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ANCE\Desktop\WILMER\ESCRITORIO\TRABAJOS REALIZANDO\POBLACION POR AÑOS\okis\POBLACION OFICIAL 2026\"/>
    </mc:Choice>
  </mc:AlternateContent>
  <xr:revisionPtr revIDLastSave="0" documentId="13_ncr:1_{CAB15429-765E-4147-8414-6EB5962C565D}" xr6:coauthVersionLast="47" xr6:coauthVersionMax="47" xr10:uidLastSave="{00000000-0000-0000-0000-000000000000}"/>
  <bookViews>
    <workbookView xWindow="-120" yWindow="-120" windowWidth="29040" windowHeight="15720" tabRatio="890" activeTab="10" xr2:uid="{00000000-000D-0000-FFFF-FFFF00000000}"/>
  </bookViews>
  <sheets>
    <sheet name="pobl2015" sheetId="12" r:id="rId1"/>
    <sheet name="pobl2016" sheetId="4" r:id="rId2"/>
    <sheet name="pobl2017" sheetId="3" r:id="rId3"/>
    <sheet name="pobl2018" sheetId="6" r:id="rId4"/>
    <sheet name="pobl2019" sheetId="10" r:id="rId5"/>
    <sheet name="pobl2020" sheetId="11" r:id="rId6"/>
    <sheet name="pob2021" sheetId="8" r:id="rId7"/>
    <sheet name="pobl2022" sheetId="14" r:id="rId8"/>
    <sheet name="pobl2023" sheetId="17" r:id="rId9"/>
    <sheet name="pobl2024" sheetId="20" r:id="rId10"/>
    <sheet name="pobl2025" sheetId="22" r:id="rId11"/>
    <sheet name="pobl2026" sheetId="2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22" l="1"/>
  <c r="E107" i="22"/>
  <c r="E106" i="22"/>
  <c r="E105" i="22"/>
  <c r="E104" i="22"/>
  <c r="E103" i="22"/>
  <c r="AV102" i="22"/>
  <c r="AU102" i="22"/>
  <c r="AT102" i="22"/>
  <c r="AS102" i="22"/>
  <c r="AR102" i="22"/>
  <c r="AQ102" i="22"/>
  <c r="AP102" i="22"/>
  <c r="AO102" i="22"/>
  <c r="AN102" i="22"/>
  <c r="AM102" i="22"/>
  <c r="AL102" i="22"/>
  <c r="AK102" i="22"/>
  <c r="AJ102" i="22"/>
  <c r="AI102" i="22"/>
  <c r="AH102" i="22"/>
  <c r="AG102" i="22"/>
  <c r="AF102" i="22"/>
  <c r="AE102" i="22"/>
  <c r="AD102" i="22"/>
  <c r="AC102" i="22"/>
  <c r="AB102" i="22"/>
  <c r="AA102" i="22"/>
  <c r="Z102" i="22"/>
  <c r="Y102" i="22"/>
  <c r="X102" i="22"/>
  <c r="W102" i="22"/>
  <c r="V102" i="22"/>
  <c r="U102" i="22"/>
  <c r="T102" i="22"/>
  <c r="S102" i="22"/>
  <c r="R102" i="22"/>
  <c r="Q102" i="22"/>
  <c r="P102" i="22"/>
  <c r="O102" i="22"/>
  <c r="N102" i="22"/>
  <c r="M102" i="22"/>
  <c r="L102" i="22"/>
  <c r="K102" i="22"/>
  <c r="J102" i="22"/>
  <c r="I102" i="22"/>
  <c r="H102" i="22"/>
  <c r="G102" i="22"/>
  <c r="E102" i="22" s="1"/>
  <c r="F102" i="22"/>
  <c r="E101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79" i="22"/>
  <c r="E78" i="22"/>
  <c r="E77" i="22"/>
  <c r="E75" i="22"/>
  <c r="AV74" i="22"/>
  <c r="AU74" i="22"/>
  <c r="AT74" i="22"/>
  <c r="AS74" i="22"/>
  <c r="AR74" i="22"/>
  <c r="AQ74" i="22"/>
  <c r="AP74" i="22"/>
  <c r="AO74" i="22"/>
  <c r="AN74" i="22"/>
  <c r="AM74" i="22"/>
  <c r="AL74" i="22"/>
  <c r="AK74" i="22"/>
  <c r="AJ74" i="22"/>
  <c r="AI74" i="22"/>
  <c r="AH74" i="22"/>
  <c r="AG74" i="22"/>
  <c r="AF74" i="22"/>
  <c r="AE74" i="22"/>
  <c r="AD74" i="22"/>
  <c r="AC74" i="22"/>
  <c r="AB74" i="22"/>
  <c r="AA74" i="22"/>
  <c r="Z74" i="22"/>
  <c r="Y74" i="22"/>
  <c r="X74" i="22"/>
  <c r="W74" i="22"/>
  <c r="V74" i="22"/>
  <c r="U74" i="22"/>
  <c r="T74" i="22"/>
  <c r="S74" i="22"/>
  <c r="R74" i="22"/>
  <c r="Q74" i="22"/>
  <c r="P74" i="22"/>
  <c r="O74" i="22"/>
  <c r="E74" i="22" s="1"/>
  <c r="N74" i="22"/>
  <c r="M74" i="22"/>
  <c r="L74" i="22"/>
  <c r="K74" i="22"/>
  <c r="J74" i="22"/>
  <c r="I74" i="22"/>
  <c r="H74" i="22"/>
  <c r="G74" i="22"/>
  <c r="F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E58" i="22" s="1"/>
  <c r="M58" i="22"/>
  <c r="L58" i="22"/>
  <c r="K58" i="22"/>
  <c r="J58" i="22"/>
  <c r="I58" i="22"/>
  <c r="H58" i="22"/>
  <c r="G58" i="22"/>
  <c r="F58" i="22"/>
  <c r="E57" i="22"/>
  <c r="E56" i="22"/>
  <c r="E55" i="22"/>
  <c r="E54" i="22"/>
  <c r="E53" i="22"/>
  <c r="E52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E51" i="22" s="1"/>
  <c r="O51" i="22"/>
  <c r="N51" i="22"/>
  <c r="M51" i="22"/>
  <c r="L51" i="22"/>
  <c r="K51" i="22"/>
  <c r="J51" i="22"/>
  <c r="I51" i="22"/>
  <c r="H51" i="22"/>
  <c r="G51" i="22"/>
  <c r="F51" i="22"/>
  <c r="E50" i="22"/>
  <c r="E49" i="22"/>
  <c r="E48" i="22"/>
  <c r="E47" i="22"/>
  <c r="E46" i="22"/>
  <c r="E45" i="22"/>
  <c r="AV44" i="22"/>
  <c r="AU44" i="22"/>
  <c r="AT44" i="22"/>
  <c r="AS44" i="22"/>
  <c r="AR44" i="22"/>
  <c r="AQ44" i="22"/>
  <c r="AQ9" i="22" s="1"/>
  <c r="AQ8" i="22" s="1"/>
  <c r="AP44" i="22"/>
  <c r="AP9" i="22" s="1"/>
  <c r="AP8" i="22" s="1"/>
  <c r="AO44" i="22"/>
  <c r="AN44" i="22"/>
  <c r="AM44" i="22"/>
  <c r="AL44" i="22"/>
  <c r="AK44" i="22"/>
  <c r="AJ44" i="22"/>
  <c r="AI44" i="22"/>
  <c r="AH44" i="22"/>
  <c r="AG44" i="22"/>
  <c r="AF44" i="22"/>
  <c r="AE44" i="22"/>
  <c r="AE9" i="22" s="1"/>
  <c r="AE8" i="22" s="1"/>
  <c r="AD44" i="22"/>
  <c r="AD9" i="22" s="1"/>
  <c r="AD8" i="22" s="1"/>
  <c r="AC44" i="22"/>
  <c r="AB44" i="22"/>
  <c r="AA44" i="22"/>
  <c r="Z44" i="22"/>
  <c r="Y44" i="22"/>
  <c r="X44" i="22"/>
  <c r="W44" i="22"/>
  <c r="V44" i="22"/>
  <c r="U44" i="22"/>
  <c r="T44" i="22"/>
  <c r="S44" i="22"/>
  <c r="S9" i="22" s="1"/>
  <c r="S8" i="22" s="1"/>
  <c r="R44" i="22"/>
  <c r="R9" i="22" s="1"/>
  <c r="R8" i="22" s="1"/>
  <c r="Q44" i="22"/>
  <c r="P44" i="22"/>
  <c r="O44" i="22"/>
  <c r="N44" i="22"/>
  <c r="M44" i="22"/>
  <c r="L44" i="22"/>
  <c r="K44" i="22"/>
  <c r="J44" i="22"/>
  <c r="I44" i="22"/>
  <c r="H44" i="22"/>
  <c r="G44" i="22"/>
  <c r="G9" i="22" s="1"/>
  <c r="G8" i="22" s="1"/>
  <c r="F44" i="22"/>
  <c r="E44" i="22" s="1"/>
  <c r="E43" i="22"/>
  <c r="E42" i="22"/>
  <c r="E41" i="22"/>
  <c r="E40" i="22"/>
  <c r="E39" i="22"/>
  <c r="E38" i="22"/>
  <c r="E37" i="22"/>
  <c r="E36" i="22"/>
  <c r="E35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E34" i="22" s="1"/>
  <c r="F34" i="22"/>
  <c r="E33" i="22"/>
  <c r="E32" i="22"/>
  <c r="E31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 s="1"/>
  <c r="E29" i="22"/>
  <c r="E28" i="22"/>
  <c r="E27" i="22"/>
  <c r="E26" i="22"/>
  <c r="E25" i="22"/>
  <c r="E24" i="22"/>
  <c r="AV23" i="22"/>
  <c r="AU23" i="22"/>
  <c r="AT23" i="22"/>
  <c r="AS23" i="22"/>
  <c r="AR23" i="22"/>
  <c r="AQ23" i="22"/>
  <c r="AP23" i="22"/>
  <c r="AO23" i="22"/>
  <c r="AN23" i="22"/>
  <c r="AM23" i="22"/>
  <c r="AL23" i="22"/>
  <c r="AL9" i="22" s="1"/>
  <c r="AL8" i="22" s="1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Z9" i="22" s="1"/>
  <c r="Z8" i="22" s="1"/>
  <c r="Y23" i="22"/>
  <c r="X23" i="22"/>
  <c r="W23" i="22"/>
  <c r="V23" i="22"/>
  <c r="U23" i="22"/>
  <c r="T23" i="22"/>
  <c r="S23" i="22"/>
  <c r="R23" i="22"/>
  <c r="Q23" i="22"/>
  <c r="P23" i="22"/>
  <c r="O23" i="22"/>
  <c r="N23" i="22"/>
  <c r="N9" i="22" s="1"/>
  <c r="N8" i="22" s="1"/>
  <c r="M23" i="22"/>
  <c r="L23" i="22"/>
  <c r="E23" i="22" s="1"/>
  <c r="K23" i="22"/>
  <c r="J23" i="22"/>
  <c r="I23" i="22"/>
  <c r="H23" i="22"/>
  <c r="G23" i="22"/>
  <c r="F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AV10" i="22"/>
  <c r="AV9" i="22" s="1"/>
  <c r="AV8" i="22" s="1"/>
  <c r="AU10" i="22"/>
  <c r="AU9" i="22" s="1"/>
  <c r="AU8" i="22" s="1"/>
  <c r="AT10" i="22"/>
  <c r="AT9" i="22" s="1"/>
  <c r="AT8" i="22" s="1"/>
  <c r="AS10" i="22"/>
  <c r="AS9" i="22" s="1"/>
  <c r="AS8" i="22" s="1"/>
  <c r="AR10" i="22"/>
  <c r="AR9" i="22" s="1"/>
  <c r="AR8" i="22" s="1"/>
  <c r="AQ10" i="22"/>
  <c r="AP10" i="22"/>
  <c r="AO10" i="22"/>
  <c r="AN10" i="22"/>
  <c r="AM10" i="22"/>
  <c r="AM9" i="22" s="1"/>
  <c r="AM8" i="22" s="1"/>
  <c r="AL10" i="22"/>
  <c r="AK10" i="22"/>
  <c r="AK9" i="22" s="1"/>
  <c r="AK8" i="22" s="1"/>
  <c r="AJ10" i="22"/>
  <c r="AJ9" i="22" s="1"/>
  <c r="AJ8" i="22" s="1"/>
  <c r="AI10" i="22"/>
  <c r="AI9" i="22" s="1"/>
  <c r="AI8" i="22" s="1"/>
  <c r="AH10" i="22"/>
  <c r="AH9" i="22" s="1"/>
  <c r="AH8" i="22" s="1"/>
  <c r="AG10" i="22"/>
  <c r="AG9" i="22" s="1"/>
  <c r="AG8" i="22" s="1"/>
  <c r="AF10" i="22"/>
  <c r="AF9" i="22" s="1"/>
  <c r="AF8" i="22" s="1"/>
  <c r="AE10" i="22"/>
  <c r="AD10" i="22"/>
  <c r="AC10" i="22"/>
  <c r="AB10" i="22"/>
  <c r="AA10" i="22"/>
  <c r="AA9" i="22" s="1"/>
  <c r="AA8" i="22" s="1"/>
  <c r="Z10" i="22"/>
  <c r="Y10" i="22"/>
  <c r="Y9" i="22" s="1"/>
  <c r="Y8" i="22" s="1"/>
  <c r="X10" i="22"/>
  <c r="X9" i="22" s="1"/>
  <c r="X8" i="22" s="1"/>
  <c r="W10" i="22"/>
  <c r="W9" i="22" s="1"/>
  <c r="W8" i="22" s="1"/>
  <c r="V10" i="22"/>
  <c r="V9" i="22" s="1"/>
  <c r="V8" i="22" s="1"/>
  <c r="U10" i="22"/>
  <c r="U9" i="22" s="1"/>
  <c r="U8" i="22" s="1"/>
  <c r="T10" i="22"/>
  <c r="T9" i="22" s="1"/>
  <c r="T8" i="22" s="1"/>
  <c r="S10" i="22"/>
  <c r="R10" i="22"/>
  <c r="Q10" i="22"/>
  <c r="P10" i="22"/>
  <c r="O10" i="22"/>
  <c r="O9" i="22" s="1"/>
  <c r="O8" i="22" s="1"/>
  <c r="N10" i="22"/>
  <c r="M10" i="22"/>
  <c r="M9" i="22" s="1"/>
  <c r="M8" i="22" s="1"/>
  <c r="L10" i="22"/>
  <c r="L9" i="22" s="1"/>
  <c r="L8" i="22" s="1"/>
  <c r="K10" i="22"/>
  <c r="K9" i="22" s="1"/>
  <c r="K8" i="22" s="1"/>
  <c r="J10" i="22"/>
  <c r="J9" i="22" s="1"/>
  <c r="J8" i="22" s="1"/>
  <c r="I10" i="22"/>
  <c r="I9" i="22" s="1"/>
  <c r="I8" i="22" s="1"/>
  <c r="H10" i="22"/>
  <c r="H9" i="22" s="1"/>
  <c r="H8" i="22" s="1"/>
  <c r="G10" i="22"/>
  <c r="F10" i="22"/>
  <c r="E10" i="22" s="1"/>
  <c r="AO9" i="22"/>
  <c r="AO8" i="22" s="1"/>
  <c r="AN9" i="22"/>
  <c r="AN8" i="22" s="1"/>
  <c r="AC9" i="22"/>
  <c r="AC8" i="22" s="1"/>
  <c r="AB9" i="22"/>
  <c r="AB8" i="22" s="1"/>
  <c r="Q9" i="22"/>
  <c r="Q8" i="22" s="1"/>
  <c r="P9" i="22"/>
  <c r="P8" i="22" s="1"/>
  <c r="F9" i="22" l="1"/>
  <c r="E9" i="22" l="1"/>
  <c r="F8" i="22"/>
  <c r="E8" i="22" s="1"/>
  <c r="CQ132" i="21" l="1"/>
  <c r="CP132" i="21"/>
  <c r="CO132" i="21"/>
  <c r="CN132" i="21"/>
  <c r="CM132" i="21"/>
  <c r="CL132" i="21"/>
  <c r="CK132" i="21"/>
  <c r="CK123" i="21" s="1"/>
  <c r="CJ132" i="21"/>
  <c r="CI132" i="21"/>
  <c r="CH132" i="21"/>
  <c r="CG132" i="21"/>
  <c r="CF132" i="21"/>
  <c r="CE132" i="21"/>
  <c r="CD132" i="21"/>
  <c r="CC132" i="21"/>
  <c r="CB132" i="21"/>
  <c r="CA132" i="21"/>
  <c r="BZ132" i="21"/>
  <c r="BY132" i="21"/>
  <c r="BX132" i="21"/>
  <c r="BW132" i="21"/>
  <c r="BV132" i="21"/>
  <c r="BU132" i="21"/>
  <c r="BU123" i="21" s="1"/>
  <c r="BT132" i="21"/>
  <c r="BS132" i="21"/>
  <c r="BR132" i="21"/>
  <c r="BQ132" i="21"/>
  <c r="BP132" i="21"/>
  <c r="BO132" i="21"/>
  <c r="BN132" i="21"/>
  <c r="BM132" i="21"/>
  <c r="BM123" i="21" s="1"/>
  <c r="BL132" i="21"/>
  <c r="BK132" i="21"/>
  <c r="BJ132" i="21"/>
  <c r="BI132" i="21"/>
  <c r="BH132" i="21"/>
  <c r="BG132" i="21"/>
  <c r="BF132" i="21"/>
  <c r="BE132" i="21"/>
  <c r="BD132" i="21"/>
  <c r="BC132" i="21"/>
  <c r="BB132" i="21"/>
  <c r="BA132" i="21"/>
  <c r="AZ132" i="21"/>
  <c r="AY132" i="21"/>
  <c r="AX132" i="21"/>
  <c r="AW132" i="21"/>
  <c r="AV132" i="21"/>
  <c r="AO132" i="21"/>
  <c r="AF132" i="21"/>
  <c r="AE132" i="21"/>
  <c r="AD132" i="21"/>
  <c r="AC132" i="21"/>
  <c r="T132" i="21"/>
  <c r="Q132" i="21"/>
  <c r="E132" i="21"/>
  <c r="CQ131" i="21"/>
  <c r="CP131" i="21"/>
  <c r="CO131" i="21"/>
  <c r="CN131" i="21"/>
  <c r="CM131" i="21"/>
  <c r="CL131" i="21"/>
  <c r="CK131" i="21"/>
  <c r="CJ131" i="21"/>
  <c r="CI131" i="21"/>
  <c r="CH131" i="21"/>
  <c r="CG131" i="21"/>
  <c r="CG123" i="21" s="1"/>
  <c r="CF131" i="21"/>
  <c r="CE131" i="21"/>
  <c r="CD131" i="21"/>
  <c r="CC131" i="21"/>
  <c r="CB131" i="21"/>
  <c r="CA131" i="21"/>
  <c r="BZ131" i="21"/>
  <c r="BY131" i="21"/>
  <c r="BX131" i="21"/>
  <c r="BW131" i="21"/>
  <c r="BV131" i="21"/>
  <c r="BU131" i="21"/>
  <c r="BT131" i="21"/>
  <c r="BS131" i="21"/>
  <c r="BR131" i="21"/>
  <c r="BQ131" i="21"/>
  <c r="BP131" i="21"/>
  <c r="BO131" i="21"/>
  <c r="BN131" i="21"/>
  <c r="BM131" i="21"/>
  <c r="BL131" i="21"/>
  <c r="BK131" i="21"/>
  <c r="BJ131" i="21"/>
  <c r="BI131" i="21"/>
  <c r="BH131" i="21"/>
  <c r="BG131" i="21"/>
  <c r="BF131" i="21"/>
  <c r="BE131" i="21"/>
  <c r="BD131" i="21"/>
  <c r="BC131" i="21"/>
  <c r="BB131" i="21"/>
  <c r="BA131" i="21"/>
  <c r="AZ131" i="21"/>
  <c r="AY131" i="21"/>
  <c r="AX131" i="21"/>
  <c r="AW131" i="21"/>
  <c r="AV131" i="21"/>
  <c r="AT131" i="21"/>
  <c r="AR131" i="21"/>
  <c r="AP131" i="21"/>
  <c r="AJ131" i="21"/>
  <c r="AI131" i="21"/>
  <c r="AH131" i="21"/>
  <c r="AF131" i="21"/>
  <c r="AD131" i="21"/>
  <c r="X131" i="21"/>
  <c r="V131" i="21"/>
  <c r="U131" i="21"/>
  <c r="R131" i="21"/>
  <c r="L131" i="21"/>
  <c r="J131" i="21"/>
  <c r="F131" i="21"/>
  <c r="CQ130" i="21"/>
  <c r="CP130" i="21"/>
  <c r="CO130" i="21"/>
  <c r="CO123" i="21" s="1"/>
  <c r="CN130" i="21"/>
  <c r="CM130" i="21"/>
  <c r="CL130" i="21"/>
  <c r="CK130" i="21"/>
  <c r="CJ130" i="21"/>
  <c r="CI130" i="21"/>
  <c r="CH130" i="21"/>
  <c r="CG130" i="21"/>
  <c r="CF130" i="21"/>
  <c r="CE130" i="21"/>
  <c r="CD130" i="21"/>
  <c r="CC130" i="21"/>
  <c r="CB130" i="21"/>
  <c r="CA130" i="21"/>
  <c r="BZ130" i="21"/>
  <c r="BY130" i="21"/>
  <c r="BX130" i="21"/>
  <c r="BW130" i="21"/>
  <c r="BV130" i="21"/>
  <c r="BU130" i="21"/>
  <c r="BT130" i="21"/>
  <c r="BS130" i="21"/>
  <c r="BR130" i="21"/>
  <c r="BQ130" i="21"/>
  <c r="BP130" i="21"/>
  <c r="BO130" i="21"/>
  <c r="BN130" i="21"/>
  <c r="BM130" i="21"/>
  <c r="BL130" i="21"/>
  <c r="BK130" i="21"/>
  <c r="BJ130" i="21"/>
  <c r="BI130" i="21"/>
  <c r="BH130" i="21"/>
  <c r="BG130" i="21"/>
  <c r="BF130" i="21"/>
  <c r="BE130" i="21"/>
  <c r="BE123" i="21" s="1"/>
  <c r="BD130" i="21"/>
  <c r="BC130" i="21"/>
  <c r="BB130" i="21"/>
  <c r="BA130" i="21"/>
  <c r="AZ130" i="21"/>
  <c r="AY130" i="21"/>
  <c r="AX130" i="21"/>
  <c r="AW130" i="21"/>
  <c r="AV130" i="21"/>
  <c r="AT130" i="21"/>
  <c r="AS130" i="21"/>
  <c r="AR130" i="21"/>
  <c r="AN130" i="21"/>
  <c r="AH130" i="21"/>
  <c r="AF130" i="21"/>
  <c r="AD130" i="21"/>
  <c r="AB130" i="21"/>
  <c r="V130" i="21"/>
  <c r="T130" i="21"/>
  <c r="S130" i="21"/>
  <c r="P130" i="21"/>
  <c r="L130" i="21"/>
  <c r="K130" i="21"/>
  <c r="CQ129" i="21"/>
  <c r="CP129" i="21"/>
  <c r="CO129" i="21"/>
  <c r="CN129" i="21"/>
  <c r="CM129" i="21"/>
  <c r="CL129" i="21"/>
  <c r="CK129" i="21"/>
  <c r="CJ129" i="21"/>
  <c r="CI129" i="21"/>
  <c r="CH129" i="21"/>
  <c r="CG129" i="21"/>
  <c r="CF129" i="21"/>
  <c r="CE129" i="21"/>
  <c r="CD129" i="21"/>
  <c r="CC129" i="21"/>
  <c r="CB129" i="21"/>
  <c r="CA129" i="21"/>
  <c r="CA123" i="21" s="1"/>
  <c r="BZ129" i="21"/>
  <c r="BY129" i="21"/>
  <c r="BX129" i="21"/>
  <c r="BW129" i="21"/>
  <c r="BV129" i="21"/>
  <c r="BU129" i="21"/>
  <c r="BT129" i="21"/>
  <c r="BT123" i="21" s="1"/>
  <c r="BS129" i="21"/>
  <c r="BR129" i="21"/>
  <c r="BQ129" i="21"/>
  <c r="BP129" i="21"/>
  <c r="BO129" i="21"/>
  <c r="BN129" i="21"/>
  <c r="BM129" i="21"/>
  <c r="BL129" i="21"/>
  <c r="BK129" i="21"/>
  <c r="BJ129" i="21"/>
  <c r="BI129" i="21"/>
  <c r="BH129" i="21"/>
  <c r="BG129" i="21"/>
  <c r="BF129" i="21"/>
  <c r="BE129" i="21"/>
  <c r="BD129" i="21"/>
  <c r="BC129" i="21"/>
  <c r="BB129" i="21"/>
  <c r="BA129" i="21"/>
  <c r="AZ129" i="21"/>
  <c r="AY129" i="21"/>
  <c r="AX129" i="21"/>
  <c r="AW129" i="21"/>
  <c r="AV129" i="21"/>
  <c r="AV123" i="21" s="1"/>
  <c r="AO129" i="21"/>
  <c r="AN129" i="21"/>
  <c r="AJ129" i="21"/>
  <c r="AC129" i="21"/>
  <c r="AA129" i="21"/>
  <c r="Z129" i="21"/>
  <c r="Y129" i="21"/>
  <c r="X129" i="21"/>
  <c r="Q129" i="21"/>
  <c r="O129" i="21"/>
  <c r="L129" i="21"/>
  <c r="E129" i="21"/>
  <c r="CQ128" i="21"/>
  <c r="CP128" i="21"/>
  <c r="CO128" i="21"/>
  <c r="CN128" i="21"/>
  <c r="CM128" i="21"/>
  <c r="CL128" i="21"/>
  <c r="CK128" i="21"/>
  <c r="CJ128" i="21"/>
  <c r="CI128" i="21"/>
  <c r="CH128" i="21"/>
  <c r="CG128" i="21"/>
  <c r="CF128" i="21"/>
  <c r="CE128" i="21"/>
  <c r="CD128" i="21"/>
  <c r="CC128" i="21"/>
  <c r="CB128" i="21"/>
  <c r="CA128" i="21"/>
  <c r="BZ128" i="21"/>
  <c r="BY128" i="21"/>
  <c r="BX128" i="21"/>
  <c r="BW128" i="21"/>
  <c r="BV128" i="21"/>
  <c r="BU128" i="21"/>
  <c r="BT128" i="21"/>
  <c r="BS128" i="21"/>
  <c r="BR128" i="21"/>
  <c r="BQ128" i="21"/>
  <c r="BP128" i="21"/>
  <c r="BO128" i="21"/>
  <c r="BN128" i="21"/>
  <c r="BM128" i="21"/>
  <c r="BL128" i="21"/>
  <c r="BK128" i="21"/>
  <c r="BJ128" i="21"/>
  <c r="BI128" i="21"/>
  <c r="BH128" i="21"/>
  <c r="BG128" i="21"/>
  <c r="BF128" i="21"/>
  <c r="BE128" i="21"/>
  <c r="BD128" i="21"/>
  <c r="BD123" i="21" s="1"/>
  <c r="BC128" i="21"/>
  <c r="BB128" i="21"/>
  <c r="BA128" i="21"/>
  <c r="AZ128" i="21"/>
  <c r="AY128" i="21"/>
  <c r="AX128" i="21"/>
  <c r="AW128" i="21"/>
  <c r="AV128" i="21"/>
  <c r="AL128" i="21"/>
  <c r="AK128" i="21"/>
  <c r="Z128" i="21"/>
  <c r="V128" i="21"/>
  <c r="U128" i="21"/>
  <c r="N128" i="21"/>
  <c r="CQ127" i="21"/>
  <c r="CP127" i="21"/>
  <c r="CO127" i="21"/>
  <c r="CN127" i="21"/>
  <c r="CM127" i="21"/>
  <c r="CM123" i="21" s="1"/>
  <c r="CL127" i="21"/>
  <c r="CK127" i="21"/>
  <c r="CJ127" i="21"/>
  <c r="CJ123" i="21" s="1"/>
  <c r="CI127" i="21"/>
  <c r="CH127" i="21"/>
  <c r="CG127" i="21"/>
  <c r="CF127" i="21"/>
  <c r="CE127" i="21"/>
  <c r="CD127" i="21"/>
  <c r="CC127" i="21"/>
  <c r="CB127" i="21"/>
  <c r="CA127" i="21"/>
  <c r="BZ127" i="21"/>
  <c r="BY127" i="21"/>
  <c r="BX127" i="21"/>
  <c r="BX123" i="21" s="1"/>
  <c r="BW127" i="21"/>
  <c r="BV127" i="21"/>
  <c r="BU127" i="21"/>
  <c r="BT127" i="21"/>
  <c r="BS127" i="21"/>
  <c r="BR127" i="21"/>
  <c r="BQ127" i="21"/>
  <c r="BP127" i="21"/>
  <c r="BO127" i="21"/>
  <c r="BN127" i="21"/>
  <c r="BM127" i="21"/>
  <c r="BL127" i="21"/>
  <c r="BK127" i="21"/>
  <c r="BJ127" i="21"/>
  <c r="BI127" i="21"/>
  <c r="BH127" i="21"/>
  <c r="BG127" i="21"/>
  <c r="BF127" i="21"/>
  <c r="BE127" i="21"/>
  <c r="BD127" i="21"/>
  <c r="BC127" i="21"/>
  <c r="BB127" i="21"/>
  <c r="BA127" i="21"/>
  <c r="AZ127" i="21"/>
  <c r="AY127" i="21"/>
  <c r="AX127" i="21"/>
  <c r="AW127" i="21"/>
  <c r="AV127" i="21"/>
  <c r="AU127" i="21"/>
  <c r="AT127" i="21"/>
  <c r="AK127" i="21"/>
  <c r="AI127" i="21"/>
  <c r="AH127" i="21"/>
  <c r="AG127" i="21"/>
  <c r="Y127" i="21"/>
  <c r="V127" i="21"/>
  <c r="M127" i="21"/>
  <c r="J127" i="21"/>
  <c r="E127" i="21"/>
  <c r="CQ126" i="21"/>
  <c r="CP126" i="21"/>
  <c r="CO126" i="21"/>
  <c r="CN126" i="21"/>
  <c r="CM126" i="21"/>
  <c r="CL126" i="21"/>
  <c r="CK126" i="21"/>
  <c r="CJ126" i="21"/>
  <c r="CI126" i="21"/>
  <c r="CH126" i="21"/>
  <c r="CG126" i="21"/>
  <c r="CF126" i="21"/>
  <c r="CE126" i="21"/>
  <c r="CD126" i="21"/>
  <c r="CC126" i="21"/>
  <c r="CB126" i="21"/>
  <c r="CA126" i="21"/>
  <c r="BZ126" i="21"/>
  <c r="BY126" i="21"/>
  <c r="BX126" i="21"/>
  <c r="BW126" i="21"/>
  <c r="BV126" i="21"/>
  <c r="BU126" i="21"/>
  <c r="BT126" i="21"/>
  <c r="BS126" i="21"/>
  <c r="BR126" i="21"/>
  <c r="BQ126" i="21"/>
  <c r="BP126" i="21"/>
  <c r="BO126" i="21"/>
  <c r="BN126" i="21"/>
  <c r="BM126" i="21"/>
  <c r="BL126" i="21"/>
  <c r="BK126" i="21"/>
  <c r="BJ126" i="21"/>
  <c r="BJ123" i="21" s="1"/>
  <c r="BI126" i="21"/>
  <c r="BH126" i="21"/>
  <c r="BG126" i="21"/>
  <c r="BF126" i="21"/>
  <c r="BE126" i="21"/>
  <c r="BD126" i="21"/>
  <c r="BC126" i="21"/>
  <c r="BB126" i="21"/>
  <c r="BA126" i="21"/>
  <c r="AZ126" i="21"/>
  <c r="AY126" i="21"/>
  <c r="AX126" i="21"/>
  <c r="AW126" i="21"/>
  <c r="AV126" i="21"/>
  <c r="AS126" i="21"/>
  <c r="AN126" i="21"/>
  <c r="AL126" i="21"/>
  <c r="AK126" i="21"/>
  <c r="AJ126" i="21"/>
  <c r="AG126" i="21"/>
  <c r="Z126" i="21"/>
  <c r="X126" i="21"/>
  <c r="U126" i="21"/>
  <c r="N126" i="21"/>
  <c r="L126" i="21"/>
  <c r="I126" i="21"/>
  <c r="CQ125" i="21"/>
  <c r="CP125" i="21"/>
  <c r="CO125" i="21"/>
  <c r="CN125" i="21"/>
  <c r="CM125" i="21"/>
  <c r="CL125" i="21"/>
  <c r="CK125" i="21"/>
  <c r="CJ125" i="21"/>
  <c r="CI125" i="21"/>
  <c r="CI123" i="21" s="1"/>
  <c r="CH125" i="21"/>
  <c r="CG125" i="21"/>
  <c r="CF125" i="21"/>
  <c r="CE125" i="21"/>
  <c r="CD125" i="21"/>
  <c r="CC125" i="21"/>
  <c r="CB125" i="21"/>
  <c r="CA125" i="21"/>
  <c r="BZ125" i="21"/>
  <c r="BY125" i="21"/>
  <c r="BX125" i="21"/>
  <c r="BW125" i="21"/>
  <c r="BW123" i="21" s="1"/>
  <c r="BV125" i="21"/>
  <c r="BU125" i="21"/>
  <c r="BT125" i="21"/>
  <c r="BS125" i="21"/>
  <c r="BR125" i="21"/>
  <c r="BQ125" i="21"/>
  <c r="BP125" i="21"/>
  <c r="BO125" i="21"/>
  <c r="BN125" i="21"/>
  <c r="BM125" i="21"/>
  <c r="BL125" i="21"/>
  <c r="BK125" i="21"/>
  <c r="BK123" i="21" s="1"/>
  <c r="BJ125" i="21"/>
  <c r="BI125" i="21"/>
  <c r="BH125" i="21"/>
  <c r="BG125" i="21"/>
  <c r="BF125" i="21"/>
  <c r="BE125" i="21"/>
  <c r="BD125" i="21"/>
  <c r="BC125" i="21"/>
  <c r="BB125" i="21"/>
  <c r="BA125" i="21"/>
  <c r="AZ125" i="21"/>
  <c r="AY125" i="21"/>
  <c r="AY123" i="21" s="1"/>
  <c r="AX125" i="21"/>
  <c r="AW125" i="21"/>
  <c r="AV125" i="21"/>
  <c r="AU125" i="21"/>
  <c r="AN125" i="21"/>
  <c r="AL125" i="21"/>
  <c r="AK125" i="21"/>
  <c r="AI125" i="21"/>
  <c r="AB125" i="21"/>
  <c r="Z125" i="21"/>
  <c r="W125" i="21"/>
  <c r="O125" i="21"/>
  <c r="N125" i="21"/>
  <c r="L125" i="21"/>
  <c r="K125" i="21"/>
  <c r="I125" i="21"/>
  <c r="CQ124" i="21"/>
  <c r="CP124" i="21"/>
  <c r="CO124" i="21"/>
  <c r="CN124" i="21"/>
  <c r="CM124" i="21"/>
  <c r="CL124" i="21"/>
  <c r="CK124" i="21"/>
  <c r="CJ124" i="21"/>
  <c r="CI124" i="21"/>
  <c r="CH124" i="21"/>
  <c r="CG124" i="21"/>
  <c r="CF124" i="21"/>
  <c r="CE124" i="21"/>
  <c r="CD124" i="21"/>
  <c r="CC124" i="21"/>
  <c r="CC123" i="21" s="1"/>
  <c r="CB124" i="21"/>
  <c r="CA124" i="21"/>
  <c r="BZ124" i="21"/>
  <c r="BY124" i="21"/>
  <c r="BX124" i="21"/>
  <c r="BW124" i="21"/>
  <c r="BV124" i="21"/>
  <c r="BU124" i="21"/>
  <c r="BT124" i="21"/>
  <c r="BS124" i="21"/>
  <c r="BR124" i="21"/>
  <c r="BQ124" i="21"/>
  <c r="BP124" i="21"/>
  <c r="BO124" i="21"/>
  <c r="BN124" i="21"/>
  <c r="BM124" i="21"/>
  <c r="BL124" i="21"/>
  <c r="BK124" i="21"/>
  <c r="BJ124" i="21"/>
  <c r="BI124" i="21"/>
  <c r="BH124" i="21"/>
  <c r="BG124" i="21"/>
  <c r="BF124" i="21"/>
  <c r="BE124" i="21"/>
  <c r="BD124" i="21"/>
  <c r="BC124" i="21"/>
  <c r="BB124" i="21"/>
  <c r="BA124" i="21"/>
  <c r="AZ124" i="21"/>
  <c r="AY124" i="21"/>
  <c r="AX124" i="21"/>
  <c r="AW124" i="21"/>
  <c r="AV124" i="21"/>
  <c r="AU124" i="21"/>
  <c r="AS124" i="21"/>
  <c r="AP124" i="21"/>
  <c r="AI124" i="21"/>
  <c r="AG124" i="21"/>
  <c r="AD124" i="21"/>
  <c r="AB124" i="21"/>
  <c r="W124" i="21"/>
  <c r="V124" i="21"/>
  <c r="U124" i="21"/>
  <c r="R124" i="21"/>
  <c r="L124" i="21"/>
  <c r="K124" i="21"/>
  <c r="I124" i="21"/>
  <c r="H124" i="21"/>
  <c r="G124" i="21"/>
  <c r="F124" i="21"/>
  <c r="CL123" i="21"/>
  <c r="CH123" i="21"/>
  <c r="BQ123" i="21"/>
  <c r="BC123" i="21"/>
  <c r="CQ120" i="21"/>
  <c r="CP120" i="21"/>
  <c r="CO120" i="21"/>
  <c r="CN120" i="21"/>
  <c r="CM120" i="21"/>
  <c r="CL120" i="21"/>
  <c r="CK120" i="21"/>
  <c r="CJ120" i="21"/>
  <c r="CI120" i="21"/>
  <c r="CH120" i="21"/>
  <c r="CG120" i="21"/>
  <c r="CF120" i="21"/>
  <c r="CE120" i="21"/>
  <c r="CD120" i="21"/>
  <c r="CC120" i="21"/>
  <c r="CB120" i="21"/>
  <c r="CA120" i="21"/>
  <c r="BZ120" i="21"/>
  <c r="BY120" i="21"/>
  <c r="BX120" i="21"/>
  <c r="BW120" i="21"/>
  <c r="BV120" i="21"/>
  <c r="BU120" i="21"/>
  <c r="BT120" i="21"/>
  <c r="BS120" i="21"/>
  <c r="BR120" i="21"/>
  <c r="BQ120" i="21"/>
  <c r="BP120" i="21"/>
  <c r="BO120" i="21"/>
  <c r="BN120" i="21"/>
  <c r="BM120" i="21"/>
  <c r="BL120" i="21"/>
  <c r="BK120" i="21"/>
  <c r="BJ120" i="21"/>
  <c r="BI120" i="21"/>
  <c r="BH120" i="21"/>
  <c r="BG120" i="21"/>
  <c r="BF120" i="21"/>
  <c r="BE120" i="21"/>
  <c r="BD120" i="21"/>
  <c r="BC120" i="21"/>
  <c r="BB120" i="21"/>
  <c r="BA120" i="21"/>
  <c r="AZ120" i="21"/>
  <c r="AY120" i="21"/>
  <c r="AX120" i="21"/>
  <c r="AW120" i="21"/>
  <c r="AV120" i="21"/>
  <c r="AU120" i="21"/>
  <c r="AT120" i="21"/>
  <c r="AS120" i="21"/>
  <c r="AR120" i="21"/>
  <c r="AO120" i="21"/>
  <c r="AK120" i="21"/>
  <c r="AI120" i="21"/>
  <c r="AH120" i="21"/>
  <c r="AG120" i="21"/>
  <c r="AC120" i="21"/>
  <c r="W120" i="21"/>
  <c r="U120" i="21"/>
  <c r="T120" i="21"/>
  <c r="Q120" i="21"/>
  <c r="O120" i="21"/>
  <c r="N120" i="21"/>
  <c r="K120" i="21"/>
  <c r="I120" i="21"/>
  <c r="E120" i="21"/>
  <c r="CQ119" i="21"/>
  <c r="CP119" i="21"/>
  <c r="CO119" i="21"/>
  <c r="CN119" i="21"/>
  <c r="CM119" i="21"/>
  <c r="CL119" i="21"/>
  <c r="CK119" i="21"/>
  <c r="CJ119" i="21"/>
  <c r="CI119" i="21"/>
  <c r="CH119" i="21"/>
  <c r="CG119" i="21"/>
  <c r="CF119" i="21"/>
  <c r="CE119" i="21"/>
  <c r="CD119" i="21"/>
  <c r="CC119" i="21"/>
  <c r="CB119" i="21"/>
  <c r="CA119" i="21"/>
  <c r="BZ119" i="21"/>
  <c r="BY119" i="21"/>
  <c r="BX119" i="21"/>
  <c r="BW119" i="21"/>
  <c r="BV119" i="21"/>
  <c r="BU119" i="21"/>
  <c r="BT119" i="21"/>
  <c r="BS119" i="21"/>
  <c r="BR119" i="21"/>
  <c r="BQ119" i="21"/>
  <c r="BP119" i="21"/>
  <c r="BO119" i="21"/>
  <c r="BN119" i="21"/>
  <c r="BM119" i="21"/>
  <c r="BL119" i="21"/>
  <c r="BK119" i="21"/>
  <c r="BJ119" i="21"/>
  <c r="BI119" i="21"/>
  <c r="BH119" i="21"/>
  <c r="BG119" i="21"/>
  <c r="BF119" i="21"/>
  <c r="BE119" i="21"/>
  <c r="BD119" i="21"/>
  <c r="BC119" i="21"/>
  <c r="BB119" i="21"/>
  <c r="BA119" i="21"/>
  <c r="AZ119" i="21"/>
  <c r="AY119" i="21"/>
  <c r="AX119" i="21"/>
  <c r="AW119" i="21"/>
  <c r="AV119" i="21"/>
  <c r="AU119" i="21"/>
  <c r="AT119" i="21"/>
  <c r="AS119" i="21"/>
  <c r="AR119" i="21"/>
  <c r="AQ119" i="21"/>
  <c r="AP119" i="21"/>
  <c r="AO119" i="21"/>
  <c r="AN119" i="21"/>
  <c r="AM119" i="21"/>
  <c r="AL119" i="21"/>
  <c r="AK119" i="21"/>
  <c r="AJ119" i="21"/>
  <c r="AI119" i="21"/>
  <c r="AH119" i="21"/>
  <c r="AG119" i="21"/>
  <c r="AF119" i="21"/>
  <c r="AE119" i="21"/>
  <c r="AD119" i="21"/>
  <c r="AC119" i="21"/>
  <c r="AB119" i="21"/>
  <c r="AA119" i="21"/>
  <c r="Z119" i="21"/>
  <c r="Y119" i="21"/>
  <c r="X119" i="21"/>
  <c r="W119" i="21"/>
  <c r="V119" i="21"/>
  <c r="U119" i="21"/>
  <c r="T119" i="21"/>
  <c r="S119" i="21"/>
  <c r="R119" i="21"/>
  <c r="Q119" i="21"/>
  <c r="P119" i="21"/>
  <c r="O119" i="21"/>
  <c r="N119" i="21"/>
  <c r="M119" i="21"/>
  <c r="L119" i="21"/>
  <c r="K119" i="21"/>
  <c r="J119" i="21"/>
  <c r="I119" i="21"/>
  <c r="H119" i="21"/>
  <c r="G119" i="21"/>
  <c r="F119" i="21"/>
  <c r="E119" i="21"/>
  <c r="CQ118" i="21"/>
  <c r="CP118" i="21"/>
  <c r="CO118" i="21"/>
  <c r="CN118" i="21"/>
  <c r="CM118" i="21"/>
  <c r="CL118" i="21"/>
  <c r="CL113" i="21" s="1"/>
  <c r="CK118" i="21"/>
  <c r="CK113" i="21" s="1"/>
  <c r="CJ118" i="21"/>
  <c r="CI118" i="21"/>
  <c r="CH118" i="21"/>
  <c r="CG118" i="21"/>
  <c r="CF118" i="21"/>
  <c r="CE118" i="21"/>
  <c r="CD118" i="21"/>
  <c r="CC118" i="21"/>
  <c r="CB118" i="21"/>
  <c r="CA118" i="21"/>
  <c r="BZ118" i="21"/>
  <c r="BZ113" i="21" s="1"/>
  <c r="BY118" i="21"/>
  <c r="BX118" i="21"/>
  <c r="BW118" i="21"/>
  <c r="BV118" i="21"/>
  <c r="BU118" i="21"/>
  <c r="BT118" i="21"/>
  <c r="BS118" i="21"/>
  <c r="BR118" i="21"/>
  <c r="BQ118" i="21"/>
  <c r="BP118" i="21"/>
  <c r="BO118" i="21"/>
  <c r="BN118" i="21"/>
  <c r="BN113" i="21" s="1"/>
  <c r="BM118" i="21"/>
  <c r="BM113" i="21" s="1"/>
  <c r="BL118" i="21"/>
  <c r="BK118" i="21"/>
  <c r="BJ118" i="21"/>
  <c r="BI118" i="21"/>
  <c r="BH118" i="21"/>
  <c r="BG118" i="21"/>
  <c r="BF118" i="21"/>
  <c r="BE118" i="21"/>
  <c r="BD118" i="21"/>
  <c r="BC118" i="21"/>
  <c r="BB118" i="21"/>
  <c r="BB113" i="21" s="1"/>
  <c r="BA118" i="21"/>
  <c r="AZ118" i="21"/>
  <c r="AY118" i="21"/>
  <c r="AX118" i="21"/>
  <c r="AW118" i="21"/>
  <c r="AV118" i="21"/>
  <c r="AU118" i="21"/>
  <c r="AT118" i="21"/>
  <c r="AS118" i="21"/>
  <c r="AR118" i="21"/>
  <c r="AQ118" i="21"/>
  <c r="AP118" i="21"/>
  <c r="AO118" i="21"/>
  <c r="AN118" i="21"/>
  <c r="AM118" i="21"/>
  <c r="AL118" i="21"/>
  <c r="AK118" i="21"/>
  <c r="AJ118" i="21"/>
  <c r="AI118" i="21"/>
  <c r="AH118" i="21"/>
  <c r="AG118" i="21"/>
  <c r="AF118" i="21"/>
  <c r="AE118" i="21"/>
  <c r="AD118" i="21"/>
  <c r="AC118" i="21"/>
  <c r="AB118" i="21"/>
  <c r="AA118" i="21"/>
  <c r="Z118" i="21"/>
  <c r="Y118" i="21"/>
  <c r="X118" i="21"/>
  <c r="W118" i="21"/>
  <c r="V118" i="21"/>
  <c r="U118" i="21"/>
  <c r="T118" i="21"/>
  <c r="S118" i="21"/>
  <c r="R118" i="21"/>
  <c r="Q118" i="21"/>
  <c r="P118" i="21"/>
  <c r="O118" i="21"/>
  <c r="N118" i="21"/>
  <c r="M118" i="21"/>
  <c r="L118" i="21"/>
  <c r="K118" i="21"/>
  <c r="J118" i="21"/>
  <c r="I118" i="21"/>
  <c r="H118" i="21"/>
  <c r="G118" i="21"/>
  <c r="F118" i="21"/>
  <c r="E118" i="21"/>
  <c r="CQ117" i="21"/>
  <c r="CP117" i="21"/>
  <c r="CO117" i="21"/>
  <c r="CN117" i="21"/>
  <c r="CM117" i="21"/>
  <c r="CL117" i="21"/>
  <c r="CK117" i="21"/>
  <c r="CJ117" i="21"/>
  <c r="CI117" i="21"/>
  <c r="CH117" i="21"/>
  <c r="CG117" i="21"/>
  <c r="CF117" i="21"/>
  <c r="CE117" i="21"/>
  <c r="CD117" i="21"/>
  <c r="CC117" i="21"/>
  <c r="CB117" i="21"/>
  <c r="CA117" i="21"/>
  <c r="BZ117" i="21"/>
  <c r="BY117" i="21"/>
  <c r="BX117" i="21"/>
  <c r="BW117" i="21"/>
  <c r="BV117" i="21"/>
  <c r="BU117" i="21"/>
  <c r="BT117" i="21"/>
  <c r="BS117" i="21"/>
  <c r="BR117" i="21"/>
  <c r="BQ117" i="21"/>
  <c r="BP117" i="21"/>
  <c r="BO117" i="21"/>
  <c r="BN117" i="21"/>
  <c r="BM117" i="21"/>
  <c r="BL117" i="21"/>
  <c r="BK117" i="21"/>
  <c r="BJ117" i="21"/>
  <c r="BI117" i="21"/>
  <c r="BH117" i="21"/>
  <c r="BG117" i="21"/>
  <c r="BF117" i="21"/>
  <c r="BE117" i="21"/>
  <c r="BD117" i="21"/>
  <c r="BC117" i="21"/>
  <c r="BB117" i="21"/>
  <c r="BA117" i="21"/>
  <c r="AZ117" i="21"/>
  <c r="AY117" i="21"/>
  <c r="AX117" i="21"/>
  <c r="AW117" i="21"/>
  <c r="AV117" i="21"/>
  <c r="AO117" i="21"/>
  <c r="AN117" i="21"/>
  <c r="AL117" i="21"/>
  <c r="AL113" i="21" s="1"/>
  <c r="AH117" i="21"/>
  <c r="AG117" i="21"/>
  <c r="AB117" i="21"/>
  <c r="AA117" i="21"/>
  <c r="V117" i="21"/>
  <c r="U117" i="21"/>
  <c r="T117" i="21"/>
  <c r="P117" i="21"/>
  <c r="J117" i="21"/>
  <c r="I117" i="21"/>
  <c r="H117" i="21"/>
  <c r="F117" i="21"/>
  <c r="CQ116" i="21"/>
  <c r="CP116" i="21"/>
  <c r="CO116" i="21"/>
  <c r="CN116" i="21"/>
  <c r="CM116" i="21"/>
  <c r="CL116" i="21"/>
  <c r="CK116" i="21"/>
  <c r="CJ116" i="21"/>
  <c r="CI116" i="21"/>
  <c r="CH116" i="21"/>
  <c r="CG116" i="21"/>
  <c r="CF116" i="21"/>
  <c r="CE116" i="21"/>
  <c r="CD116" i="21"/>
  <c r="CC116" i="21"/>
  <c r="CB116" i="21"/>
  <c r="CA116" i="21"/>
  <c r="BZ116" i="21"/>
  <c r="BY116" i="21"/>
  <c r="BY113" i="21" s="1"/>
  <c r="BX116" i="21"/>
  <c r="BX113" i="21" s="1"/>
  <c r="BW116" i="21"/>
  <c r="BV116" i="21"/>
  <c r="BU116" i="21"/>
  <c r="BT116" i="21"/>
  <c r="BS116" i="21"/>
  <c r="BR116" i="21"/>
  <c r="BQ116" i="21"/>
  <c r="BP116" i="21"/>
  <c r="BO116" i="21"/>
  <c r="BN116" i="21"/>
  <c r="BM116" i="21"/>
  <c r="BL116" i="21"/>
  <c r="BK116" i="21"/>
  <c r="BJ116" i="21"/>
  <c r="BI116" i="21"/>
  <c r="BH116" i="21"/>
  <c r="BG116" i="21"/>
  <c r="BF116" i="21"/>
  <c r="BE116" i="21"/>
  <c r="BD116" i="21"/>
  <c r="BC116" i="21"/>
  <c r="BB116" i="21"/>
  <c r="BA116" i="21"/>
  <c r="BA113" i="21" s="1"/>
  <c r="AZ116" i="21"/>
  <c r="AZ113" i="21" s="1"/>
  <c r="AY116" i="21"/>
  <c r="AX116" i="21"/>
  <c r="AW116" i="21"/>
  <c r="AV116" i="21"/>
  <c r="AR116" i="21"/>
  <c r="AO116" i="21"/>
  <c r="AN116" i="21"/>
  <c r="AL116" i="21"/>
  <c r="AK116" i="21"/>
  <c r="AJ116" i="21"/>
  <c r="AI116" i="21"/>
  <c r="Z116" i="21"/>
  <c r="Y116" i="21"/>
  <c r="X116" i="21"/>
  <c r="W116" i="21"/>
  <c r="V116" i="21"/>
  <c r="R116" i="21"/>
  <c r="N116" i="21"/>
  <c r="M116" i="21"/>
  <c r="L116" i="21"/>
  <c r="K116" i="21"/>
  <c r="J116" i="21"/>
  <c r="I116" i="21"/>
  <c r="E116" i="21"/>
  <c r="CQ115" i="21"/>
  <c r="CP115" i="21"/>
  <c r="CO115" i="21"/>
  <c r="CN115" i="21"/>
  <c r="CN113" i="21" s="1"/>
  <c r="CM115" i="21"/>
  <c r="CM113" i="21" s="1"/>
  <c r="CL115" i="21"/>
  <c r="CK115" i="21"/>
  <c r="CJ115" i="21"/>
  <c r="CI115" i="21"/>
  <c r="CH115" i="21"/>
  <c r="CG115" i="21"/>
  <c r="CF115" i="21"/>
  <c r="CE115" i="21"/>
  <c r="CD115" i="21"/>
  <c r="CC115" i="21"/>
  <c r="CB115" i="21"/>
  <c r="CA115" i="21"/>
  <c r="CA113" i="21" s="1"/>
  <c r="BZ115" i="21"/>
  <c r="BY115" i="21"/>
  <c r="BX115" i="21"/>
  <c r="BW115" i="21"/>
  <c r="BV115" i="21"/>
  <c r="BU115" i="21"/>
  <c r="BT115" i="21"/>
  <c r="BS115" i="21"/>
  <c r="BR115" i="21"/>
  <c r="BQ115" i="21"/>
  <c r="BP115" i="21"/>
  <c r="BP113" i="21" s="1"/>
  <c r="BO115" i="21"/>
  <c r="BO113" i="21" s="1"/>
  <c r="BN115" i="21"/>
  <c r="BM115" i="21"/>
  <c r="BL115" i="21"/>
  <c r="BK115" i="21"/>
  <c r="BJ115" i="21"/>
  <c r="BI115" i="21"/>
  <c r="BH115" i="21"/>
  <c r="BG115" i="21"/>
  <c r="BF115" i="21"/>
  <c r="BE115" i="21"/>
  <c r="BD115" i="21"/>
  <c r="BD113" i="21" s="1"/>
  <c r="BC115" i="21"/>
  <c r="BC113" i="21" s="1"/>
  <c r="BB115" i="21"/>
  <c r="BA115" i="21"/>
  <c r="AZ115" i="21"/>
  <c r="AY115" i="21"/>
  <c r="AX115" i="21"/>
  <c r="AW115" i="21"/>
  <c r="AV115" i="21"/>
  <c r="AQ115" i="21"/>
  <c r="AP115" i="21"/>
  <c r="AO115" i="21"/>
  <c r="AO113" i="21" s="1"/>
  <c r="AL115" i="21"/>
  <c r="AD115" i="21"/>
  <c r="AC115" i="21"/>
  <c r="AB115" i="21"/>
  <c r="AA115" i="21"/>
  <c r="V115" i="21"/>
  <c r="S115" i="21"/>
  <c r="R115" i="21"/>
  <c r="R113" i="21" s="1"/>
  <c r="O115" i="21"/>
  <c r="N115" i="21"/>
  <c r="F115" i="21"/>
  <c r="E115" i="21"/>
  <c r="CQ114" i="21"/>
  <c r="CQ113" i="21" s="1"/>
  <c r="CP114" i="21"/>
  <c r="CP113" i="21" s="1"/>
  <c r="CO114" i="21"/>
  <c r="CO113" i="21" s="1"/>
  <c r="CN114" i="21"/>
  <c r="CM114" i="21"/>
  <c r="CL114" i="21"/>
  <c r="CK114" i="21"/>
  <c r="CJ114" i="21"/>
  <c r="CI114" i="21"/>
  <c r="CH114" i="21"/>
  <c r="CG114" i="21"/>
  <c r="CG113" i="21" s="1"/>
  <c r="CF114" i="21"/>
  <c r="CE114" i="21"/>
  <c r="CE113" i="21" s="1"/>
  <c r="CD114" i="21"/>
  <c r="CD113" i="21" s="1"/>
  <c r="CC114" i="21"/>
  <c r="CB114" i="21"/>
  <c r="CA114" i="21"/>
  <c r="BZ114" i="21"/>
  <c r="BY114" i="21"/>
  <c r="BX114" i="21"/>
  <c r="BW114" i="21"/>
  <c r="BV114" i="21"/>
  <c r="BU114" i="21"/>
  <c r="BU113" i="21" s="1"/>
  <c r="BT114" i="21"/>
  <c r="BS114" i="21"/>
  <c r="BR114" i="21"/>
  <c r="BR113" i="21" s="1"/>
  <c r="BQ114" i="21"/>
  <c r="BQ113" i="21" s="1"/>
  <c r="BP114" i="21"/>
  <c r="BO114" i="21"/>
  <c r="BN114" i="21"/>
  <c r="BM114" i="21"/>
  <c r="BL114" i="21"/>
  <c r="BK114" i="21"/>
  <c r="BJ114" i="21"/>
  <c r="BI114" i="21"/>
  <c r="BI113" i="21" s="1"/>
  <c r="BH114" i="21"/>
  <c r="BG114" i="21"/>
  <c r="BG113" i="21" s="1"/>
  <c r="BF114" i="21"/>
  <c r="BE114" i="21"/>
  <c r="BE113" i="21" s="1"/>
  <c r="BD114" i="21"/>
  <c r="BC114" i="21"/>
  <c r="BB114" i="21"/>
  <c r="BA114" i="21"/>
  <c r="AZ114" i="21"/>
  <c r="AY114" i="21"/>
  <c r="AX114" i="21"/>
  <c r="AX113" i="21" s="1"/>
  <c r="AW114" i="21"/>
  <c r="AW113" i="21" s="1"/>
  <c r="AV114" i="21"/>
  <c r="AU114" i="21"/>
  <c r="AT114" i="21"/>
  <c r="AS114" i="21"/>
  <c r="AR114" i="21"/>
  <c r="AQ114" i="21"/>
  <c r="AP114" i="21"/>
  <c r="AO114" i="21"/>
  <c r="AN114" i="21"/>
  <c r="AM114" i="21"/>
  <c r="AL114" i="21"/>
  <c r="AK114" i="21"/>
  <c r="AJ114" i="21"/>
  <c r="AI114" i="21"/>
  <c r="AH114" i="21"/>
  <c r="AG114" i="21"/>
  <c r="AF114" i="21"/>
  <c r="AE114" i="21"/>
  <c r="AD114" i="21"/>
  <c r="AC114" i="21"/>
  <c r="AB114" i="21"/>
  <c r="AA114" i="21"/>
  <c r="Z114" i="21"/>
  <c r="Y114" i="21"/>
  <c r="X114" i="21"/>
  <c r="W114" i="21"/>
  <c r="V114" i="21"/>
  <c r="U114" i="21"/>
  <c r="U113" i="21" s="1"/>
  <c r="T114" i="21"/>
  <c r="S114" i="2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F114" i="21"/>
  <c r="E114" i="21"/>
  <c r="CF113" i="21"/>
  <c r="CC113" i="21"/>
  <c r="CB113" i="21"/>
  <c r="BS113" i="21"/>
  <c r="BL113" i="21"/>
  <c r="BJ113" i="21"/>
  <c r="BF113" i="21"/>
  <c r="D109" i="21"/>
  <c r="D108" i="21"/>
  <c r="D107" i="21"/>
  <c r="D106" i="21"/>
  <c r="D105" i="21"/>
  <c r="D104" i="21"/>
  <c r="D103" i="21" s="1"/>
  <c r="D132" i="21" s="1"/>
  <c r="AU103" i="21"/>
  <c r="AU132" i="21" s="1"/>
  <c r="AT103" i="21"/>
  <c r="AT132" i="21" s="1"/>
  <c r="AS103" i="21"/>
  <c r="AS132" i="21" s="1"/>
  <c r="AR103" i="21"/>
  <c r="AR132" i="21" s="1"/>
  <c r="AQ103" i="21"/>
  <c r="AQ120" i="21" s="1"/>
  <c r="AP103" i="21"/>
  <c r="AP120" i="21" s="1"/>
  <c r="AO103" i="21"/>
  <c r="AN103" i="21"/>
  <c r="AM103" i="21"/>
  <c r="AL103" i="21"/>
  <c r="AL120" i="21" s="1"/>
  <c r="AK103" i="21"/>
  <c r="AK132" i="21" s="1"/>
  <c r="AJ103" i="21"/>
  <c r="AI103" i="21"/>
  <c r="AI132" i="21" s="1"/>
  <c r="AH103" i="21"/>
  <c r="AH132" i="21" s="1"/>
  <c r="AG103" i="21"/>
  <c r="AG132" i="21" s="1"/>
  <c r="AF103" i="21"/>
  <c r="AF120" i="21" s="1"/>
  <c r="AE103" i="21"/>
  <c r="AE120" i="21" s="1"/>
  <c r="AD103" i="21"/>
  <c r="AD120" i="21" s="1"/>
  <c r="AC103" i="21"/>
  <c r="AB103" i="21"/>
  <c r="AB132" i="21" s="1"/>
  <c r="AA103" i="21"/>
  <c r="AA132" i="21" s="1"/>
  <c r="Z103" i="21"/>
  <c r="Y103" i="21"/>
  <c r="X103" i="21"/>
  <c r="W103" i="21"/>
  <c r="W132" i="21" s="1"/>
  <c r="V103" i="21"/>
  <c r="V132" i="21" s="1"/>
  <c r="U103" i="21"/>
  <c r="U132" i="21" s="1"/>
  <c r="T103" i="21"/>
  <c r="S103" i="21"/>
  <c r="S120" i="21" s="1"/>
  <c r="R103" i="21"/>
  <c r="R120" i="21" s="1"/>
  <c r="Q103" i="21"/>
  <c r="P103" i="21"/>
  <c r="P120" i="21" s="1"/>
  <c r="O103" i="21"/>
  <c r="O132" i="21" s="1"/>
  <c r="N103" i="21"/>
  <c r="N132" i="21" s="1"/>
  <c r="M103" i="21"/>
  <c r="M132" i="21" s="1"/>
  <c r="L103" i="21"/>
  <c r="K103" i="21"/>
  <c r="K132" i="21" s="1"/>
  <c r="J103" i="21"/>
  <c r="J132" i="21" s="1"/>
  <c r="I103" i="21"/>
  <c r="I132" i="21" s="1"/>
  <c r="H103" i="21"/>
  <c r="G103" i="21"/>
  <c r="G120" i="21" s="1"/>
  <c r="F103" i="21"/>
  <c r="E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118" i="21" s="1"/>
  <c r="D75" i="21"/>
  <c r="D74" i="21"/>
  <c r="AU73" i="21"/>
  <c r="AU131" i="21" s="1"/>
  <c r="AT73" i="21"/>
  <c r="AS73" i="21"/>
  <c r="AS131" i="21" s="1"/>
  <c r="AR73" i="21"/>
  <c r="AQ73" i="21"/>
  <c r="AQ131" i="21" s="1"/>
  <c r="AP73" i="21"/>
  <c r="AO73" i="21"/>
  <c r="AO131" i="21" s="1"/>
  <c r="AN73" i="21"/>
  <c r="AN131" i="21" s="1"/>
  <c r="AM73" i="21"/>
  <c r="AM131" i="21" s="1"/>
  <c r="AL73" i="21"/>
  <c r="AL131" i="21" s="1"/>
  <c r="AK73" i="21"/>
  <c r="AK131" i="21" s="1"/>
  <c r="AJ73" i="21"/>
  <c r="AI73" i="21"/>
  <c r="AH73" i="21"/>
  <c r="AG73" i="21"/>
  <c r="AG131" i="21" s="1"/>
  <c r="AF73" i="21"/>
  <c r="AE73" i="21"/>
  <c r="AE131" i="21" s="1"/>
  <c r="AD73" i="21"/>
  <c r="AC73" i="21"/>
  <c r="AC131" i="21" s="1"/>
  <c r="AB73" i="21"/>
  <c r="AB131" i="21" s="1"/>
  <c r="AA73" i="21"/>
  <c r="AA131" i="21" s="1"/>
  <c r="Z73" i="21"/>
  <c r="Z131" i="21" s="1"/>
  <c r="Y73" i="21"/>
  <c r="Y131" i="21" s="1"/>
  <c r="X73" i="21"/>
  <c r="W73" i="21"/>
  <c r="W131" i="21" s="1"/>
  <c r="V73" i="21"/>
  <c r="U73" i="21"/>
  <c r="T73" i="21"/>
  <c r="T131" i="21" s="1"/>
  <c r="S73" i="21"/>
  <c r="S131" i="21" s="1"/>
  <c r="R73" i="21"/>
  <c r="Q73" i="21"/>
  <c r="Q131" i="21" s="1"/>
  <c r="P73" i="21"/>
  <c r="P131" i="21" s="1"/>
  <c r="O73" i="21"/>
  <c r="O131" i="21" s="1"/>
  <c r="N73" i="21"/>
  <c r="N131" i="21" s="1"/>
  <c r="M73" i="21"/>
  <c r="M131" i="21" s="1"/>
  <c r="L73" i="21"/>
  <c r="K73" i="21"/>
  <c r="K131" i="21" s="1"/>
  <c r="J73" i="21"/>
  <c r="I73" i="21"/>
  <c r="I131" i="21" s="1"/>
  <c r="H73" i="21"/>
  <c r="H131" i="21" s="1"/>
  <c r="G73" i="21"/>
  <c r="G131" i="21" s="1"/>
  <c r="F73" i="21"/>
  <c r="E73" i="21"/>
  <c r="E131" i="21" s="1"/>
  <c r="D73" i="21"/>
  <c r="D131" i="21" s="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AU58" i="21"/>
  <c r="AU130" i="21" s="1"/>
  <c r="AT58" i="21"/>
  <c r="AT117" i="21" s="1"/>
  <c r="AS58" i="21"/>
  <c r="AS117" i="21" s="1"/>
  <c r="AR58" i="21"/>
  <c r="AR117" i="21" s="1"/>
  <c r="AQ58" i="21"/>
  <c r="AP58" i="21"/>
  <c r="AP117" i="21" s="1"/>
  <c r="AO58" i="21"/>
  <c r="AO130" i="21" s="1"/>
  <c r="AN58" i="21"/>
  <c r="AM58" i="21"/>
  <c r="AL58" i="21"/>
  <c r="AL130" i="21" s="1"/>
  <c r="AK58" i="21"/>
  <c r="AK130" i="21" s="1"/>
  <c r="AJ58" i="21"/>
  <c r="AJ130" i="21" s="1"/>
  <c r="AI58" i="21"/>
  <c r="AI130" i="21" s="1"/>
  <c r="AH58" i="21"/>
  <c r="AG58" i="21"/>
  <c r="AG130" i="21" s="1"/>
  <c r="AF58" i="21"/>
  <c r="AF117" i="21" s="1"/>
  <c r="AE58" i="21"/>
  <c r="AE117" i="21" s="1"/>
  <c r="AD58" i="21"/>
  <c r="AD117" i="21" s="1"/>
  <c r="AC58" i="21"/>
  <c r="AC117" i="21" s="1"/>
  <c r="AB58" i="21"/>
  <c r="AA58" i="21"/>
  <c r="AA130" i="21" s="1"/>
  <c r="Z58" i="21"/>
  <c r="Y58" i="21"/>
  <c r="X58" i="21"/>
  <c r="X130" i="21" s="1"/>
  <c r="W58" i="21"/>
  <c r="W130" i="21" s="1"/>
  <c r="V58" i="21"/>
  <c r="U58" i="21"/>
  <c r="U130" i="21" s="1"/>
  <c r="T58" i="21"/>
  <c r="S58" i="21"/>
  <c r="S117" i="21" s="1"/>
  <c r="R58" i="21"/>
  <c r="R117" i="21" s="1"/>
  <c r="Q58" i="21"/>
  <c r="Q130" i="21" s="1"/>
  <c r="P58" i="21"/>
  <c r="O58" i="21"/>
  <c r="N58" i="21"/>
  <c r="M58" i="21"/>
  <c r="M130" i="21" s="1"/>
  <c r="L58" i="21"/>
  <c r="L117" i="21" s="1"/>
  <c r="K58" i="21"/>
  <c r="K117" i="21" s="1"/>
  <c r="J58" i="21"/>
  <c r="J130" i="21" s="1"/>
  <c r="I58" i="21"/>
  <c r="I130" i="21" s="1"/>
  <c r="H58" i="21"/>
  <c r="H130" i="21" s="1"/>
  <c r="G58" i="21"/>
  <c r="F58" i="21"/>
  <c r="F130" i="21" s="1"/>
  <c r="E58" i="21"/>
  <c r="E130" i="21" s="1"/>
  <c r="AU54" i="21"/>
  <c r="AU129" i="21" s="1"/>
  <c r="AT54" i="21"/>
  <c r="AT129" i="21" s="1"/>
  <c r="AS54" i="21"/>
  <c r="AS129" i="21" s="1"/>
  <c r="AR54" i="21"/>
  <c r="AR129" i="21" s="1"/>
  <c r="AQ54" i="21"/>
  <c r="AQ129" i="21" s="1"/>
  <c r="AP54" i="21"/>
  <c r="AP129" i="21" s="1"/>
  <c r="AO54" i="21"/>
  <c r="AN54" i="21"/>
  <c r="AM54" i="21"/>
  <c r="AM129" i="21" s="1"/>
  <c r="AL54" i="21"/>
  <c r="AL129" i="21" s="1"/>
  <c r="AK54" i="21"/>
  <c r="AK129" i="21" s="1"/>
  <c r="AJ54" i="21"/>
  <c r="AI54" i="21"/>
  <c r="AI129" i="21" s="1"/>
  <c r="AH54" i="21"/>
  <c r="AH129" i="21" s="1"/>
  <c r="AG54" i="21"/>
  <c r="AG129" i="21" s="1"/>
  <c r="AF54" i="21"/>
  <c r="AF129" i="21" s="1"/>
  <c r="AE54" i="21"/>
  <c r="AE129" i="21" s="1"/>
  <c r="AD54" i="21"/>
  <c r="AD129" i="21" s="1"/>
  <c r="AC54" i="21"/>
  <c r="AB54" i="21"/>
  <c r="AB129" i="21" s="1"/>
  <c r="AB123" i="21" s="1"/>
  <c r="AA54" i="21"/>
  <c r="Z54" i="21"/>
  <c r="Y54" i="21"/>
  <c r="X54" i="21"/>
  <c r="W54" i="21"/>
  <c r="W129" i="21" s="1"/>
  <c r="V54" i="21"/>
  <c r="V129" i="21" s="1"/>
  <c r="U54" i="21"/>
  <c r="U129" i="21" s="1"/>
  <c r="T54" i="21"/>
  <c r="T129" i="21" s="1"/>
  <c r="S54" i="21"/>
  <c r="S129" i="21" s="1"/>
  <c r="R54" i="21"/>
  <c r="R129" i="21" s="1"/>
  <c r="Q54" i="21"/>
  <c r="P54" i="21"/>
  <c r="P129" i="21" s="1"/>
  <c r="O54" i="21"/>
  <c r="N54" i="21"/>
  <c r="N129" i="21" s="1"/>
  <c r="M54" i="21"/>
  <c r="M129" i="21" s="1"/>
  <c r="L54" i="21"/>
  <c r="K54" i="21"/>
  <c r="K129" i="21" s="1"/>
  <c r="J54" i="21"/>
  <c r="J129" i="21" s="1"/>
  <c r="I54" i="21"/>
  <c r="I129" i="21" s="1"/>
  <c r="H54" i="21"/>
  <c r="H129" i="21" s="1"/>
  <c r="G54" i="21"/>
  <c r="G129" i="21" s="1"/>
  <c r="F54" i="21"/>
  <c r="F129" i="21" s="1"/>
  <c r="E54" i="21"/>
  <c r="D54" i="21"/>
  <c r="D129" i="21" s="1"/>
  <c r="D53" i="21"/>
  <c r="D52" i="21"/>
  <c r="D51" i="21"/>
  <c r="D50" i="21"/>
  <c r="D49" i="21"/>
  <c r="D48" i="21"/>
  <c r="D47" i="21" s="1"/>
  <c r="D128" i="21" s="1"/>
  <c r="AU47" i="21"/>
  <c r="AU128" i="21" s="1"/>
  <c r="AT47" i="21"/>
  <c r="AT128" i="21" s="1"/>
  <c r="AS47" i="21"/>
  <c r="AS128" i="21" s="1"/>
  <c r="AR47" i="21"/>
  <c r="AR128" i="21" s="1"/>
  <c r="AQ47" i="21"/>
  <c r="AQ128" i="21" s="1"/>
  <c r="AP47" i="21"/>
  <c r="AP128" i="21" s="1"/>
  <c r="AO47" i="21"/>
  <c r="AO128" i="21" s="1"/>
  <c r="AN47" i="21"/>
  <c r="AN128" i="21" s="1"/>
  <c r="AM47" i="21"/>
  <c r="AM128" i="21" s="1"/>
  <c r="AL47" i="21"/>
  <c r="AK47" i="21"/>
  <c r="AJ47" i="21"/>
  <c r="AJ128" i="21" s="1"/>
  <c r="AI47" i="21"/>
  <c r="AI128" i="21" s="1"/>
  <c r="AH47" i="21"/>
  <c r="AH128" i="21" s="1"/>
  <c r="AG47" i="21"/>
  <c r="AG128" i="21" s="1"/>
  <c r="AF47" i="21"/>
  <c r="AF128" i="21" s="1"/>
  <c r="AE47" i="21"/>
  <c r="AE128" i="21" s="1"/>
  <c r="AD47" i="21"/>
  <c r="AD128" i="21" s="1"/>
  <c r="AC47" i="21"/>
  <c r="AC128" i="21" s="1"/>
  <c r="AB47" i="21"/>
  <c r="AB128" i="21" s="1"/>
  <c r="AA47" i="21"/>
  <c r="AA128" i="21" s="1"/>
  <c r="Z47" i="21"/>
  <c r="Y47" i="21"/>
  <c r="Y128" i="21" s="1"/>
  <c r="X47" i="21"/>
  <c r="X128" i="21" s="1"/>
  <c r="W47" i="21"/>
  <c r="W10" i="21" s="1"/>
  <c r="W8" i="21" s="1"/>
  <c r="V47" i="21"/>
  <c r="U47" i="21"/>
  <c r="T47" i="21"/>
  <c r="T128" i="21" s="1"/>
  <c r="S47" i="21"/>
  <c r="S128" i="21" s="1"/>
  <c r="R47" i="21"/>
  <c r="R128" i="21" s="1"/>
  <c r="Q47" i="21"/>
  <c r="Q128" i="21" s="1"/>
  <c r="P47" i="21"/>
  <c r="P128" i="21" s="1"/>
  <c r="O47" i="21"/>
  <c r="O128" i="21" s="1"/>
  <c r="N47" i="21"/>
  <c r="M47" i="21"/>
  <c r="M128" i="21" s="1"/>
  <c r="L47" i="21"/>
  <c r="L128" i="21" s="1"/>
  <c r="K47" i="21"/>
  <c r="K128" i="21" s="1"/>
  <c r="J47" i="21"/>
  <c r="J128" i="21" s="1"/>
  <c r="I47" i="21"/>
  <c r="I128" i="21" s="1"/>
  <c r="H47" i="21"/>
  <c r="H128" i="21" s="1"/>
  <c r="G47" i="21"/>
  <c r="G128" i="21" s="1"/>
  <c r="F47" i="21"/>
  <c r="F128" i="21" s="1"/>
  <c r="E47" i="21"/>
  <c r="E128" i="21" s="1"/>
  <c r="D46" i="21"/>
  <c r="D45" i="21"/>
  <c r="D44" i="21"/>
  <c r="D43" i="21"/>
  <c r="D42" i="21"/>
  <c r="D34" i="21" s="1"/>
  <c r="D127" i="21" s="1"/>
  <c r="D41" i="21"/>
  <c r="D40" i="21"/>
  <c r="D39" i="21"/>
  <c r="D38" i="21"/>
  <c r="D37" i="21"/>
  <c r="D36" i="21"/>
  <c r="D35" i="21"/>
  <c r="AU34" i="21"/>
  <c r="AT34" i="21"/>
  <c r="AS34" i="21"/>
  <c r="AR34" i="21"/>
  <c r="AR127" i="21" s="1"/>
  <c r="AQ34" i="21"/>
  <c r="AQ127" i="21" s="1"/>
  <c r="AP34" i="21"/>
  <c r="AP127" i="21" s="1"/>
  <c r="AO34" i="21"/>
  <c r="AO127" i="21" s="1"/>
  <c r="AN34" i="21"/>
  <c r="AN127" i="21" s="1"/>
  <c r="AM34" i="21"/>
  <c r="AM127" i="21" s="1"/>
  <c r="AL34" i="21"/>
  <c r="AL127" i="21" s="1"/>
  <c r="AK34" i="21"/>
  <c r="AJ34" i="21"/>
  <c r="AJ127" i="21" s="1"/>
  <c r="AI34" i="21"/>
  <c r="AH34" i="21"/>
  <c r="AG34" i="21"/>
  <c r="AG116" i="21" s="1"/>
  <c r="AF34" i="21"/>
  <c r="AF127" i="21" s="1"/>
  <c r="AE34" i="21"/>
  <c r="AE127" i="21" s="1"/>
  <c r="AD34" i="21"/>
  <c r="AD127" i="21" s="1"/>
  <c r="AC34" i="21"/>
  <c r="AC127" i="21" s="1"/>
  <c r="AB34" i="21"/>
  <c r="AB127" i="21" s="1"/>
  <c r="AA34" i="21"/>
  <c r="AA127" i="21" s="1"/>
  <c r="Z34" i="21"/>
  <c r="Z127" i="21" s="1"/>
  <c r="Y34" i="21"/>
  <c r="X34" i="21"/>
  <c r="X127" i="21" s="1"/>
  <c r="W34" i="21"/>
  <c r="W127" i="21" s="1"/>
  <c r="V34" i="21"/>
  <c r="U34" i="21"/>
  <c r="U116" i="21" s="1"/>
  <c r="T34" i="21"/>
  <c r="T127" i="21" s="1"/>
  <c r="S34" i="21"/>
  <c r="S127" i="21" s="1"/>
  <c r="R34" i="21"/>
  <c r="R127" i="21" s="1"/>
  <c r="Q34" i="21"/>
  <c r="Q127" i="21" s="1"/>
  <c r="P34" i="21"/>
  <c r="P127" i="21" s="1"/>
  <c r="O34" i="21"/>
  <c r="O127" i="21" s="1"/>
  <c r="N34" i="21"/>
  <c r="N127" i="21" s="1"/>
  <c r="M34" i="21"/>
  <c r="L34" i="21"/>
  <c r="L127" i="21" s="1"/>
  <c r="K34" i="21"/>
  <c r="K127" i="21" s="1"/>
  <c r="J34" i="21"/>
  <c r="I34" i="21"/>
  <c r="I127" i="21" s="1"/>
  <c r="H34" i="21"/>
  <c r="H127" i="21" s="1"/>
  <c r="G34" i="21"/>
  <c r="G127" i="21" s="1"/>
  <c r="F34" i="21"/>
  <c r="F127" i="21" s="1"/>
  <c r="E34" i="21"/>
  <c r="D33" i="21"/>
  <c r="D32" i="21"/>
  <c r="D31" i="21"/>
  <c r="AU30" i="21"/>
  <c r="AT30" i="21"/>
  <c r="AT126" i="21" s="1"/>
  <c r="AS30" i="21"/>
  <c r="AR30" i="21"/>
  <c r="AR126" i="21" s="1"/>
  <c r="AQ30" i="21"/>
  <c r="AP30" i="21"/>
  <c r="AO30" i="21"/>
  <c r="AO126" i="21" s="1"/>
  <c r="AN30" i="21"/>
  <c r="AM30" i="21"/>
  <c r="AL30" i="21"/>
  <c r="AK30" i="21"/>
  <c r="AJ30" i="21"/>
  <c r="AI30" i="21"/>
  <c r="AI126" i="21" s="1"/>
  <c r="AH30" i="21"/>
  <c r="AG30" i="21"/>
  <c r="AF30" i="21"/>
  <c r="AE30" i="21"/>
  <c r="AE126" i="21" s="1"/>
  <c r="AD30" i="21"/>
  <c r="AC30" i="21"/>
  <c r="AB30" i="21"/>
  <c r="AB126" i="21" s="1"/>
  <c r="AA30" i="21"/>
  <c r="Z30" i="21"/>
  <c r="Y30" i="21"/>
  <c r="Y126" i="21" s="1"/>
  <c r="X30" i="21"/>
  <c r="W30" i="21"/>
  <c r="W126" i="21" s="1"/>
  <c r="V30" i="21"/>
  <c r="V126" i="21" s="1"/>
  <c r="U30" i="21"/>
  <c r="T30" i="21"/>
  <c r="T126" i="21" s="1"/>
  <c r="S30" i="21"/>
  <c r="S126" i="21" s="1"/>
  <c r="R30" i="21"/>
  <c r="R126" i="21" s="1"/>
  <c r="Q30" i="21"/>
  <c r="P30" i="21"/>
  <c r="O30" i="21"/>
  <c r="N30" i="21"/>
  <c r="M30" i="21"/>
  <c r="M126" i="21" s="1"/>
  <c r="L30" i="21"/>
  <c r="K30" i="21"/>
  <c r="K126" i="21" s="1"/>
  <c r="J30" i="21"/>
  <c r="J126" i="21" s="1"/>
  <c r="I30" i="21"/>
  <c r="H30" i="21"/>
  <c r="G30" i="21"/>
  <c r="F30" i="21"/>
  <c r="F116" i="21" s="1"/>
  <c r="E30" i="21"/>
  <c r="E126" i="21" s="1"/>
  <c r="D30" i="21"/>
  <c r="D29" i="21"/>
  <c r="D28" i="21"/>
  <c r="D27" i="21"/>
  <c r="D26" i="21"/>
  <c r="D25" i="21"/>
  <c r="D24" i="21"/>
  <c r="AU23" i="21"/>
  <c r="AT23" i="21"/>
  <c r="AS23" i="21"/>
  <c r="AS125" i="21" s="1"/>
  <c r="AR23" i="21"/>
  <c r="AR125" i="21" s="1"/>
  <c r="AQ23" i="21"/>
  <c r="AQ125" i="21" s="1"/>
  <c r="AP23" i="21"/>
  <c r="AO23" i="21"/>
  <c r="AO125" i="21" s="1"/>
  <c r="AN23" i="21"/>
  <c r="AM23" i="21"/>
  <c r="AM115" i="21" s="1"/>
  <c r="AL23" i="21"/>
  <c r="AK23" i="21"/>
  <c r="AJ23" i="21"/>
  <c r="AJ115" i="21" s="1"/>
  <c r="AI23" i="21"/>
  <c r="AH23" i="21"/>
  <c r="AG23" i="21"/>
  <c r="AF23" i="21"/>
  <c r="AF125" i="21" s="1"/>
  <c r="AE23" i="21"/>
  <c r="AE125" i="21" s="1"/>
  <c r="AD23" i="21"/>
  <c r="AC23" i="21"/>
  <c r="AC125" i="21" s="1"/>
  <c r="AB23" i="21"/>
  <c r="AA23" i="21"/>
  <c r="AA125" i="21" s="1"/>
  <c r="Z23" i="21"/>
  <c r="Z115" i="21" s="1"/>
  <c r="Y23" i="21"/>
  <c r="X23" i="21"/>
  <c r="W23" i="21"/>
  <c r="V23" i="21"/>
  <c r="V125" i="21" s="1"/>
  <c r="U23" i="21"/>
  <c r="U115" i="21" s="1"/>
  <c r="T23" i="21"/>
  <c r="S23" i="21"/>
  <c r="S125" i="21" s="1"/>
  <c r="R23" i="21"/>
  <c r="R125" i="21" s="1"/>
  <c r="Q23" i="21"/>
  <c r="Q125" i="21" s="1"/>
  <c r="P23" i="21"/>
  <c r="P125" i="21" s="1"/>
  <c r="O23" i="21"/>
  <c r="N23" i="21"/>
  <c r="M23" i="21"/>
  <c r="L23" i="21"/>
  <c r="K23" i="21"/>
  <c r="J23" i="21"/>
  <c r="I23" i="21"/>
  <c r="I115" i="21" s="1"/>
  <c r="H23" i="21"/>
  <c r="H115" i="21" s="1"/>
  <c r="G23" i="21"/>
  <c r="F23" i="21"/>
  <c r="F125" i="21" s="1"/>
  <c r="E23" i="21"/>
  <c r="D22" i="21"/>
  <c r="D21" i="21"/>
  <c r="D20" i="21"/>
  <c r="D19" i="21"/>
  <c r="D18" i="21"/>
  <c r="D17" i="21"/>
  <c r="D16" i="21"/>
  <c r="D15" i="21"/>
  <c r="D14" i="21"/>
  <c r="D13" i="21"/>
  <c r="D12" i="21"/>
  <c r="D114" i="21" s="1"/>
  <c r="AU11" i="21"/>
  <c r="AT11" i="21"/>
  <c r="AT124" i="21" s="1"/>
  <c r="AS11" i="21"/>
  <c r="AR11" i="21"/>
  <c r="AR124" i="21" s="1"/>
  <c r="AQ11" i="21"/>
  <c r="AP11" i="21"/>
  <c r="AO11" i="21"/>
  <c r="AN11" i="21"/>
  <c r="AN124" i="21" s="1"/>
  <c r="AM11" i="21"/>
  <c r="AM124" i="21" s="1"/>
  <c r="AL11" i="21"/>
  <c r="AK11" i="21"/>
  <c r="AK124" i="21" s="1"/>
  <c r="AK123" i="21" s="1"/>
  <c r="AJ11" i="21"/>
  <c r="AJ10" i="21" s="1"/>
  <c r="AJ8" i="21" s="1"/>
  <c r="AI11" i="21"/>
  <c r="AH11" i="21"/>
  <c r="AH124" i="21" s="1"/>
  <c r="AG11" i="21"/>
  <c r="AF11" i="21"/>
  <c r="AF124" i="21" s="1"/>
  <c r="AE11" i="21"/>
  <c r="AE124" i="21" s="1"/>
  <c r="AD11" i="21"/>
  <c r="AC11" i="21"/>
  <c r="AB11" i="21"/>
  <c r="AA11" i="21"/>
  <c r="AA124" i="21" s="1"/>
  <c r="Z11" i="21"/>
  <c r="Y11" i="21"/>
  <c r="Y124" i="21" s="1"/>
  <c r="X11" i="21"/>
  <c r="X124" i="21" s="1"/>
  <c r="W11" i="21"/>
  <c r="V11" i="21"/>
  <c r="U11" i="21"/>
  <c r="T11" i="21"/>
  <c r="T124" i="21" s="1"/>
  <c r="S11" i="21"/>
  <c r="S124" i="21" s="1"/>
  <c r="R11" i="21"/>
  <c r="Q11" i="21"/>
  <c r="P11" i="21"/>
  <c r="O11" i="21"/>
  <c r="N11" i="21"/>
  <c r="M11" i="21"/>
  <c r="M124" i="21" s="1"/>
  <c r="L11" i="21"/>
  <c r="L10" i="21" s="1"/>
  <c r="L8" i="21" s="1"/>
  <c r="K11" i="21"/>
  <c r="J11" i="21"/>
  <c r="J124" i="21" s="1"/>
  <c r="I11" i="21"/>
  <c r="H11" i="21"/>
  <c r="G11" i="21"/>
  <c r="F11" i="21"/>
  <c r="E11" i="21"/>
  <c r="E124" i="21" s="1"/>
  <c r="AT10" i="21"/>
  <c r="AT8" i="21" s="1"/>
  <c r="AM10" i="21"/>
  <c r="AM8" i="21" s="1"/>
  <c r="AK10" i="21"/>
  <c r="AK8" i="21" s="1"/>
  <c r="AA10" i="21"/>
  <c r="AA8" i="21" s="1"/>
  <c r="V10" i="21"/>
  <c r="V8" i="21" s="1"/>
  <c r="U10" i="21"/>
  <c r="U8" i="21" s="1"/>
  <c r="J10" i="21"/>
  <c r="J8" i="21" s="1"/>
  <c r="F10" i="21"/>
  <c r="F8" i="21" s="1"/>
  <c r="E10" i="21"/>
  <c r="E8" i="21" s="1"/>
  <c r="Q56" i="17"/>
  <c r="R55" i="8"/>
  <c r="S55" i="14"/>
  <c r="W11" i="11"/>
  <c r="AV112" i="20"/>
  <c r="AU112" i="20"/>
  <c r="AT112" i="20"/>
  <c r="AS112" i="20"/>
  <c r="AR112" i="20"/>
  <c r="AQ112" i="20"/>
  <c r="AP112" i="20"/>
  <c r="AO112" i="20"/>
  <c r="AN112" i="20"/>
  <c r="D111" i="20"/>
  <c r="D109" i="20"/>
  <c r="D108" i="20"/>
  <c r="D107" i="20"/>
  <c r="D106" i="20"/>
  <c r="D105" i="20"/>
  <c r="D104" i="20"/>
  <c r="D103" i="20"/>
  <c r="D102" i="20"/>
  <c r="D101" i="20"/>
  <c r="D100" i="20"/>
  <c r="D99" i="20"/>
  <c r="D98" i="20"/>
  <c r="D97" i="20"/>
  <c r="D96" i="20"/>
  <c r="D95" i="20"/>
  <c r="CP94" i="20"/>
  <c r="CO94" i="20"/>
  <c r="CN94" i="20"/>
  <c r="CM94" i="20"/>
  <c r="CL94" i="20"/>
  <c r="CK94" i="20"/>
  <c r="CJ94" i="20"/>
  <c r="CI94" i="20"/>
  <c r="CH94" i="20"/>
  <c r="CG94" i="20"/>
  <c r="CF94" i="20"/>
  <c r="CE94" i="20"/>
  <c r="CD94" i="20"/>
  <c r="CC94" i="20"/>
  <c r="CB94" i="20"/>
  <c r="CA94" i="20"/>
  <c r="BZ94" i="20"/>
  <c r="BY94" i="20"/>
  <c r="BX94" i="20"/>
  <c r="BW94" i="20"/>
  <c r="BV94" i="20"/>
  <c r="BU94" i="20"/>
  <c r="BT94" i="20"/>
  <c r="BS94" i="20"/>
  <c r="BR94" i="20"/>
  <c r="BQ94" i="20"/>
  <c r="BP94" i="20"/>
  <c r="DI94" i="20" s="1"/>
  <c r="BO94" i="20"/>
  <c r="DH94" i="20" s="1"/>
  <c r="BN94" i="20"/>
  <c r="DG94" i="20" s="1"/>
  <c r="BM94" i="20"/>
  <c r="DF94" i="20" s="1"/>
  <c r="BL94" i="20"/>
  <c r="DE94" i="20" s="1"/>
  <c r="BK94" i="20"/>
  <c r="DD94" i="20" s="1"/>
  <c r="BJ94" i="20"/>
  <c r="DC94" i="20" s="1"/>
  <c r="BI94" i="20"/>
  <c r="DB94" i="20" s="1"/>
  <c r="BH94" i="20"/>
  <c r="DA94" i="20" s="1"/>
  <c r="BG94" i="20"/>
  <c r="CZ94" i="20" s="1"/>
  <c r="BF94" i="20"/>
  <c r="CY94" i="20" s="1"/>
  <c r="BE94" i="20"/>
  <c r="CX94" i="20" s="1"/>
  <c r="BD94" i="20"/>
  <c r="CW94" i="20" s="1"/>
  <c r="BC94" i="20"/>
  <c r="CV94" i="20" s="1"/>
  <c r="BB94" i="20"/>
  <c r="CU94" i="20" s="1"/>
  <c r="BA94" i="20"/>
  <c r="CT94" i="20" s="1"/>
  <c r="AZ94" i="20"/>
  <c r="CS94" i="20" s="1"/>
  <c r="AY94" i="20"/>
  <c r="CR94" i="20" s="1"/>
  <c r="AX94" i="20"/>
  <c r="CQ94" i="20" s="1"/>
  <c r="DI93" i="20"/>
  <c r="DB93" i="20"/>
  <c r="CP93" i="20"/>
  <c r="CO93" i="20"/>
  <c r="CN93" i="20"/>
  <c r="CM93" i="20"/>
  <c r="CL93" i="20"/>
  <c r="CK93" i="20"/>
  <c r="CJ93" i="20"/>
  <c r="CI93" i="20"/>
  <c r="CH93" i="20"/>
  <c r="CG93" i="20"/>
  <c r="CF93" i="20"/>
  <c r="CE93" i="20"/>
  <c r="CD93" i="20"/>
  <c r="CC93" i="20"/>
  <c r="CB93" i="20"/>
  <c r="CA93" i="20"/>
  <c r="BZ93" i="20"/>
  <c r="BY93" i="20"/>
  <c r="BX93" i="20"/>
  <c r="BW93" i="20"/>
  <c r="BV93" i="20"/>
  <c r="BU93" i="20"/>
  <c r="BT93" i="20"/>
  <c r="BS93" i="20"/>
  <c r="BR93" i="20"/>
  <c r="BQ93" i="20"/>
  <c r="BP93" i="20"/>
  <c r="BO93" i="20"/>
  <c r="DH93" i="20" s="1"/>
  <c r="BN93" i="20"/>
  <c r="DG93" i="20" s="1"/>
  <c r="BM93" i="20"/>
  <c r="DF93" i="20" s="1"/>
  <c r="BL93" i="20"/>
  <c r="DE93" i="20" s="1"/>
  <c r="BK93" i="20"/>
  <c r="DD93" i="20" s="1"/>
  <c r="BJ93" i="20"/>
  <c r="DC93" i="20" s="1"/>
  <c r="BI93" i="20"/>
  <c r="BH93" i="20"/>
  <c r="DA93" i="20" s="1"/>
  <c r="BG93" i="20"/>
  <c r="CZ93" i="20" s="1"/>
  <c r="BF93" i="20"/>
  <c r="CY93" i="20" s="1"/>
  <c r="BE93" i="20"/>
  <c r="CX93" i="20" s="1"/>
  <c r="BD93" i="20"/>
  <c r="CW93" i="20" s="1"/>
  <c r="BC93" i="20"/>
  <c r="CV93" i="20" s="1"/>
  <c r="BB93" i="20"/>
  <c r="CU93" i="20" s="1"/>
  <c r="BA93" i="20"/>
  <c r="CT93" i="20" s="1"/>
  <c r="AZ93" i="20"/>
  <c r="CS93" i="20" s="1"/>
  <c r="AY93" i="20"/>
  <c r="CR93" i="20" s="1"/>
  <c r="AX93" i="20"/>
  <c r="CQ93" i="20" s="1"/>
  <c r="D92" i="20"/>
  <c r="D91" i="20"/>
  <c r="D90" i="20"/>
  <c r="D89" i="20"/>
  <c r="D88" i="20"/>
  <c r="D87" i="20"/>
  <c r="D86" i="20"/>
  <c r="AO85" i="20"/>
  <c r="AO81" i="20" s="1"/>
  <c r="AN85" i="20"/>
  <c r="AN81" i="20" s="1"/>
  <c r="AF85" i="20"/>
  <c r="X85" i="20"/>
  <c r="W85" i="20"/>
  <c r="P85" i="20"/>
  <c r="H85" i="20"/>
  <c r="G85" i="20"/>
  <c r="AV84" i="20"/>
  <c r="AU84" i="20"/>
  <c r="AU85" i="20" s="1"/>
  <c r="AT84" i="20"/>
  <c r="AS84" i="20"/>
  <c r="AS85" i="20" s="1"/>
  <c r="AR84" i="20"/>
  <c r="AR85" i="20" s="1"/>
  <c r="AQ84" i="20"/>
  <c r="AQ85" i="20" s="1"/>
  <c r="AP84" i="20"/>
  <c r="AP85" i="20" s="1"/>
  <c r="AO84" i="20"/>
  <c r="AN84" i="20"/>
  <c r="AL84" i="20"/>
  <c r="AL85" i="20" s="1"/>
  <c r="AK84" i="20"/>
  <c r="AK85" i="20" s="1"/>
  <c r="AJ84" i="20"/>
  <c r="AJ85" i="20" s="1"/>
  <c r="AI84" i="20"/>
  <c r="AI85" i="20" s="1"/>
  <c r="AH84" i="20"/>
  <c r="AH85" i="20" s="1"/>
  <c r="AG84" i="20"/>
  <c r="AG85" i="20" s="1"/>
  <c r="AF84" i="20"/>
  <c r="AE84" i="20"/>
  <c r="AE85" i="20" s="1"/>
  <c r="AD84" i="20"/>
  <c r="AD85" i="20" s="1"/>
  <c r="AC84" i="20"/>
  <c r="AC85" i="20" s="1"/>
  <c r="AB84" i="20"/>
  <c r="AB85" i="20" s="1"/>
  <c r="AA84" i="20"/>
  <c r="AA85" i="20" s="1"/>
  <c r="Z84" i="20"/>
  <c r="Z85" i="20" s="1"/>
  <c r="Y84" i="20"/>
  <c r="Y85" i="20" s="1"/>
  <c r="X84" i="20"/>
  <c r="W84" i="20"/>
  <c r="V84" i="20"/>
  <c r="V85" i="20" s="1"/>
  <c r="U84" i="20"/>
  <c r="U85" i="20" s="1"/>
  <c r="T84" i="20"/>
  <c r="T85" i="20" s="1"/>
  <c r="S84" i="20"/>
  <c r="S85" i="20" s="1"/>
  <c r="R84" i="20"/>
  <c r="R85" i="20" s="1"/>
  <c r="Q84" i="20"/>
  <c r="Q85" i="20" s="1"/>
  <c r="P84" i="20"/>
  <c r="O84" i="20"/>
  <c r="O85" i="20" s="1"/>
  <c r="N84" i="20"/>
  <c r="N85" i="20" s="1"/>
  <c r="M84" i="20"/>
  <c r="M85" i="20" s="1"/>
  <c r="L84" i="20"/>
  <c r="L85" i="20" s="1"/>
  <c r="K84" i="20"/>
  <c r="K85" i="20" s="1"/>
  <c r="J84" i="20"/>
  <c r="J85" i="20" s="1"/>
  <c r="I84" i="20"/>
  <c r="I85" i="20" s="1"/>
  <c r="H84" i="20"/>
  <c r="G84" i="20"/>
  <c r="F84" i="20"/>
  <c r="F85" i="20" s="1"/>
  <c r="E84" i="20"/>
  <c r="E85" i="20" s="1"/>
  <c r="B84" i="20"/>
  <c r="D83" i="20"/>
  <c r="D85" i="20" s="1"/>
  <c r="D82" i="20"/>
  <c r="AV65" i="20"/>
  <c r="AU65" i="20"/>
  <c r="AT65" i="20"/>
  <c r="AS65" i="20"/>
  <c r="AR65" i="20"/>
  <c r="AQ65" i="20"/>
  <c r="AP65" i="20"/>
  <c r="AO65" i="20"/>
  <c r="AN65" i="20"/>
  <c r="AA62" i="20"/>
  <c r="T62" i="20"/>
  <c r="S62" i="20"/>
  <c r="P62" i="20"/>
  <c r="L62" i="20"/>
  <c r="H62" i="20"/>
  <c r="D62" i="20"/>
  <c r="AV61" i="20"/>
  <c r="AV57" i="20" s="1"/>
  <c r="AU61" i="20"/>
  <c r="AU57" i="20" s="1"/>
  <c r="AT61" i="20"/>
  <c r="AT57" i="20" s="1"/>
  <c r="AS61" i="20"/>
  <c r="AS57" i="20" s="1"/>
  <c r="AR61" i="20"/>
  <c r="AQ61" i="20"/>
  <c r="AQ57" i="20" s="1"/>
  <c r="AP61" i="20"/>
  <c r="AP57" i="20" s="1"/>
  <c r="AO61" i="20"/>
  <c r="AN61" i="20"/>
  <c r="AN57" i="20" s="1"/>
  <c r="AL61" i="20"/>
  <c r="AL62" i="20" s="1"/>
  <c r="AK61" i="20"/>
  <c r="AK62" i="20" s="1"/>
  <c r="AJ61" i="20"/>
  <c r="AJ62" i="20" s="1"/>
  <c r="AI61" i="20"/>
  <c r="AI62" i="20" s="1"/>
  <c r="AH61" i="20"/>
  <c r="AH62" i="20" s="1"/>
  <c r="AG61" i="20"/>
  <c r="AG62" i="20" s="1"/>
  <c r="AF61" i="20"/>
  <c r="AF62" i="20" s="1"/>
  <c r="AE61" i="20"/>
  <c r="AE62" i="20" s="1"/>
  <c r="AD61" i="20"/>
  <c r="AD62" i="20" s="1"/>
  <c r="AC61" i="20"/>
  <c r="AC62" i="20" s="1"/>
  <c r="AB61" i="20"/>
  <c r="AB62" i="20" s="1"/>
  <c r="AA61" i="20"/>
  <c r="Z61" i="20"/>
  <c r="Z62" i="20" s="1"/>
  <c r="Y61" i="20"/>
  <c r="Y62" i="20" s="1"/>
  <c r="X61" i="20"/>
  <c r="X62" i="20" s="1"/>
  <c r="W61" i="20"/>
  <c r="W62" i="20" s="1"/>
  <c r="V61" i="20"/>
  <c r="V62" i="20" s="1"/>
  <c r="U61" i="20"/>
  <c r="U62" i="20" s="1"/>
  <c r="T61" i="20"/>
  <c r="S61" i="20"/>
  <c r="R61" i="20"/>
  <c r="R62" i="20" s="1"/>
  <c r="Q61" i="20"/>
  <c r="Q62" i="20" s="1"/>
  <c r="P61" i="20"/>
  <c r="O61" i="20"/>
  <c r="O62" i="20" s="1"/>
  <c r="N61" i="20"/>
  <c r="N62" i="20" s="1"/>
  <c r="M61" i="20"/>
  <c r="M62" i="20" s="1"/>
  <c r="L61" i="20"/>
  <c r="K61" i="20"/>
  <c r="K62" i="20" s="1"/>
  <c r="J61" i="20"/>
  <c r="J62" i="20" s="1"/>
  <c r="I61" i="20"/>
  <c r="I62" i="20" s="1"/>
  <c r="H61" i="20"/>
  <c r="G61" i="20"/>
  <c r="G62" i="20" s="1"/>
  <c r="F61" i="20"/>
  <c r="F62" i="20" s="1"/>
  <c r="E61" i="20"/>
  <c r="E62" i="20" s="1"/>
  <c r="AR57" i="20"/>
  <c r="AO57" i="20"/>
  <c r="AV50" i="20"/>
  <c r="AU50" i="20"/>
  <c r="AT50" i="20"/>
  <c r="AS50" i="20"/>
  <c r="AR50" i="20"/>
  <c r="AQ50" i="20"/>
  <c r="AP50" i="20"/>
  <c r="AO50" i="20"/>
  <c r="AN50" i="20"/>
  <c r="DL48" i="20"/>
  <c r="DK48" i="20"/>
  <c r="DH48" i="20"/>
  <c r="DE48" i="20"/>
  <c r="DC48" i="20"/>
  <c r="CV48" i="20"/>
  <c r="CU48" i="20"/>
  <c r="CR48" i="20"/>
  <c r="CQ48" i="20"/>
  <c r="CP48" i="20"/>
  <c r="CO48" i="20"/>
  <c r="CN48" i="20"/>
  <c r="CM48" i="20"/>
  <c r="CL48" i="20"/>
  <c r="CK48" i="20"/>
  <c r="CJ48" i="20"/>
  <c r="CI48" i="20"/>
  <c r="CH48" i="20"/>
  <c r="CG48" i="20"/>
  <c r="CF48" i="20"/>
  <c r="CE48" i="20"/>
  <c r="CD48" i="20"/>
  <c r="CC48" i="20"/>
  <c r="CB48" i="20"/>
  <c r="CA48" i="20"/>
  <c r="BZ48" i="20"/>
  <c r="BY48" i="20"/>
  <c r="BX48" i="20"/>
  <c r="BW48" i="20"/>
  <c r="BV48" i="20"/>
  <c r="BU48" i="20"/>
  <c r="BT48" i="20"/>
  <c r="BS48" i="20"/>
  <c r="DM48" i="20" s="1"/>
  <c r="BR48" i="20"/>
  <c r="BQ48" i="20"/>
  <c r="BP48" i="20"/>
  <c r="DJ48" i="20" s="1"/>
  <c r="BO48" i="20"/>
  <c r="DI48" i="20" s="1"/>
  <c r="BN48" i="20"/>
  <c r="BM48" i="20"/>
  <c r="DG48" i="20" s="1"/>
  <c r="BL48" i="20"/>
  <c r="DF48" i="20" s="1"/>
  <c r="BK48" i="20"/>
  <c r="BJ48" i="20"/>
  <c r="DD48" i="20" s="1"/>
  <c r="BI48" i="20"/>
  <c r="BH48" i="20"/>
  <c r="DB48" i="20" s="1"/>
  <c r="BG48" i="20"/>
  <c r="DA48" i="20" s="1"/>
  <c r="BF48" i="20"/>
  <c r="CZ48" i="20" s="1"/>
  <c r="BE48" i="20"/>
  <c r="CY48" i="20" s="1"/>
  <c r="BD48" i="20"/>
  <c r="CX48" i="20" s="1"/>
  <c r="BC48" i="20"/>
  <c r="CW48" i="20" s="1"/>
  <c r="BB48" i="20"/>
  <c r="BA48" i="20"/>
  <c r="AZ48" i="20"/>
  <c r="CT48" i="20" s="1"/>
  <c r="AY48" i="20"/>
  <c r="CS48" i="20" s="1"/>
  <c r="DH47" i="20"/>
  <c r="DE47" i="20"/>
  <c r="DD47" i="20"/>
  <c r="CZ47" i="20"/>
  <c r="CR47" i="20"/>
  <c r="CQ47" i="20"/>
  <c r="CP47" i="20"/>
  <c r="CO47" i="20"/>
  <c r="CN47" i="20"/>
  <c r="CM47" i="20"/>
  <c r="CL47" i="20"/>
  <c r="CK47" i="20"/>
  <c r="CJ47" i="20"/>
  <c r="CI47" i="20"/>
  <c r="CH47" i="20"/>
  <c r="CG47" i="20"/>
  <c r="CF47" i="20"/>
  <c r="CE47" i="20"/>
  <c r="CD47" i="20"/>
  <c r="CC47" i="20"/>
  <c r="CB47" i="20"/>
  <c r="CA47" i="20"/>
  <c r="BZ47" i="20"/>
  <c r="BY47" i="20"/>
  <c r="BX47" i="20"/>
  <c r="BW47" i="20"/>
  <c r="BV47" i="20"/>
  <c r="BU47" i="20"/>
  <c r="BT47" i="20"/>
  <c r="BS47" i="20"/>
  <c r="DM47" i="20" s="1"/>
  <c r="BR47" i="20"/>
  <c r="DL47" i="20" s="1"/>
  <c r="BQ47" i="20"/>
  <c r="DK47" i="20" s="1"/>
  <c r="BP47" i="20"/>
  <c r="DJ47" i="20" s="1"/>
  <c r="BO47" i="20"/>
  <c r="DI47" i="20" s="1"/>
  <c r="BN47" i="20"/>
  <c r="BM47" i="20"/>
  <c r="DG47" i="20" s="1"/>
  <c r="BL47" i="20"/>
  <c r="DF47" i="20" s="1"/>
  <c r="BK47" i="20"/>
  <c r="BJ47" i="20"/>
  <c r="BI47" i="20"/>
  <c r="DC47" i="20" s="1"/>
  <c r="BH47" i="20"/>
  <c r="DB47" i="20" s="1"/>
  <c r="BG47" i="20"/>
  <c r="DA47" i="20" s="1"/>
  <c r="BF47" i="20"/>
  <c r="BE47" i="20"/>
  <c r="CY47" i="20" s="1"/>
  <c r="BD47" i="20"/>
  <c r="CX47" i="20" s="1"/>
  <c r="BC47" i="20"/>
  <c r="CW47" i="20" s="1"/>
  <c r="BB47" i="20"/>
  <c r="CV47" i="20" s="1"/>
  <c r="BA47" i="20"/>
  <c r="CU47" i="20" s="1"/>
  <c r="AZ47" i="20"/>
  <c r="CT47" i="20" s="1"/>
  <c r="AY47" i="20"/>
  <c r="CS47" i="20" s="1"/>
  <c r="AV40" i="20"/>
  <c r="AU40" i="20"/>
  <c r="AT40" i="20"/>
  <c r="AS40" i="20"/>
  <c r="AR40" i="20"/>
  <c r="AQ40" i="20"/>
  <c r="AP40" i="20"/>
  <c r="AO40" i="20"/>
  <c r="AN40" i="20"/>
  <c r="AV36" i="20"/>
  <c r="AU36" i="20"/>
  <c r="AT36" i="20"/>
  <c r="AS36" i="20"/>
  <c r="AR36" i="20"/>
  <c r="AQ36" i="20"/>
  <c r="AP36" i="20"/>
  <c r="AO36" i="20"/>
  <c r="AN36" i="20"/>
  <c r="AV29" i="20"/>
  <c r="AU29" i="20"/>
  <c r="AT29" i="20"/>
  <c r="AS29" i="20"/>
  <c r="AR29" i="20"/>
  <c r="AQ29" i="20"/>
  <c r="AP29" i="20"/>
  <c r="AO29" i="20"/>
  <c r="AN29" i="20"/>
  <c r="AV16" i="20"/>
  <c r="AU16" i="20"/>
  <c r="AT16" i="20"/>
  <c r="AS16" i="20"/>
  <c r="AR16" i="20"/>
  <c r="AQ16" i="20"/>
  <c r="AP16" i="20"/>
  <c r="AO16" i="20"/>
  <c r="AN16" i="20"/>
  <c r="D120" i="21" l="1"/>
  <c r="AS113" i="21"/>
  <c r="AF123" i="21"/>
  <c r="K113" i="21"/>
  <c r="W113" i="21"/>
  <c r="AP113" i="21"/>
  <c r="AB113" i="21"/>
  <c r="AS123" i="21"/>
  <c r="D23" i="21"/>
  <c r="AA116" i="21"/>
  <c r="AA113" i="21" s="1"/>
  <c r="AA126" i="21"/>
  <c r="AA123" i="21" s="1"/>
  <c r="AM116" i="21"/>
  <c r="AM126" i="21"/>
  <c r="X120" i="21"/>
  <c r="X132" i="21"/>
  <c r="AJ120" i="21"/>
  <c r="AJ113" i="21" s="1"/>
  <c r="AJ132" i="21"/>
  <c r="V113" i="21"/>
  <c r="W128" i="21"/>
  <c r="W123" i="21" s="1"/>
  <c r="H10" i="21"/>
  <c r="H8" i="21" s="1"/>
  <c r="X10" i="21"/>
  <c r="X8" i="21" s="1"/>
  <c r="AR10" i="21"/>
  <c r="AR8" i="21" s="1"/>
  <c r="AD125" i="21"/>
  <c r="AD10" i="21"/>
  <c r="AD8" i="21" s="1"/>
  <c r="AP125" i="21"/>
  <c r="AP123" i="21" s="1"/>
  <c r="AP10" i="21"/>
  <c r="AP8" i="21" s="1"/>
  <c r="D126" i="21"/>
  <c r="D116" i="21"/>
  <c r="P126" i="21"/>
  <c r="P116" i="21"/>
  <c r="D58" i="21"/>
  <c r="D130" i="21" s="1"/>
  <c r="Y120" i="21"/>
  <c r="Y132" i="21"/>
  <c r="AR115" i="21"/>
  <c r="AR113" i="21" s="1"/>
  <c r="W117" i="21"/>
  <c r="AU117" i="21"/>
  <c r="E125" i="21"/>
  <c r="E123" i="21" s="1"/>
  <c r="P132" i="21"/>
  <c r="I113" i="21"/>
  <c r="AG113" i="21"/>
  <c r="G10" i="21"/>
  <c r="G8" i="21" s="1"/>
  <c r="AN10" i="21"/>
  <c r="AN8" i="21" s="1"/>
  <c r="O116" i="21"/>
  <c r="O126" i="21"/>
  <c r="L120" i="21"/>
  <c r="L132" i="21"/>
  <c r="L123" i="21" s="1"/>
  <c r="AH113" i="21"/>
  <c r="AQ113" i="21"/>
  <c r="I10" i="21"/>
  <c r="I8" i="21" s="1"/>
  <c r="Y10" i="21"/>
  <c r="Y8" i="21" s="1"/>
  <c r="AS10" i="21"/>
  <c r="AS8" i="21" s="1"/>
  <c r="G125" i="21"/>
  <c r="G115" i="21"/>
  <c r="Q126" i="21"/>
  <c r="Q116" i="21"/>
  <c r="AC126" i="21"/>
  <c r="AC116" i="21"/>
  <c r="AC113" i="21" s="1"/>
  <c r="Y130" i="21"/>
  <c r="Y117" i="21"/>
  <c r="Z120" i="21"/>
  <c r="Z113" i="21" s="1"/>
  <c r="Z132" i="21"/>
  <c r="AV113" i="21"/>
  <c r="BH113" i="21"/>
  <c r="BT113" i="21"/>
  <c r="AS115" i="21"/>
  <c r="E117" i="21"/>
  <c r="X117" i="21"/>
  <c r="V123" i="21"/>
  <c r="AW123" i="21"/>
  <c r="BI123" i="21"/>
  <c r="H125" i="21"/>
  <c r="H123" i="21" s="1"/>
  <c r="AJ125" i="21"/>
  <c r="CN123" i="21"/>
  <c r="AE10" i="21"/>
  <c r="AE8" i="21" s="1"/>
  <c r="N130" i="21"/>
  <c r="N117" i="21"/>
  <c r="N113" i="21" s="1"/>
  <c r="AU10" i="21"/>
  <c r="AU8" i="21" s="1"/>
  <c r="AB116" i="21"/>
  <c r="D11" i="21"/>
  <c r="H116" i="21"/>
  <c r="H113" i="21" s="1"/>
  <c r="H126" i="21"/>
  <c r="AE116" i="21"/>
  <c r="AB120" i="21"/>
  <c r="AZ123" i="21"/>
  <c r="BL123" i="21"/>
  <c r="N10" i="21"/>
  <c r="N8" i="21" s="1"/>
  <c r="N124" i="21"/>
  <c r="N123" i="21" s="1"/>
  <c r="K10" i="21"/>
  <c r="K8" i="21" s="1"/>
  <c r="G116" i="21"/>
  <c r="AQ126" i="21"/>
  <c r="AQ116" i="21"/>
  <c r="CH113" i="21"/>
  <c r="J115" i="21"/>
  <c r="J113" i="21" s="1"/>
  <c r="J125" i="21"/>
  <c r="T116" i="21"/>
  <c r="AS127" i="21"/>
  <c r="AS116" i="21"/>
  <c r="AE115" i="21"/>
  <c r="AU115" i="21"/>
  <c r="AU113" i="21" s="1"/>
  <c r="BA123" i="21"/>
  <c r="BY123" i="21"/>
  <c r="BH123" i="21"/>
  <c r="CF123" i="21"/>
  <c r="AC130" i="21"/>
  <c r="AL10" i="21"/>
  <c r="AL8" i="21" s="1"/>
  <c r="AL124" i="21"/>
  <c r="AL123" i="21" s="1"/>
  <c r="T125" i="21"/>
  <c r="T115" i="21"/>
  <c r="AP126" i="21"/>
  <c r="AP116" i="21"/>
  <c r="S116" i="21"/>
  <c r="S113" i="21" s="1"/>
  <c r="O130" i="21"/>
  <c r="O117" i="21"/>
  <c r="BV113" i="21"/>
  <c r="AA120" i="21"/>
  <c r="AH125" i="21"/>
  <c r="AH123" i="21" s="1"/>
  <c r="AH115" i="21"/>
  <c r="AF126" i="21"/>
  <c r="AF116" i="21"/>
  <c r="Q10" i="21"/>
  <c r="Q8" i="21" s="1"/>
  <c r="Q124" i="21"/>
  <c r="Q123" i="21" s="1"/>
  <c r="K115" i="21"/>
  <c r="AD126" i="21"/>
  <c r="AD116" i="21"/>
  <c r="AD113" i="21" s="1"/>
  <c r="O124" i="21"/>
  <c r="O123" i="21" s="1"/>
  <c r="O10" i="21"/>
  <c r="O8" i="21" s="1"/>
  <c r="AF10" i="21"/>
  <c r="AF8" i="21" s="1"/>
  <c r="P10" i="21"/>
  <c r="P8" i="21" s="1"/>
  <c r="P124" i="21"/>
  <c r="AT125" i="21"/>
  <c r="AT123" i="21" s="1"/>
  <c r="AT115" i="21"/>
  <c r="AC10" i="21"/>
  <c r="AC8" i="21" s="1"/>
  <c r="AC124" i="21"/>
  <c r="W115" i="21"/>
  <c r="F120" i="21"/>
  <c r="F113" i="21" s="1"/>
  <c r="F132" i="21"/>
  <c r="AF115" i="21"/>
  <c r="AF113" i="21" s="1"/>
  <c r="AH10" i="21"/>
  <c r="AH8" i="21" s="1"/>
  <c r="X115" i="21"/>
  <c r="X113" i="21" s="1"/>
  <c r="X125" i="21"/>
  <c r="X123" i="21" s="1"/>
  <c r="AH126" i="21"/>
  <c r="AH116" i="21"/>
  <c r="E113" i="21"/>
  <c r="M117" i="21"/>
  <c r="BB123" i="21"/>
  <c r="BN123" i="21"/>
  <c r="BZ123" i="21"/>
  <c r="U127" i="21"/>
  <c r="U123" i="21" s="1"/>
  <c r="AI10" i="21"/>
  <c r="AI8" i="21" s="1"/>
  <c r="AE123" i="21"/>
  <c r="Y115" i="21"/>
  <c r="Y113" i="21" s="1"/>
  <c r="Y125" i="21"/>
  <c r="Y123" i="21" s="1"/>
  <c r="P115" i="21"/>
  <c r="AJ117" i="21"/>
  <c r="AJ124" i="21"/>
  <c r="BO123" i="21"/>
  <c r="U125" i="21"/>
  <c r="F126" i="21"/>
  <c r="F123" i="21" s="1"/>
  <c r="AE130" i="21"/>
  <c r="AL132" i="21"/>
  <c r="J123" i="21"/>
  <c r="Z10" i="21"/>
  <c r="Z8" i="21" s="1"/>
  <c r="Z124" i="21"/>
  <c r="Z130" i="21"/>
  <c r="Z117" i="21"/>
  <c r="AM120" i="21"/>
  <c r="AM132" i="21"/>
  <c r="AG125" i="21"/>
  <c r="AG123" i="21" s="1"/>
  <c r="AG115" i="21"/>
  <c r="AM130" i="21"/>
  <c r="AM117" i="21"/>
  <c r="AM113" i="21" s="1"/>
  <c r="AN120" i="21"/>
  <c r="AN132" i="21"/>
  <c r="AN123" i="21" s="1"/>
  <c r="AB10" i="21"/>
  <c r="AB8" i="21" s="1"/>
  <c r="M10" i="21"/>
  <c r="M8" i="21" s="1"/>
  <c r="AG10" i="21"/>
  <c r="AG8" i="21" s="1"/>
  <c r="AO10" i="21"/>
  <c r="AO8" i="21" s="1"/>
  <c r="AO124" i="21"/>
  <c r="AO123" i="21" s="1"/>
  <c r="AI115" i="21"/>
  <c r="AI113" i="21" s="1"/>
  <c r="CJ113" i="21"/>
  <c r="R10" i="21"/>
  <c r="R8" i="21" s="1"/>
  <c r="L115" i="21"/>
  <c r="L113" i="21" s="1"/>
  <c r="D119" i="21"/>
  <c r="Q113" i="21"/>
  <c r="AI117" i="21"/>
  <c r="AI123" i="21"/>
  <c r="S10" i="21"/>
  <c r="S8" i="21" s="1"/>
  <c r="AQ10" i="21"/>
  <c r="AQ8" i="21" s="1"/>
  <c r="AQ124" i="21"/>
  <c r="M115" i="21"/>
  <c r="M125" i="21"/>
  <c r="M123" i="21" s="1"/>
  <c r="AK115" i="21"/>
  <c r="AU126" i="21"/>
  <c r="AU116" i="21"/>
  <c r="G117" i="21"/>
  <c r="G130" i="21"/>
  <c r="AQ117" i="21"/>
  <c r="AQ130" i="21"/>
  <c r="H132" i="21"/>
  <c r="H120" i="21"/>
  <c r="T10" i="21"/>
  <c r="T8" i="21" s="1"/>
  <c r="T123" i="21"/>
  <c r="AR123" i="21"/>
  <c r="Q115" i="21"/>
  <c r="AN115" i="21"/>
  <c r="Q117" i="21"/>
  <c r="AK117" i="21"/>
  <c r="M120" i="21"/>
  <c r="I123" i="21"/>
  <c r="BP123" i="21"/>
  <c r="CB123" i="21"/>
  <c r="AX123" i="21"/>
  <c r="BV123" i="21"/>
  <c r="G126" i="21"/>
  <c r="R132" i="21"/>
  <c r="K123" i="21"/>
  <c r="AM125" i="21"/>
  <c r="AM123" i="21" s="1"/>
  <c r="R130" i="21"/>
  <c r="R123" i="21" s="1"/>
  <c r="S132" i="21"/>
  <c r="S123" i="21" s="1"/>
  <c r="O113" i="21"/>
  <c r="AY113" i="21"/>
  <c r="BK113" i="21"/>
  <c r="BW113" i="21"/>
  <c r="CI113" i="21"/>
  <c r="V120" i="21"/>
  <c r="G132" i="21"/>
  <c r="J120" i="21"/>
  <c r="BF123" i="21"/>
  <c r="BR123" i="21"/>
  <c r="CD123" i="21"/>
  <c r="CP123" i="21"/>
  <c r="AP132" i="21"/>
  <c r="BG123" i="21"/>
  <c r="BS123" i="21"/>
  <c r="CE123" i="21"/>
  <c r="CQ123" i="21"/>
  <c r="AP130" i="21"/>
  <c r="AQ132" i="21"/>
  <c r="AT116" i="21"/>
  <c r="AT113" i="21" s="1"/>
  <c r="AU123" i="21"/>
  <c r="AT81" i="20"/>
  <c r="AT15" i="20" s="1"/>
  <c r="AT14" i="20" s="1"/>
  <c r="AU81" i="20"/>
  <c r="AV85" i="20"/>
  <c r="AV81" i="20" s="1"/>
  <c r="AV15" i="20" s="1"/>
  <c r="AV14" i="20" s="1"/>
  <c r="AO15" i="20"/>
  <c r="AO14" i="20" s="1"/>
  <c r="AN15" i="20"/>
  <c r="AN14" i="20" s="1"/>
  <c r="AT85" i="20"/>
  <c r="AU15" i="20"/>
  <c r="AU14" i="20" s="1"/>
  <c r="AM61" i="20"/>
  <c r="AP81" i="20"/>
  <c r="AP15" i="20" s="1"/>
  <c r="AP14" i="20" s="1"/>
  <c r="AQ81" i="20"/>
  <c r="AQ15" i="20" s="1"/>
  <c r="AQ14" i="20" s="1"/>
  <c r="AR81" i="20"/>
  <c r="AR15" i="20" s="1"/>
  <c r="AR14" i="20" s="1"/>
  <c r="AS81" i="20"/>
  <c r="AS15" i="20" s="1"/>
  <c r="AS14" i="20" s="1"/>
  <c r="AN113" i="21" l="1"/>
  <c r="AK113" i="21"/>
  <c r="D10" i="21"/>
  <c r="D8" i="21" s="1"/>
  <c r="D124" i="21"/>
  <c r="M113" i="21"/>
  <c r="AC123" i="21"/>
  <c r="AJ123" i="21"/>
  <c r="AD123" i="21"/>
  <c r="AE113" i="21"/>
  <c r="G113" i="21"/>
  <c r="D125" i="21"/>
  <c r="D115" i="21"/>
  <c r="D113" i="21" s="1"/>
  <c r="AQ123" i="21"/>
  <c r="P113" i="21"/>
  <c r="P123" i="21"/>
  <c r="T113" i="21"/>
  <c r="G123" i="21"/>
  <c r="D117" i="21"/>
  <c r="Z123" i="21"/>
  <c r="J109" i="14"/>
  <c r="F114" i="14"/>
  <c r="E105" i="14"/>
  <c r="D123" i="21" l="1"/>
  <c r="D103" i="17"/>
  <c r="D102" i="17"/>
  <c r="D101" i="17"/>
  <c r="D100" i="17"/>
  <c r="D99" i="17"/>
  <c r="AV98" i="17"/>
  <c r="AU98" i="17"/>
  <c r="AT98" i="17"/>
  <c r="AS98" i="17"/>
  <c r="AR98" i="17"/>
  <c r="AQ98" i="17"/>
  <c r="AP98" i="17"/>
  <c r="AO98" i="17"/>
  <c r="AN98" i="17"/>
  <c r="AM98" i="17"/>
  <c r="AL98" i="17"/>
  <c r="AK98" i="17"/>
  <c r="AJ98" i="17"/>
  <c r="AI98" i="17"/>
  <c r="AH98" i="17"/>
  <c r="AG98" i="17"/>
  <c r="AF98" i="17"/>
  <c r="AE98" i="17"/>
  <c r="AD98" i="17"/>
  <c r="AC98" i="17"/>
  <c r="AB98" i="17"/>
  <c r="AA98" i="17"/>
  <c r="Z98" i="17"/>
  <c r="Y98" i="17"/>
  <c r="X98" i="17"/>
  <c r="W98" i="17"/>
  <c r="V98" i="17"/>
  <c r="U98" i="17"/>
  <c r="T98" i="17"/>
  <c r="S98" i="17"/>
  <c r="R98" i="17"/>
  <c r="P98" i="17"/>
  <c r="O98" i="17"/>
  <c r="N98" i="17"/>
  <c r="M98" i="17"/>
  <c r="L98" i="17"/>
  <c r="K98" i="17"/>
  <c r="J98" i="17"/>
  <c r="I98" i="17"/>
  <c r="H98" i="17"/>
  <c r="G98" i="17"/>
  <c r="F98" i="17"/>
  <c r="E98" i="17"/>
  <c r="D98" i="17" s="1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AV72" i="17"/>
  <c r="AU72" i="17"/>
  <c r="AT72" i="17"/>
  <c r="AS72" i="17"/>
  <c r="AR72" i="17"/>
  <c r="AQ72" i="17"/>
  <c r="AP72" i="17"/>
  <c r="AP9" i="17" s="1"/>
  <c r="AP8" i="17" s="1"/>
  <c r="AO72" i="17"/>
  <c r="AN72" i="17"/>
  <c r="AM72" i="17"/>
  <c r="AL72" i="17"/>
  <c r="AK72" i="17"/>
  <c r="AJ72" i="17"/>
  <c r="AI72" i="17"/>
  <c r="AH72" i="17"/>
  <c r="AH9" i="17" s="1"/>
  <c r="AH8" i="17" s="1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P72" i="17"/>
  <c r="O72" i="17"/>
  <c r="N72" i="17"/>
  <c r="M72" i="17"/>
  <c r="L72" i="17"/>
  <c r="K72" i="17"/>
  <c r="J72" i="17"/>
  <c r="I72" i="17"/>
  <c r="I9" i="17" s="1"/>
  <c r="I8" i="17" s="1"/>
  <c r="H72" i="17"/>
  <c r="G72" i="17"/>
  <c r="F72" i="17"/>
  <c r="E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AV56" i="17"/>
  <c r="AU56" i="17"/>
  <c r="AT56" i="17"/>
  <c r="AS56" i="17"/>
  <c r="AR56" i="17"/>
  <c r="AQ56" i="17"/>
  <c r="AP56" i="17"/>
  <c r="AO56" i="17"/>
  <c r="AN56" i="17"/>
  <c r="AM56" i="17"/>
  <c r="AL56" i="17"/>
  <c r="AK56" i="17"/>
  <c r="AJ56" i="17"/>
  <c r="AI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5" i="17"/>
  <c r="D54" i="17"/>
  <c r="D53" i="17"/>
  <c r="D52" i="17"/>
  <c r="D51" i="17"/>
  <c r="AV50" i="17"/>
  <c r="AU50" i="17"/>
  <c r="AT50" i="17"/>
  <c r="AS50" i="17"/>
  <c r="AR50" i="17"/>
  <c r="AQ50" i="17"/>
  <c r="AP50" i="17"/>
  <c r="AO50" i="17"/>
  <c r="AN50" i="17"/>
  <c r="AM50" i="17"/>
  <c r="AL50" i="17"/>
  <c r="AK50" i="17"/>
  <c r="AJ50" i="17"/>
  <c r="AI50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49" i="17"/>
  <c r="D48" i="17"/>
  <c r="D47" i="17"/>
  <c r="D46" i="17"/>
  <c r="D45" i="17"/>
  <c r="D44" i="17"/>
  <c r="AV43" i="17"/>
  <c r="AU43" i="17"/>
  <c r="AT43" i="17"/>
  <c r="AS43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2" i="17"/>
  <c r="D41" i="17"/>
  <c r="D40" i="17"/>
  <c r="D39" i="17"/>
  <c r="D38" i="17"/>
  <c r="D37" i="17"/>
  <c r="D36" i="17"/>
  <c r="D35" i="17"/>
  <c r="AV34" i="17"/>
  <c r="AU34" i="17"/>
  <c r="AT34" i="17"/>
  <c r="AS34" i="17"/>
  <c r="AR34" i="17"/>
  <c r="AQ34" i="17"/>
  <c r="AP34" i="17"/>
  <c r="AO34" i="17"/>
  <c r="AN34" i="17"/>
  <c r="AM34" i="17"/>
  <c r="AL34" i="17"/>
  <c r="AK34" i="17"/>
  <c r="AJ34" i="17"/>
  <c r="AI34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3" i="17"/>
  <c r="D32" i="17"/>
  <c r="D31" i="17"/>
  <c r="AV30" i="17"/>
  <c r="AU30" i="17"/>
  <c r="AT30" i="17"/>
  <c r="AS30" i="17"/>
  <c r="AR30" i="17"/>
  <c r="AQ30" i="17"/>
  <c r="AP30" i="17"/>
  <c r="AO30" i="17"/>
  <c r="AN30" i="17"/>
  <c r="AM30" i="17"/>
  <c r="AL30" i="17"/>
  <c r="AK30" i="17"/>
  <c r="AJ30" i="17"/>
  <c r="AI30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29" i="17"/>
  <c r="D28" i="17"/>
  <c r="D27" i="17"/>
  <c r="D26" i="17"/>
  <c r="D25" i="17"/>
  <c r="D24" i="17"/>
  <c r="AV23" i="17"/>
  <c r="AU23" i="17"/>
  <c r="AT23" i="17"/>
  <c r="AS23" i="17"/>
  <c r="AR23" i="17"/>
  <c r="AQ23" i="17"/>
  <c r="AP23" i="17"/>
  <c r="AO23" i="17"/>
  <c r="AN23" i="17"/>
  <c r="AM23" i="17"/>
  <c r="AL23" i="17"/>
  <c r="AK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AV10" i="17"/>
  <c r="AU10" i="17"/>
  <c r="AT10" i="17"/>
  <c r="AT9" i="17" s="1"/>
  <c r="AT8" i="17" s="1"/>
  <c r="AS10" i="17"/>
  <c r="AR10" i="17"/>
  <c r="AQ10" i="17"/>
  <c r="AP10" i="17"/>
  <c r="AO10" i="17"/>
  <c r="AN10" i="17"/>
  <c r="AM10" i="17"/>
  <c r="AL10" i="17"/>
  <c r="AL9" i="17" s="1"/>
  <c r="AL8" i="17" s="1"/>
  <c r="AK10" i="17"/>
  <c r="AJ10" i="17"/>
  <c r="AI10" i="17"/>
  <c r="AH10" i="17"/>
  <c r="AG10" i="17"/>
  <c r="AF10" i="17"/>
  <c r="AE10" i="17"/>
  <c r="AD10" i="17"/>
  <c r="AD9" i="17" s="1"/>
  <c r="AD8" i="17" s="1"/>
  <c r="AC10" i="17"/>
  <c r="AB10" i="17"/>
  <c r="AA10" i="17"/>
  <c r="Z10" i="17"/>
  <c r="Y10" i="17"/>
  <c r="X10" i="17"/>
  <c r="W10" i="17"/>
  <c r="V10" i="17"/>
  <c r="V9" i="17" s="1"/>
  <c r="V8" i="17" s="1"/>
  <c r="U10" i="17"/>
  <c r="T10" i="17"/>
  <c r="S10" i="17"/>
  <c r="R10" i="17"/>
  <c r="R9" i="17" s="1"/>
  <c r="R8" i="17" s="1"/>
  <c r="P10" i="17"/>
  <c r="O10" i="17"/>
  <c r="N10" i="17"/>
  <c r="M10" i="17"/>
  <c r="M9" i="17" s="1"/>
  <c r="M8" i="17" s="1"/>
  <c r="L10" i="17"/>
  <c r="K10" i="17"/>
  <c r="J10" i="17"/>
  <c r="I10" i="17"/>
  <c r="H10" i="17"/>
  <c r="G10" i="17"/>
  <c r="F10" i="17"/>
  <c r="E10" i="17"/>
  <c r="AE9" i="17" l="1"/>
  <c r="AE8" i="17" s="1"/>
  <c r="D43" i="17"/>
  <c r="G9" i="17"/>
  <c r="G8" i="17" s="1"/>
  <c r="O9" i="17"/>
  <c r="O8" i="17" s="1"/>
  <c r="X9" i="17"/>
  <c r="X8" i="17" s="1"/>
  <c r="AF9" i="17"/>
  <c r="AF8" i="17" s="1"/>
  <c r="AN9" i="17"/>
  <c r="AN8" i="17" s="1"/>
  <c r="AV9" i="17"/>
  <c r="AV8" i="17" s="1"/>
  <c r="F9" i="17"/>
  <c r="F8" i="17" s="1"/>
  <c r="AM9" i="17"/>
  <c r="AM8" i="17" s="1"/>
  <c r="H9" i="17"/>
  <c r="H8" i="17" s="1"/>
  <c r="P9" i="17"/>
  <c r="P8" i="17" s="1"/>
  <c r="Y9" i="17"/>
  <c r="Y8" i="17" s="1"/>
  <c r="AG9" i="17"/>
  <c r="AG8" i="17" s="1"/>
  <c r="AO9" i="17"/>
  <c r="AO8" i="17" s="1"/>
  <c r="N9" i="17"/>
  <c r="N8" i="17" s="1"/>
  <c r="D72" i="17"/>
  <c r="Z9" i="17"/>
  <c r="Z8" i="17" s="1"/>
  <c r="W9" i="17"/>
  <c r="W8" i="17" s="1"/>
  <c r="D34" i="17"/>
  <c r="AU9" i="17"/>
  <c r="AU8" i="17" s="1"/>
  <c r="S9" i="17"/>
  <c r="S8" i="17" s="1"/>
  <c r="AA9" i="17"/>
  <c r="AA8" i="17" s="1"/>
  <c r="AI9" i="17"/>
  <c r="AI8" i="17" s="1"/>
  <c r="AQ9" i="17"/>
  <c r="AQ8" i="17" s="1"/>
  <c r="D50" i="17"/>
  <c r="D56" i="17"/>
  <c r="K9" i="17"/>
  <c r="K8" i="17" s="1"/>
  <c r="T9" i="17"/>
  <c r="T8" i="17" s="1"/>
  <c r="AB9" i="17"/>
  <c r="AB8" i="17" s="1"/>
  <c r="AJ9" i="17"/>
  <c r="AJ8" i="17" s="1"/>
  <c r="AR9" i="17"/>
  <c r="AR8" i="17" s="1"/>
  <c r="D23" i="17"/>
  <c r="L9" i="17"/>
  <c r="L8" i="17" s="1"/>
  <c r="U9" i="17"/>
  <c r="U8" i="17" s="1"/>
  <c r="AC9" i="17"/>
  <c r="AC8" i="17" s="1"/>
  <c r="AK9" i="17"/>
  <c r="AK8" i="17" s="1"/>
  <c r="AS9" i="17"/>
  <c r="AS8" i="17" s="1"/>
  <c r="D10" i="17"/>
  <c r="J9" i="17"/>
  <c r="J8" i="17" s="1"/>
  <c r="E9" i="17"/>
  <c r="D30" i="17"/>
  <c r="D9" i="17" l="1"/>
  <c r="E8" i="17"/>
  <c r="D8" i="17" s="1"/>
  <c r="F102" i="14" l="1"/>
  <c r="F101" i="14"/>
  <c r="F100" i="14"/>
  <c r="F99" i="14"/>
  <c r="F98" i="14"/>
  <c r="AX97" i="14"/>
  <c r="AW97" i="14"/>
  <c r="AV97" i="14"/>
  <c r="AU97" i="14"/>
  <c r="AT97" i="14"/>
  <c r="AS97" i="14"/>
  <c r="AR97" i="14"/>
  <c r="AQ97" i="14"/>
  <c r="AP97" i="14"/>
  <c r="AO97" i="14"/>
  <c r="AN97" i="14"/>
  <c r="AM97" i="14"/>
  <c r="AL97" i="14"/>
  <c r="AK97" i="14"/>
  <c r="AJ97" i="14"/>
  <c r="AI97" i="14"/>
  <c r="AH97" i="14"/>
  <c r="AG97" i="14"/>
  <c r="AF97" i="14"/>
  <c r="AE97" i="14"/>
  <c r="AD97" i="14"/>
  <c r="AC97" i="14"/>
  <c r="AB97" i="14"/>
  <c r="AA97" i="14"/>
  <c r="Z97" i="14"/>
  <c r="Y97" i="14"/>
  <c r="X97" i="14"/>
  <c r="W97" i="14"/>
  <c r="V97" i="14"/>
  <c r="U97" i="14"/>
  <c r="T97" i="14"/>
  <c r="R97" i="14"/>
  <c r="Q97" i="14"/>
  <c r="P97" i="14"/>
  <c r="O97" i="14"/>
  <c r="N97" i="14"/>
  <c r="M97" i="14"/>
  <c r="L97" i="14"/>
  <c r="K97" i="14"/>
  <c r="J97" i="14"/>
  <c r="I97" i="14"/>
  <c r="H97" i="14"/>
  <c r="G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AX71" i="14"/>
  <c r="AW71" i="14"/>
  <c r="AV71" i="14"/>
  <c r="AU71" i="14"/>
  <c r="AT71" i="14"/>
  <c r="AS71" i="14"/>
  <c r="AR71" i="14"/>
  <c r="AQ71" i="14"/>
  <c r="AP71" i="14"/>
  <c r="AO71" i="14"/>
  <c r="AN71" i="14"/>
  <c r="AM71" i="14"/>
  <c r="AL71" i="14"/>
  <c r="AK71" i="14"/>
  <c r="AJ71" i="14"/>
  <c r="AI71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AX55" i="14"/>
  <c r="AW55" i="14"/>
  <c r="AV55" i="14"/>
  <c r="AU55" i="14"/>
  <c r="AT55" i="14"/>
  <c r="AS55" i="14"/>
  <c r="AR55" i="14"/>
  <c r="AQ55" i="14"/>
  <c r="AP55" i="14"/>
  <c r="AO55" i="14"/>
  <c r="AN55" i="14"/>
  <c r="AM55" i="14"/>
  <c r="AL55" i="14"/>
  <c r="AK55" i="14"/>
  <c r="AJ55" i="14"/>
  <c r="AI55" i="14"/>
  <c r="AH55" i="14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4" i="14"/>
  <c r="F53" i="14"/>
  <c r="F52" i="14"/>
  <c r="F51" i="14"/>
  <c r="F50" i="14"/>
  <c r="AX49" i="14"/>
  <c r="AW49" i="14"/>
  <c r="AV49" i="14"/>
  <c r="AU49" i="14"/>
  <c r="AT49" i="14"/>
  <c r="AS49" i="14"/>
  <c r="AR49" i="14"/>
  <c r="AQ49" i="14"/>
  <c r="AP49" i="14"/>
  <c r="AO49" i="14"/>
  <c r="AN49" i="14"/>
  <c r="AM49" i="14"/>
  <c r="AL49" i="14"/>
  <c r="AK49" i="14"/>
  <c r="AJ49" i="14"/>
  <c r="AI49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8" i="14"/>
  <c r="F47" i="14"/>
  <c r="F46" i="14"/>
  <c r="F45" i="14"/>
  <c r="F44" i="14"/>
  <c r="F43" i="14"/>
  <c r="AX42" i="14"/>
  <c r="AW42" i="14"/>
  <c r="AV42" i="14"/>
  <c r="AU42" i="14"/>
  <c r="AT42" i="14"/>
  <c r="AS42" i="14"/>
  <c r="AR42" i="14"/>
  <c r="AQ42" i="14"/>
  <c r="AP42" i="14"/>
  <c r="AO42" i="14"/>
  <c r="AN42" i="14"/>
  <c r="AM42" i="14"/>
  <c r="AL42" i="14"/>
  <c r="AK42" i="14"/>
  <c r="AJ42" i="14"/>
  <c r="AI42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1" i="14"/>
  <c r="F40" i="14"/>
  <c r="F39" i="14"/>
  <c r="F38" i="14"/>
  <c r="F37" i="14"/>
  <c r="F36" i="14"/>
  <c r="F35" i="14"/>
  <c r="F34" i="14"/>
  <c r="AX33" i="14"/>
  <c r="AW33" i="14"/>
  <c r="AV33" i="14"/>
  <c r="AU33" i="14"/>
  <c r="AT33" i="14"/>
  <c r="AS33" i="14"/>
  <c r="AR33" i="14"/>
  <c r="AQ33" i="14"/>
  <c r="AP33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U8" i="14" s="1"/>
  <c r="T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2" i="14"/>
  <c r="F31" i="14"/>
  <c r="F30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8" i="14"/>
  <c r="F27" i="14"/>
  <c r="F26" i="14"/>
  <c r="F25" i="14"/>
  <c r="F24" i="14"/>
  <c r="F23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AX9" i="14"/>
  <c r="AW9" i="14"/>
  <c r="AV9" i="14"/>
  <c r="AU9" i="14"/>
  <c r="AT9" i="14"/>
  <c r="AS9" i="14"/>
  <c r="AR9" i="14"/>
  <c r="AQ9" i="14"/>
  <c r="AP9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R9" i="14"/>
  <c r="Q9" i="14"/>
  <c r="P9" i="14"/>
  <c r="O9" i="14"/>
  <c r="N9" i="14"/>
  <c r="M9" i="14"/>
  <c r="L9" i="14"/>
  <c r="K9" i="14"/>
  <c r="J9" i="14"/>
  <c r="I9" i="14"/>
  <c r="H9" i="14"/>
  <c r="G9" i="14"/>
  <c r="AB8" i="14" l="1"/>
  <c r="Y8" i="14"/>
  <c r="AC8" i="14"/>
  <c r="AG8" i="14"/>
  <c r="AW8" i="14"/>
  <c r="AJ8" i="14"/>
  <c r="P8" i="14"/>
  <c r="T8" i="14"/>
  <c r="AR8" i="14"/>
  <c r="L8" i="14"/>
  <c r="AK8" i="14"/>
  <c r="AS8" i="14"/>
  <c r="AO8" i="14"/>
  <c r="K8" i="14"/>
  <c r="H8" i="14"/>
  <c r="F33" i="14"/>
  <c r="F97" i="14"/>
  <c r="I8" i="14"/>
  <c r="AH8" i="14"/>
  <c r="J8" i="14"/>
  <c r="R8" i="14"/>
  <c r="AA8" i="14"/>
  <c r="AI8" i="14"/>
  <c r="F55" i="14"/>
  <c r="F71" i="14"/>
  <c r="M8" i="14"/>
  <c r="V8" i="14"/>
  <c r="AD8" i="14"/>
  <c r="AL8" i="14"/>
  <c r="AT8" i="14"/>
  <c r="Q8" i="14"/>
  <c r="Z8" i="14"/>
  <c r="AP8" i="14"/>
  <c r="AX8" i="14"/>
  <c r="F42" i="14"/>
  <c r="AQ8" i="14"/>
  <c r="F49" i="14"/>
  <c r="F22" i="14"/>
  <c r="N8" i="14"/>
  <c r="W8" i="14"/>
  <c r="AE8" i="14"/>
  <c r="AM8" i="14"/>
  <c r="AU8" i="14"/>
  <c r="F9" i="14"/>
  <c r="O8" i="14"/>
  <c r="X8" i="14"/>
  <c r="AF8" i="14"/>
  <c r="AN8" i="14"/>
  <c r="AV8" i="14"/>
  <c r="F29" i="14"/>
  <c r="G8" i="14"/>
  <c r="F8" i="14" l="1"/>
  <c r="AX7" i="12"/>
  <c r="F12" i="4"/>
  <c r="F122" i="12" l="1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AU98" i="12"/>
  <c r="AT98" i="12"/>
  <c r="AS98" i="12"/>
  <c r="AR98" i="12"/>
  <c r="AQ98" i="12"/>
  <c r="AP98" i="12"/>
  <c r="AO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AU82" i="12"/>
  <c r="AT82" i="12"/>
  <c r="AS82" i="12"/>
  <c r="AR82" i="12"/>
  <c r="AQ82" i="12"/>
  <c r="AP82" i="12"/>
  <c r="AO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AU50" i="12"/>
  <c r="AT50" i="12"/>
  <c r="AS50" i="12"/>
  <c r="AR50" i="12"/>
  <c r="AQ50" i="12"/>
  <c r="AP50" i="12"/>
  <c r="AO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49" i="12"/>
  <c r="F48" i="12"/>
  <c r="F47" i="12"/>
  <c r="F46" i="12"/>
  <c r="F45" i="12"/>
  <c r="F44" i="12"/>
  <c r="AU43" i="12"/>
  <c r="AT43" i="12"/>
  <c r="AS43" i="12"/>
  <c r="AR43" i="12"/>
  <c r="AQ43" i="12"/>
  <c r="AP43" i="12"/>
  <c r="AO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2" i="12"/>
  <c r="F41" i="12"/>
  <c r="F40" i="12"/>
  <c r="F39" i="12"/>
  <c r="F38" i="12"/>
  <c r="F37" i="12"/>
  <c r="F36" i="12"/>
  <c r="F35" i="12"/>
  <c r="AU34" i="12"/>
  <c r="AT34" i="12"/>
  <c r="AS34" i="12"/>
  <c r="AR34" i="12"/>
  <c r="AQ34" i="12"/>
  <c r="AP34" i="12"/>
  <c r="AO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3" i="12"/>
  <c r="F32" i="12"/>
  <c r="F31" i="12"/>
  <c r="AU30" i="12"/>
  <c r="AT30" i="12"/>
  <c r="AS30" i="12"/>
  <c r="AR30" i="12"/>
  <c r="AQ30" i="12"/>
  <c r="AP30" i="12"/>
  <c r="AO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29" i="12"/>
  <c r="F28" i="12"/>
  <c r="F27" i="12"/>
  <c r="F26" i="12"/>
  <c r="F25" i="12"/>
  <c r="F24" i="12"/>
  <c r="AU23" i="12"/>
  <c r="AT23" i="12"/>
  <c r="AT10" i="12" s="1"/>
  <c r="AT9" i="12" s="1"/>
  <c r="AS23" i="12"/>
  <c r="AS10" i="12" s="1"/>
  <c r="AS9" i="12" s="1"/>
  <c r="AR23" i="12"/>
  <c r="AQ23" i="12"/>
  <c r="AP23" i="12"/>
  <c r="AO23" i="12"/>
  <c r="AM23" i="12"/>
  <c r="AL23" i="12"/>
  <c r="AK23" i="12"/>
  <c r="AK10" i="12" s="1"/>
  <c r="AK9" i="12" s="1"/>
  <c r="AJ23" i="12"/>
  <c r="AJ10" i="12" s="1"/>
  <c r="AJ9" i="12" s="1"/>
  <c r="AI23" i="12"/>
  <c r="AH23" i="12"/>
  <c r="AG23" i="12"/>
  <c r="AF23" i="12"/>
  <c r="AE23" i="12"/>
  <c r="AD23" i="12"/>
  <c r="AC23" i="12"/>
  <c r="AC10" i="12" s="1"/>
  <c r="AC9" i="12" s="1"/>
  <c r="AB23" i="12"/>
  <c r="AB10" i="12" s="1"/>
  <c r="AB9" i="12" s="1"/>
  <c r="AA23" i="12"/>
  <c r="Z23" i="12"/>
  <c r="Y23" i="12"/>
  <c r="X23" i="12"/>
  <c r="W23" i="12"/>
  <c r="V23" i="12"/>
  <c r="U23" i="12"/>
  <c r="U10" i="12" s="1"/>
  <c r="U9" i="12" s="1"/>
  <c r="T23" i="12"/>
  <c r="T10" i="12" s="1"/>
  <c r="T9" i="12" s="1"/>
  <c r="S23" i="12"/>
  <c r="R23" i="12"/>
  <c r="Q23" i="12"/>
  <c r="P23" i="12"/>
  <c r="O23" i="12"/>
  <c r="N23" i="12"/>
  <c r="M23" i="12"/>
  <c r="M10" i="12" s="1"/>
  <c r="M9" i="12" s="1"/>
  <c r="L23" i="12"/>
  <c r="L10" i="12" s="1"/>
  <c r="L9" i="12" s="1"/>
  <c r="K23" i="12"/>
  <c r="J23" i="12"/>
  <c r="I23" i="12"/>
  <c r="H23" i="12"/>
  <c r="G23" i="12"/>
  <c r="F22" i="12"/>
  <c r="F21" i="12"/>
  <c r="F20" i="12"/>
  <c r="F19" i="12"/>
  <c r="F18" i="12"/>
  <c r="F17" i="12"/>
  <c r="F16" i="12"/>
  <c r="F15" i="12"/>
  <c r="F14" i="12"/>
  <c r="F13" i="12"/>
  <c r="F12" i="12"/>
  <c r="F11" i="12" s="1"/>
  <c r="AU11" i="12"/>
  <c r="AT11" i="12"/>
  <c r="AS11" i="12"/>
  <c r="AR11" i="12"/>
  <c r="AQ11" i="12"/>
  <c r="AP11" i="12"/>
  <c r="AP10" i="12" s="1"/>
  <c r="AP9" i="12" s="1"/>
  <c r="AO11" i="12"/>
  <c r="AO10" i="12" s="1"/>
  <c r="AO9" i="12" s="1"/>
  <c r="AM11" i="12"/>
  <c r="AM10" i="12" s="1"/>
  <c r="AM9" i="12" s="1"/>
  <c r="AL11" i="12"/>
  <c r="AK11" i="12"/>
  <c r="AJ11" i="12"/>
  <c r="AI11" i="12"/>
  <c r="AH11" i="12"/>
  <c r="AG11" i="12"/>
  <c r="AF11" i="12"/>
  <c r="AF10" i="12" s="1"/>
  <c r="AF9" i="12" s="1"/>
  <c r="AE11" i="12"/>
  <c r="AE10" i="12" s="1"/>
  <c r="AE9" i="12" s="1"/>
  <c r="AD11" i="12"/>
  <c r="AC11" i="12"/>
  <c r="AB11" i="12"/>
  <c r="AA11" i="12"/>
  <c r="Z11" i="12"/>
  <c r="Y11" i="12"/>
  <c r="X11" i="12"/>
  <c r="X10" i="12" s="1"/>
  <c r="X9" i="12" s="1"/>
  <c r="W11" i="12"/>
  <c r="W10" i="12" s="1"/>
  <c r="W9" i="12" s="1"/>
  <c r="V11" i="12"/>
  <c r="U11" i="12"/>
  <c r="T11" i="12"/>
  <c r="S11" i="12"/>
  <c r="R11" i="12"/>
  <c r="R10" i="12" s="1"/>
  <c r="R9" i="12" s="1"/>
  <c r="Q11" i="12"/>
  <c r="Q10" i="12" s="1"/>
  <c r="Q9" i="12" s="1"/>
  <c r="P11" i="12"/>
  <c r="P10" i="12" s="1"/>
  <c r="P9" i="12" s="1"/>
  <c r="O11" i="12"/>
  <c r="O10" i="12" s="1"/>
  <c r="O9" i="12" s="1"/>
  <c r="N11" i="12"/>
  <c r="M11" i="12"/>
  <c r="L11" i="12"/>
  <c r="K11" i="12"/>
  <c r="J11" i="12"/>
  <c r="I11" i="12"/>
  <c r="H11" i="12"/>
  <c r="G11" i="12"/>
  <c r="G10" i="12" s="1"/>
  <c r="G9" i="12" s="1"/>
  <c r="AQ10" i="12"/>
  <c r="AH10" i="12"/>
  <c r="AH9" i="12" s="1"/>
  <c r="AG10" i="12"/>
  <c r="AG9" i="12" s="1"/>
  <c r="Z10" i="12"/>
  <c r="Z9" i="12" s="1"/>
  <c r="Y10" i="12"/>
  <c r="Y9" i="12" s="1"/>
  <c r="J10" i="12"/>
  <c r="I10" i="12"/>
  <c r="H10" i="12"/>
  <c r="H9" i="12" s="1"/>
  <c r="AQ9" i="12"/>
  <c r="J9" i="12"/>
  <c r="I9" i="12"/>
  <c r="F98" i="12" l="1"/>
  <c r="N10" i="12"/>
  <c r="N9" i="12" s="1"/>
  <c r="V10" i="12"/>
  <c r="V9" i="12" s="1"/>
  <c r="AD10" i="12"/>
  <c r="AD9" i="12" s="1"/>
  <c r="AL10" i="12"/>
  <c r="AL9" i="12" s="1"/>
  <c r="AU10" i="12"/>
  <c r="AU9" i="12" s="1"/>
  <c r="F82" i="12"/>
  <c r="F50" i="12"/>
  <c r="F43" i="12"/>
  <c r="F34" i="12"/>
  <c r="F30" i="12"/>
  <c r="F23" i="12"/>
  <c r="F10" i="12" s="1"/>
  <c r="F9" i="12" s="1"/>
  <c r="S10" i="12"/>
  <c r="S9" i="12" s="1"/>
  <c r="AA10" i="12"/>
  <c r="AA9" i="12" s="1"/>
  <c r="AI10" i="12"/>
  <c r="AI9" i="12" s="1"/>
  <c r="AR10" i="12"/>
  <c r="AR9" i="12" s="1"/>
  <c r="K10" i="12"/>
  <c r="K9" i="12" s="1"/>
  <c r="F102" i="8"/>
  <c r="F101" i="8"/>
  <c r="F100" i="8"/>
  <c r="F99" i="8"/>
  <c r="F98" i="8"/>
  <c r="AW97" i="8"/>
  <c r="AV97" i="8"/>
  <c r="AU97" i="8"/>
  <c r="AT97" i="8"/>
  <c r="AS97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Q97" i="8"/>
  <c r="P97" i="8"/>
  <c r="O97" i="8"/>
  <c r="N97" i="8"/>
  <c r="M97" i="8"/>
  <c r="L97" i="8"/>
  <c r="K97" i="8"/>
  <c r="J97" i="8"/>
  <c r="I97" i="8"/>
  <c r="H97" i="8"/>
  <c r="G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AW71" i="8"/>
  <c r="AV71" i="8"/>
  <c r="AU71" i="8"/>
  <c r="AT71" i="8"/>
  <c r="AS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Q71" i="8"/>
  <c r="P71" i="8"/>
  <c r="O71" i="8"/>
  <c r="N71" i="8"/>
  <c r="M71" i="8"/>
  <c r="L71" i="8"/>
  <c r="K71" i="8"/>
  <c r="J71" i="8"/>
  <c r="I71" i="8"/>
  <c r="H71" i="8"/>
  <c r="G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Q55" i="8"/>
  <c r="P55" i="8"/>
  <c r="O55" i="8"/>
  <c r="N55" i="8"/>
  <c r="M55" i="8"/>
  <c r="L55" i="8"/>
  <c r="K55" i="8"/>
  <c r="J55" i="8"/>
  <c r="I55" i="8"/>
  <c r="H55" i="8"/>
  <c r="G55" i="8"/>
  <c r="F54" i="8"/>
  <c r="F53" i="8"/>
  <c r="F52" i="8"/>
  <c r="F51" i="8"/>
  <c r="F50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Q49" i="8"/>
  <c r="P49" i="8"/>
  <c r="O49" i="8"/>
  <c r="N49" i="8"/>
  <c r="M49" i="8"/>
  <c r="L49" i="8"/>
  <c r="K49" i="8"/>
  <c r="J49" i="8"/>
  <c r="I49" i="8"/>
  <c r="H49" i="8"/>
  <c r="G49" i="8"/>
  <c r="F48" i="8"/>
  <c r="F47" i="8"/>
  <c r="F46" i="8"/>
  <c r="F45" i="8"/>
  <c r="F44" i="8"/>
  <c r="F43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Q42" i="8"/>
  <c r="P42" i="8"/>
  <c r="O42" i="8"/>
  <c r="N42" i="8"/>
  <c r="M42" i="8"/>
  <c r="L42" i="8"/>
  <c r="K42" i="8"/>
  <c r="J42" i="8"/>
  <c r="I42" i="8"/>
  <c r="H42" i="8"/>
  <c r="G42" i="8"/>
  <c r="F41" i="8"/>
  <c r="F40" i="8"/>
  <c r="F39" i="8"/>
  <c r="F38" i="8"/>
  <c r="F37" i="8"/>
  <c r="F36" i="8"/>
  <c r="F35" i="8"/>
  <c r="F34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Q33" i="8"/>
  <c r="P33" i="8"/>
  <c r="O33" i="8"/>
  <c r="N33" i="8"/>
  <c r="M33" i="8"/>
  <c r="L33" i="8"/>
  <c r="K33" i="8"/>
  <c r="J33" i="8"/>
  <c r="I33" i="8"/>
  <c r="H33" i="8"/>
  <c r="G33" i="8"/>
  <c r="F32" i="8"/>
  <c r="F31" i="8"/>
  <c r="F30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Q29" i="8"/>
  <c r="P29" i="8"/>
  <c r="O29" i="8"/>
  <c r="N29" i="8"/>
  <c r="M29" i="8"/>
  <c r="L29" i="8"/>
  <c r="K29" i="8"/>
  <c r="J29" i="8"/>
  <c r="I29" i="8"/>
  <c r="H29" i="8"/>
  <c r="G29" i="8"/>
  <c r="F28" i="8"/>
  <c r="F27" i="8"/>
  <c r="F26" i="8"/>
  <c r="F25" i="8"/>
  <c r="F24" i="8"/>
  <c r="F23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Q22" i="8"/>
  <c r="P22" i="8"/>
  <c r="O22" i="8"/>
  <c r="N22" i="8"/>
  <c r="M22" i="8"/>
  <c r="L22" i="8"/>
  <c r="K22" i="8"/>
  <c r="J22" i="8"/>
  <c r="I22" i="8"/>
  <c r="H22" i="8"/>
  <c r="G22" i="8"/>
  <c r="F21" i="8"/>
  <c r="F20" i="8"/>
  <c r="F19" i="8"/>
  <c r="F18" i="8"/>
  <c r="F17" i="8"/>
  <c r="F16" i="8"/>
  <c r="F15" i="8"/>
  <c r="F14" i="8"/>
  <c r="F13" i="8"/>
  <c r="F12" i="8"/>
  <c r="F11" i="8"/>
  <c r="F10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Q9" i="8"/>
  <c r="P9" i="8"/>
  <c r="O9" i="8"/>
  <c r="N9" i="8"/>
  <c r="M9" i="8"/>
  <c r="L9" i="8"/>
  <c r="K9" i="8"/>
  <c r="J9" i="8"/>
  <c r="I9" i="8"/>
  <c r="H9" i="8"/>
  <c r="G9" i="8"/>
  <c r="K8" i="8"/>
  <c r="F55" i="8" l="1"/>
  <c r="L8" i="8"/>
  <c r="U8" i="8"/>
  <c r="AC8" i="8"/>
  <c r="AK8" i="8"/>
  <c r="AS8" i="8"/>
  <c r="S8" i="8"/>
  <c r="AA8" i="8"/>
  <c r="AI8" i="8"/>
  <c r="AQ8" i="8"/>
  <c r="F49" i="8"/>
  <c r="D104" i="8" s="1"/>
  <c r="D105" i="8" s="1"/>
  <c r="AB8" i="8"/>
  <c r="AJ8" i="8"/>
  <c r="AR8" i="8"/>
  <c r="T8" i="8"/>
  <c r="X8" i="8"/>
  <c r="AF8" i="8"/>
  <c r="J8" i="8"/>
  <c r="F97" i="8"/>
  <c r="F42" i="8"/>
  <c r="AV8" i="8"/>
  <c r="W8" i="8"/>
  <c r="AE8" i="8"/>
  <c r="AM8" i="8"/>
  <c r="AU8" i="8"/>
  <c r="M8" i="8"/>
  <c r="V8" i="8"/>
  <c r="AD8" i="8"/>
  <c r="AL8" i="8"/>
  <c r="AT8" i="8"/>
  <c r="AU3" i="12"/>
  <c r="AN8" i="8"/>
  <c r="N8" i="8"/>
  <c r="F29" i="8"/>
  <c r="F33" i="8"/>
  <c r="O8" i="8"/>
  <c r="F9" i="8"/>
  <c r="F22" i="8"/>
  <c r="H8" i="8"/>
  <c r="P8" i="8"/>
  <c r="Y8" i="8"/>
  <c r="AG8" i="8"/>
  <c r="AO8" i="8"/>
  <c r="AW8" i="8"/>
  <c r="I8" i="8"/>
  <c r="Q8" i="8"/>
  <c r="Z8" i="8"/>
  <c r="AH8" i="8"/>
  <c r="AP8" i="8"/>
  <c r="F71" i="8"/>
  <c r="G8" i="8"/>
  <c r="F8" i="8" l="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AW86" i="11"/>
  <c r="AV86" i="11"/>
  <c r="AU86" i="11"/>
  <c r="AT86" i="11"/>
  <c r="AS86" i="11"/>
  <c r="AR86" i="11"/>
  <c r="AQ86" i="11"/>
  <c r="AP86" i="11"/>
  <c r="AO86" i="11"/>
  <c r="AN86" i="11"/>
  <c r="AM86" i="11"/>
  <c r="AL86" i="11"/>
  <c r="AK86" i="11"/>
  <c r="AJ86" i="11"/>
  <c r="AI86" i="11"/>
  <c r="AH86" i="11"/>
  <c r="AG86" i="11"/>
  <c r="AF86" i="11"/>
  <c r="AE86" i="11"/>
  <c r="AD86" i="11"/>
  <c r="AC86" i="11"/>
  <c r="AB86" i="11"/>
  <c r="AA86" i="11"/>
  <c r="Z86" i="11"/>
  <c r="Y86" i="11"/>
  <c r="X86" i="11"/>
  <c r="V86" i="11"/>
  <c r="U86" i="11"/>
  <c r="T86" i="1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5" i="11"/>
  <c r="F84" i="11"/>
  <c r="F83" i="11"/>
  <c r="F82" i="11"/>
  <c r="F81" i="11"/>
  <c r="F80" i="11"/>
  <c r="F79" i="11"/>
  <c r="F78" i="11"/>
  <c r="F77" i="11"/>
  <c r="AW76" i="11"/>
  <c r="AV76" i="11"/>
  <c r="AU76" i="11"/>
  <c r="AT76" i="11"/>
  <c r="AS76" i="11"/>
  <c r="AR76" i="11"/>
  <c r="AQ76" i="11"/>
  <c r="AP76" i="11"/>
  <c r="AO76" i="11"/>
  <c r="AN76" i="11"/>
  <c r="AM76" i="11"/>
  <c r="AL76" i="11"/>
  <c r="AK76" i="11"/>
  <c r="AJ76" i="11"/>
  <c r="AI76" i="11"/>
  <c r="AH76" i="11"/>
  <c r="AG76" i="11"/>
  <c r="AF76" i="11"/>
  <c r="AE76" i="11"/>
  <c r="AD76" i="11"/>
  <c r="AC76" i="11"/>
  <c r="AB76" i="11"/>
  <c r="AA76" i="11"/>
  <c r="Z76" i="11"/>
  <c r="Y76" i="11"/>
  <c r="X76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5" i="11"/>
  <c r="F74" i="11"/>
  <c r="F73" i="11"/>
  <c r="F72" i="11"/>
  <c r="F71" i="11"/>
  <c r="F70" i="11"/>
  <c r="F69" i="11"/>
  <c r="F68" i="11"/>
  <c r="F67" i="11"/>
  <c r="F66" i="11"/>
  <c r="AW65" i="11"/>
  <c r="AV65" i="11"/>
  <c r="AU65" i="11"/>
  <c r="AT65" i="11"/>
  <c r="AS65" i="11"/>
  <c r="AR65" i="11"/>
  <c r="AQ65" i="11"/>
  <c r="AP65" i="11"/>
  <c r="AO65" i="11"/>
  <c r="AN65" i="11"/>
  <c r="AM65" i="11"/>
  <c r="AL65" i="11"/>
  <c r="AK65" i="11"/>
  <c r="AJ65" i="11"/>
  <c r="AI65" i="11"/>
  <c r="AH65" i="11"/>
  <c r="AG65" i="11"/>
  <c r="AF65" i="11"/>
  <c r="AE65" i="11"/>
  <c r="AD65" i="11"/>
  <c r="AC65" i="11"/>
  <c r="AB65" i="11"/>
  <c r="AA65" i="11"/>
  <c r="Z65" i="11"/>
  <c r="Y65" i="11"/>
  <c r="X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AW51" i="11"/>
  <c r="AV51" i="11"/>
  <c r="AU51" i="11"/>
  <c r="AT51" i="11"/>
  <c r="AS51" i="11"/>
  <c r="AR51" i="11"/>
  <c r="AQ51" i="11"/>
  <c r="AP51" i="11"/>
  <c r="AO51" i="11"/>
  <c r="AN51" i="11"/>
  <c r="AM51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AW38" i="11"/>
  <c r="AV38" i="11"/>
  <c r="AU38" i="11"/>
  <c r="AT38" i="11"/>
  <c r="AS38" i="11"/>
  <c r="AR38" i="11"/>
  <c r="AQ38" i="11"/>
  <c r="AP38" i="11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0" i="11"/>
  <c r="F9" i="11" s="1"/>
  <c r="AW9" i="11"/>
  <c r="AV9" i="11"/>
  <c r="AU9" i="11"/>
  <c r="AT9" i="11"/>
  <c r="AS9" i="11"/>
  <c r="AR9" i="11"/>
  <c r="AQ9" i="11"/>
  <c r="AQ8" i="11" s="1"/>
  <c r="AP9" i="11"/>
  <c r="AO9" i="11"/>
  <c r="AN9" i="11"/>
  <c r="AM9" i="11"/>
  <c r="AL9" i="11"/>
  <c r="AK9" i="11"/>
  <c r="AJ9" i="11"/>
  <c r="AI9" i="11"/>
  <c r="AI8" i="11" s="1"/>
  <c r="AH9" i="11"/>
  <c r="AG9" i="11"/>
  <c r="AF9" i="11"/>
  <c r="AE9" i="11"/>
  <c r="AD9" i="11"/>
  <c r="AC9" i="11"/>
  <c r="AB9" i="11"/>
  <c r="AA9" i="11"/>
  <c r="AA8" i="11" s="1"/>
  <c r="Z9" i="11"/>
  <c r="Y9" i="11"/>
  <c r="X9" i="11"/>
  <c r="V9" i="11"/>
  <c r="U9" i="11"/>
  <c r="T9" i="11"/>
  <c r="S9" i="11"/>
  <c r="S8" i="11" s="1"/>
  <c r="R9" i="11"/>
  <c r="R8" i="11" s="1"/>
  <c r="Q9" i="11"/>
  <c r="P9" i="11"/>
  <c r="O9" i="11"/>
  <c r="N9" i="11"/>
  <c r="M9" i="11"/>
  <c r="L9" i="11"/>
  <c r="K9" i="11"/>
  <c r="J9" i="11"/>
  <c r="I9" i="11"/>
  <c r="H9" i="11"/>
  <c r="G9" i="11"/>
  <c r="K8" i="11" l="1"/>
  <c r="AB8" i="11"/>
  <c r="AJ8" i="11"/>
  <c r="AR8" i="11"/>
  <c r="F76" i="11"/>
  <c r="J8" i="11"/>
  <c r="I8" i="11"/>
  <c r="Q8" i="11"/>
  <c r="Z8" i="11"/>
  <c r="AH8" i="11"/>
  <c r="AP8" i="11"/>
  <c r="G8" i="11"/>
  <c r="O8" i="11"/>
  <c r="X8" i="11"/>
  <c r="AF8" i="11"/>
  <c r="AN8" i="11"/>
  <c r="AV8" i="11"/>
  <c r="F86" i="11"/>
  <c r="F65" i="11"/>
  <c r="F51" i="11"/>
  <c r="L8" i="11"/>
  <c r="T8" i="11"/>
  <c r="AC8" i="11"/>
  <c r="AK8" i="11"/>
  <c r="AS8" i="11"/>
  <c r="F11" i="11"/>
  <c r="H8" i="11"/>
  <c r="P8" i="11"/>
  <c r="Y8" i="11"/>
  <c r="AG8" i="11"/>
  <c r="AO8" i="11"/>
  <c r="AW8" i="11"/>
  <c r="M8" i="11"/>
  <c r="U8" i="11"/>
  <c r="AD8" i="11"/>
  <c r="AL8" i="11"/>
  <c r="AT8" i="11"/>
  <c r="F38" i="11"/>
  <c r="N8" i="11"/>
  <c r="V8" i="11"/>
  <c r="AE8" i="11"/>
  <c r="AM8" i="11"/>
  <c r="AU8" i="11"/>
  <c r="F8" i="11" l="1"/>
  <c r="F656" i="10"/>
  <c r="O655" i="10"/>
  <c r="N655" i="10"/>
  <c r="M655" i="10"/>
  <c r="L655" i="10"/>
  <c r="K655" i="10"/>
  <c r="J655" i="10"/>
  <c r="I655" i="10"/>
  <c r="H655" i="10"/>
  <c r="G655" i="10"/>
  <c r="F654" i="10"/>
  <c r="AV653" i="10"/>
  <c r="AU653" i="10"/>
  <c r="AT653" i="10"/>
  <c r="AS653" i="10"/>
  <c r="AR653" i="10"/>
  <c r="AQ653" i="10"/>
  <c r="AP653" i="10"/>
  <c r="AO653" i="10"/>
  <c r="AN653" i="10"/>
  <c r="AM653" i="10"/>
  <c r="AL653" i="10"/>
  <c r="AL640" i="10" s="1"/>
  <c r="AK653" i="10"/>
  <c r="AJ653" i="10"/>
  <c r="AI653" i="10"/>
  <c r="AH653" i="10"/>
  <c r="AG653" i="10"/>
  <c r="AF653" i="10"/>
  <c r="AE653" i="10"/>
  <c r="AD653" i="10"/>
  <c r="AD640" i="10" s="1"/>
  <c r="AC653" i="10"/>
  <c r="AB653" i="10"/>
  <c r="AA653" i="10"/>
  <c r="Z653" i="10"/>
  <c r="Y653" i="10"/>
  <c r="X653" i="10"/>
  <c r="W653" i="10"/>
  <c r="V653" i="10"/>
  <c r="V640" i="10" s="1"/>
  <c r="U653" i="10"/>
  <c r="T653" i="10"/>
  <c r="S653" i="10"/>
  <c r="R653" i="10"/>
  <c r="Q653" i="10"/>
  <c r="P653" i="10"/>
  <c r="O653" i="10"/>
  <c r="N653" i="10"/>
  <c r="M653" i="10"/>
  <c r="L653" i="10"/>
  <c r="K653" i="10"/>
  <c r="J653" i="10"/>
  <c r="I653" i="10"/>
  <c r="H653" i="10"/>
  <c r="G653" i="10"/>
  <c r="F652" i="10"/>
  <c r="O651" i="10"/>
  <c r="N651" i="10"/>
  <c r="M651" i="10"/>
  <c r="L651" i="10"/>
  <c r="K651" i="10"/>
  <c r="J651" i="10"/>
  <c r="I651" i="10"/>
  <c r="H651" i="10"/>
  <c r="G651" i="10"/>
  <c r="F650" i="10"/>
  <c r="F649" i="10"/>
  <c r="F648" i="10"/>
  <c r="AV647" i="10"/>
  <c r="AU647" i="10"/>
  <c r="AT647" i="10"/>
  <c r="AS647" i="10"/>
  <c r="AR647" i="10"/>
  <c r="AQ647" i="10"/>
  <c r="AP647" i="10"/>
  <c r="AO647" i="10"/>
  <c r="AN647" i="10"/>
  <c r="AM647" i="10"/>
  <c r="AL647" i="10"/>
  <c r="AK647" i="10"/>
  <c r="AJ647" i="10"/>
  <c r="AI647" i="10"/>
  <c r="AI640" i="10" s="1"/>
  <c r="AH647" i="10"/>
  <c r="AG647" i="10"/>
  <c r="AF647" i="10"/>
  <c r="AE647" i="10"/>
  <c r="AD647" i="10"/>
  <c r="AC647" i="10"/>
  <c r="AB647" i="10"/>
  <c r="AA647" i="10"/>
  <c r="Z647" i="10"/>
  <c r="Y647" i="10"/>
  <c r="X647" i="10"/>
  <c r="W647" i="10"/>
  <c r="V647" i="10"/>
  <c r="U647" i="10"/>
  <c r="T647" i="10"/>
  <c r="S647" i="10"/>
  <c r="R647" i="10"/>
  <c r="Q647" i="10"/>
  <c r="P647" i="10"/>
  <c r="O647" i="10"/>
  <c r="N647" i="10"/>
  <c r="M647" i="10"/>
  <c r="L647" i="10"/>
  <c r="K647" i="10"/>
  <c r="J647" i="10"/>
  <c r="I647" i="10"/>
  <c r="H647" i="10"/>
  <c r="G647" i="10"/>
  <c r="F646" i="10"/>
  <c r="F645" i="10"/>
  <c r="F644" i="10"/>
  <c r="AV643" i="10"/>
  <c r="AV640" i="10" s="1"/>
  <c r="AU643" i="10"/>
  <c r="AT643" i="10"/>
  <c r="AS643" i="10"/>
  <c r="AR643" i="10"/>
  <c r="AQ643" i="10"/>
  <c r="AP643" i="10"/>
  <c r="AP640" i="10" s="1"/>
  <c r="AO643" i="10"/>
  <c r="AN643" i="10"/>
  <c r="AM643" i="10"/>
  <c r="AL643" i="10"/>
  <c r="AK643" i="10"/>
  <c r="AJ643" i="10"/>
  <c r="AI643" i="10"/>
  <c r="AH643" i="10"/>
  <c r="AH640" i="10" s="1"/>
  <c r="AG643" i="10"/>
  <c r="AF643" i="10"/>
  <c r="AF640" i="10" s="1"/>
  <c r="AE643" i="10"/>
  <c r="AD643" i="10"/>
  <c r="AC643" i="10"/>
  <c r="AB643" i="10"/>
  <c r="AA643" i="10"/>
  <c r="Z643" i="10"/>
  <c r="Z640" i="10" s="1"/>
  <c r="Y643" i="10"/>
  <c r="X643" i="10"/>
  <c r="X640" i="10" s="1"/>
  <c r="W643" i="10"/>
  <c r="V643" i="10"/>
  <c r="U643" i="10"/>
  <c r="T643" i="10"/>
  <c r="S643" i="10"/>
  <c r="R643" i="10"/>
  <c r="R640" i="10" s="1"/>
  <c r="Q643" i="10"/>
  <c r="P643" i="10"/>
  <c r="P640" i="10" s="1"/>
  <c r="O643" i="10"/>
  <c r="N643" i="10"/>
  <c r="M643" i="10"/>
  <c r="L643" i="10"/>
  <c r="K643" i="10"/>
  <c r="J643" i="10"/>
  <c r="I643" i="10"/>
  <c r="H643" i="10"/>
  <c r="G643" i="10"/>
  <c r="F642" i="10"/>
  <c r="O641" i="10"/>
  <c r="N641" i="10"/>
  <c r="M641" i="10"/>
  <c r="L641" i="10"/>
  <c r="K641" i="10"/>
  <c r="K640" i="10" s="1"/>
  <c r="J641" i="10"/>
  <c r="F641" i="10" s="1"/>
  <c r="I641" i="10"/>
  <c r="H641" i="10"/>
  <c r="G641" i="10"/>
  <c r="AT640" i="10"/>
  <c r="AO640" i="10"/>
  <c r="AN640" i="10"/>
  <c r="H640" i="10"/>
  <c r="F639" i="10"/>
  <c r="F638" i="10"/>
  <c r="F637" i="10"/>
  <c r="F636" i="10"/>
  <c r="F635" i="10"/>
  <c r="F634" i="10"/>
  <c r="AV633" i="10"/>
  <c r="AU633" i="10"/>
  <c r="AT633" i="10"/>
  <c r="AS633" i="10"/>
  <c r="AR633" i="10"/>
  <c r="AQ633" i="10"/>
  <c r="AP633" i="10"/>
  <c r="AO633" i="10"/>
  <c r="AN633" i="10"/>
  <c r="AM633" i="10"/>
  <c r="AL633" i="10"/>
  <c r="AK633" i="10"/>
  <c r="AJ633" i="10"/>
  <c r="AI633" i="10"/>
  <c r="AH633" i="10"/>
  <c r="AG633" i="10"/>
  <c r="AF633" i="10"/>
  <c r="AE633" i="10"/>
  <c r="AD633" i="10"/>
  <c r="AC633" i="10"/>
  <c r="AB633" i="10"/>
  <c r="AA633" i="10"/>
  <c r="Z633" i="10"/>
  <c r="Y633" i="10"/>
  <c r="X633" i="10"/>
  <c r="W633" i="10"/>
  <c r="V633" i="10"/>
  <c r="U633" i="10"/>
  <c r="T633" i="10"/>
  <c r="S633" i="10"/>
  <c r="R633" i="10"/>
  <c r="Q633" i="10"/>
  <c r="P633" i="10"/>
  <c r="O633" i="10"/>
  <c r="N633" i="10"/>
  <c r="M633" i="10"/>
  <c r="L633" i="10"/>
  <c r="K633" i="10"/>
  <c r="J633" i="10"/>
  <c r="I633" i="10"/>
  <c r="H633" i="10"/>
  <c r="G633" i="10"/>
  <c r="F632" i="10"/>
  <c r="O631" i="10"/>
  <c r="N631" i="10"/>
  <c r="M631" i="10"/>
  <c r="L631" i="10"/>
  <c r="K631" i="10"/>
  <c r="J631" i="10"/>
  <c r="I631" i="10"/>
  <c r="H631" i="10"/>
  <c r="G631" i="10"/>
  <c r="F630" i="10"/>
  <c r="F629" i="10"/>
  <c r="F628" i="10"/>
  <c r="F627" i="10"/>
  <c r="AV626" i="10"/>
  <c r="AV625" i="10" s="1"/>
  <c r="AU626" i="10"/>
  <c r="AT626" i="10"/>
  <c r="AT625" i="10" s="1"/>
  <c r="AS626" i="10"/>
  <c r="AR626" i="10"/>
  <c r="AR625" i="10" s="1"/>
  <c r="AQ626" i="10"/>
  <c r="AP626" i="10"/>
  <c r="AO626" i="10"/>
  <c r="AO625" i="10" s="1"/>
  <c r="AN626" i="10"/>
  <c r="AN625" i="10" s="1"/>
  <c r="AM626" i="10"/>
  <c r="AL626" i="10"/>
  <c r="AL625" i="10" s="1"/>
  <c r="AK626" i="10"/>
  <c r="AK625" i="10" s="1"/>
  <c r="AJ626" i="10"/>
  <c r="AJ625" i="10" s="1"/>
  <c r="AI626" i="10"/>
  <c r="AH626" i="10"/>
  <c r="AG626" i="10"/>
  <c r="AG625" i="10" s="1"/>
  <c r="AF626" i="10"/>
  <c r="AF625" i="10" s="1"/>
  <c r="AE626" i="10"/>
  <c r="AE625" i="10" s="1"/>
  <c r="AD626" i="10"/>
  <c r="AD625" i="10" s="1"/>
  <c r="AC626" i="10"/>
  <c r="AB626" i="10"/>
  <c r="AA626" i="10"/>
  <c r="AA625" i="10" s="1"/>
  <c r="Z626" i="10"/>
  <c r="Y626" i="10"/>
  <c r="X626" i="10"/>
  <c r="X625" i="10" s="1"/>
  <c r="W626" i="10"/>
  <c r="W625" i="10" s="1"/>
  <c r="V626" i="10"/>
  <c r="V625" i="10" s="1"/>
  <c r="U626" i="10"/>
  <c r="U625" i="10" s="1"/>
  <c r="T626" i="10"/>
  <c r="T625" i="10" s="1"/>
  <c r="S626" i="10"/>
  <c r="S625" i="10" s="1"/>
  <c r="R626" i="10"/>
  <c r="Q626" i="10"/>
  <c r="Q625" i="10" s="1"/>
  <c r="P626" i="10"/>
  <c r="P625" i="10" s="1"/>
  <c r="O626" i="10"/>
  <c r="N626" i="10"/>
  <c r="N625" i="10" s="1"/>
  <c r="M626" i="10"/>
  <c r="L626" i="10"/>
  <c r="K626" i="10"/>
  <c r="K625" i="10" s="1"/>
  <c r="J626" i="10"/>
  <c r="I626" i="10"/>
  <c r="I625" i="10" s="1"/>
  <c r="H626" i="10"/>
  <c r="G626" i="10"/>
  <c r="AS625" i="10"/>
  <c r="AQ625" i="10"/>
  <c r="AI625" i="10"/>
  <c r="AC625" i="10"/>
  <c r="AB625" i="10"/>
  <c r="Y625" i="10"/>
  <c r="L625" i="10"/>
  <c r="G625" i="10"/>
  <c r="F624" i="10"/>
  <c r="F623" i="10"/>
  <c r="AV622" i="10"/>
  <c r="AU622" i="10"/>
  <c r="AT622" i="10"/>
  <c r="AS622" i="10"/>
  <c r="AR622" i="10"/>
  <c r="AQ622" i="10"/>
  <c r="AP622" i="10"/>
  <c r="AO622" i="10"/>
  <c r="AN622" i="10"/>
  <c r="AM622" i="10"/>
  <c r="AL622" i="10"/>
  <c r="AK622" i="10"/>
  <c r="AJ622" i="10"/>
  <c r="AI622" i="10"/>
  <c r="AH622" i="10"/>
  <c r="AG622" i="10"/>
  <c r="AF622" i="10"/>
  <c r="AE622" i="10"/>
  <c r="AD622" i="10"/>
  <c r="AC622" i="10"/>
  <c r="AB622" i="10"/>
  <c r="AA622" i="10"/>
  <c r="Z622" i="10"/>
  <c r="Y622" i="10"/>
  <c r="X622" i="10"/>
  <c r="W622" i="10"/>
  <c r="V622" i="10"/>
  <c r="U622" i="10"/>
  <c r="T622" i="10"/>
  <c r="S622" i="10"/>
  <c r="R622" i="10"/>
  <c r="Q622" i="10"/>
  <c r="P622" i="10"/>
  <c r="O622" i="10"/>
  <c r="N622" i="10"/>
  <c r="M622" i="10"/>
  <c r="L622" i="10"/>
  <c r="K622" i="10"/>
  <c r="J622" i="10"/>
  <c r="I622" i="10"/>
  <c r="H622" i="10"/>
  <c r="G622" i="10"/>
  <c r="F621" i="10"/>
  <c r="O620" i="10"/>
  <c r="N620" i="10"/>
  <c r="M620" i="10"/>
  <c r="L620" i="10"/>
  <c r="K620" i="10"/>
  <c r="J620" i="10"/>
  <c r="I620" i="10"/>
  <c r="H620" i="10"/>
  <c r="G620" i="10"/>
  <c r="F619" i="10"/>
  <c r="F618" i="10"/>
  <c r="AV617" i="10"/>
  <c r="AU617" i="10"/>
  <c r="AT617" i="10"/>
  <c r="AS617" i="10"/>
  <c r="AR617" i="10"/>
  <c r="AQ617" i="10"/>
  <c r="AP617" i="10"/>
  <c r="AO617" i="10"/>
  <c r="AN617" i="10"/>
  <c r="AM617" i="10"/>
  <c r="AL617" i="10"/>
  <c r="AK617" i="10"/>
  <c r="AJ617" i="10"/>
  <c r="AI617" i="10"/>
  <c r="AH617" i="10"/>
  <c r="AG617" i="10"/>
  <c r="AF617" i="10"/>
  <c r="AE617" i="10"/>
  <c r="AD617" i="10"/>
  <c r="AC617" i="10"/>
  <c r="AB617" i="10"/>
  <c r="AA617" i="10"/>
  <c r="Z617" i="10"/>
  <c r="Y617" i="10"/>
  <c r="X617" i="10"/>
  <c r="W617" i="10"/>
  <c r="V617" i="10"/>
  <c r="U617" i="10"/>
  <c r="T617" i="10"/>
  <c r="S617" i="10"/>
  <c r="R617" i="10"/>
  <c r="Q617" i="10"/>
  <c r="P617" i="10"/>
  <c r="F617" i="10" s="1"/>
  <c r="O617" i="10"/>
  <c r="N617" i="10"/>
  <c r="M617" i="10"/>
  <c r="L617" i="10"/>
  <c r="K617" i="10"/>
  <c r="J617" i="10"/>
  <c r="I617" i="10"/>
  <c r="H617" i="10"/>
  <c r="G617" i="10"/>
  <c r="F616" i="10"/>
  <c r="F615" i="10"/>
  <c r="F614" i="10"/>
  <c r="AV613" i="10"/>
  <c r="AU613" i="10"/>
  <c r="AT613" i="10"/>
  <c r="AS613" i="10"/>
  <c r="AR613" i="10"/>
  <c r="AQ613" i="10"/>
  <c r="AP613" i="10"/>
  <c r="AO613" i="10"/>
  <c r="AN613" i="10"/>
  <c r="AM613" i="10"/>
  <c r="AL613" i="10"/>
  <c r="AK613" i="10"/>
  <c r="AJ613" i="10"/>
  <c r="AI613" i="10"/>
  <c r="AH613" i="10"/>
  <c r="AG613" i="10"/>
  <c r="AF613" i="10"/>
  <c r="AE613" i="10"/>
  <c r="AD613" i="10"/>
  <c r="AC613" i="10"/>
  <c r="AB613" i="10"/>
  <c r="AA613" i="10"/>
  <c r="Z613" i="10"/>
  <c r="Y613" i="10"/>
  <c r="X613" i="10"/>
  <c r="W613" i="10"/>
  <c r="V613" i="10"/>
  <c r="U613" i="10"/>
  <c r="T613" i="10"/>
  <c r="S613" i="10"/>
  <c r="R613" i="10"/>
  <c r="Q613" i="10"/>
  <c r="P613" i="10"/>
  <c r="O613" i="10"/>
  <c r="N613" i="10"/>
  <c r="M613" i="10"/>
  <c r="F613" i="10" s="1"/>
  <c r="L613" i="10"/>
  <c r="K613" i="10"/>
  <c r="J613" i="10"/>
  <c r="I613" i="10"/>
  <c r="H613" i="10"/>
  <c r="G613" i="10"/>
  <c r="F612" i="10"/>
  <c r="O611" i="10"/>
  <c r="N611" i="10"/>
  <c r="M611" i="10"/>
  <c r="L611" i="10"/>
  <c r="K611" i="10"/>
  <c r="J611" i="10"/>
  <c r="I611" i="10"/>
  <c r="H611" i="10"/>
  <c r="G611" i="10"/>
  <c r="F610" i="10"/>
  <c r="F609" i="10"/>
  <c r="F608" i="10"/>
  <c r="F607" i="10"/>
  <c r="AV606" i="10"/>
  <c r="AU606" i="10"/>
  <c r="AT606" i="10"/>
  <c r="AT597" i="10" s="1"/>
  <c r="AS606" i="10"/>
  <c r="AR606" i="10"/>
  <c r="AQ606" i="10"/>
  <c r="AP606" i="10"/>
  <c r="AO606" i="10"/>
  <c r="AN606" i="10"/>
  <c r="AM606" i="10"/>
  <c r="AL606" i="10"/>
  <c r="AK606" i="10"/>
  <c r="AJ606" i="10"/>
  <c r="AI606" i="10"/>
  <c r="AH606" i="10"/>
  <c r="AG606" i="10"/>
  <c r="AF606" i="10"/>
  <c r="AE606" i="10"/>
  <c r="AD606" i="10"/>
  <c r="AC606" i="10"/>
  <c r="AB606" i="10"/>
  <c r="AA606" i="10"/>
  <c r="Z606" i="10"/>
  <c r="Y606" i="10"/>
  <c r="X606" i="10"/>
  <c r="W606" i="10"/>
  <c r="V606" i="10"/>
  <c r="U606" i="10"/>
  <c r="T606" i="10"/>
  <c r="S606" i="10"/>
  <c r="R606" i="10"/>
  <c r="Q606" i="10"/>
  <c r="P606" i="10"/>
  <c r="O606" i="10"/>
  <c r="N606" i="10"/>
  <c r="M606" i="10"/>
  <c r="L606" i="10"/>
  <c r="K606" i="10"/>
  <c r="J606" i="10"/>
  <c r="I606" i="10"/>
  <c r="H606" i="10"/>
  <c r="G606" i="10"/>
  <c r="F605" i="10"/>
  <c r="F604" i="10"/>
  <c r="AV603" i="10"/>
  <c r="AU603" i="10"/>
  <c r="AT603" i="10"/>
  <c r="AS603" i="10"/>
  <c r="AR603" i="10"/>
  <c r="AQ603" i="10"/>
  <c r="AP603" i="10"/>
  <c r="AO603" i="10"/>
  <c r="AN603" i="10"/>
  <c r="AM603" i="10"/>
  <c r="AL603" i="10"/>
  <c r="AK603" i="10"/>
  <c r="AJ603" i="10"/>
  <c r="AI603" i="10"/>
  <c r="AH603" i="10"/>
  <c r="AG603" i="10"/>
  <c r="AF603" i="10"/>
  <c r="AE603" i="10"/>
  <c r="AD603" i="10"/>
  <c r="AC603" i="10"/>
  <c r="AB603" i="10"/>
  <c r="AA603" i="10"/>
  <c r="Z603" i="10"/>
  <c r="Y603" i="10"/>
  <c r="X603" i="10"/>
  <c r="W603" i="10"/>
  <c r="V603" i="10"/>
  <c r="U603" i="10"/>
  <c r="T603" i="10"/>
  <c r="S603" i="10"/>
  <c r="R603" i="10"/>
  <c r="Q603" i="10"/>
  <c r="P603" i="10"/>
  <c r="O603" i="10"/>
  <c r="N603" i="10"/>
  <c r="M603" i="10"/>
  <c r="L603" i="10"/>
  <c r="K603" i="10"/>
  <c r="K597" i="10" s="1"/>
  <c r="J603" i="10"/>
  <c r="F603" i="10" s="1"/>
  <c r="I603" i="10"/>
  <c r="H603" i="10"/>
  <c r="G603" i="10"/>
  <c r="F602" i="10"/>
  <c r="F601" i="10"/>
  <c r="AV600" i="10"/>
  <c r="AU600" i="10"/>
  <c r="AU597" i="10" s="1"/>
  <c r="AT600" i="10"/>
  <c r="AS600" i="10"/>
  <c r="AR600" i="10"/>
  <c r="AQ600" i="10"/>
  <c r="AP600" i="10"/>
  <c r="AO600" i="10"/>
  <c r="AN600" i="10"/>
  <c r="AM600" i="10"/>
  <c r="AM597" i="10" s="1"/>
  <c r="AL600" i="10"/>
  <c r="AK600" i="10"/>
  <c r="AJ600" i="10"/>
  <c r="AI600" i="10"/>
  <c r="AH600" i="10"/>
  <c r="AG600" i="10"/>
  <c r="AF600" i="10"/>
  <c r="AE600" i="10"/>
  <c r="AE597" i="10" s="1"/>
  <c r="AD600" i="10"/>
  <c r="AC600" i="10"/>
  <c r="AB600" i="10"/>
  <c r="AA600" i="10"/>
  <c r="Z600" i="10"/>
  <c r="Y600" i="10"/>
  <c r="X600" i="10"/>
  <c r="W600" i="10"/>
  <c r="V600" i="10"/>
  <c r="U600" i="10"/>
  <c r="T600" i="10"/>
  <c r="S600" i="10"/>
  <c r="R600" i="10"/>
  <c r="Q600" i="10"/>
  <c r="P600" i="10"/>
  <c r="P597" i="10" s="1"/>
  <c r="O600" i="10"/>
  <c r="N600" i="10"/>
  <c r="M600" i="10"/>
  <c r="L600" i="10"/>
  <c r="K600" i="10"/>
  <c r="J600" i="10"/>
  <c r="I600" i="10"/>
  <c r="H600" i="10"/>
  <c r="G600" i="10"/>
  <c r="F599" i="10"/>
  <c r="O598" i="10"/>
  <c r="N598" i="10"/>
  <c r="M598" i="10"/>
  <c r="L598" i="10"/>
  <c r="K598" i="10"/>
  <c r="J598" i="10"/>
  <c r="F598" i="10" s="1"/>
  <c r="I598" i="10"/>
  <c r="H598" i="10"/>
  <c r="G598" i="10"/>
  <c r="AR597" i="10"/>
  <c r="AJ597" i="10"/>
  <c r="AB597" i="10"/>
  <c r="X597" i="10"/>
  <c r="T597" i="10"/>
  <c r="O594" i="10"/>
  <c r="N594" i="10"/>
  <c r="N593" i="10" s="1"/>
  <c r="M594" i="10"/>
  <c r="L594" i="10"/>
  <c r="K594" i="10"/>
  <c r="K593" i="10" s="1"/>
  <c r="J594" i="10"/>
  <c r="I594" i="10"/>
  <c r="I593" i="10" s="1"/>
  <c r="H594" i="10"/>
  <c r="G594" i="10"/>
  <c r="AV593" i="10"/>
  <c r="AU593" i="10"/>
  <c r="AT593" i="10"/>
  <c r="AS593" i="10"/>
  <c r="AR593" i="10"/>
  <c r="AQ593" i="10"/>
  <c r="AP593" i="10"/>
  <c r="AO593" i="10"/>
  <c r="AN593" i="10"/>
  <c r="AM593" i="10"/>
  <c r="AL593" i="10"/>
  <c r="AK593" i="10"/>
  <c r="AJ593" i="10"/>
  <c r="AI593" i="10"/>
  <c r="AH593" i="10"/>
  <c r="AG593" i="10"/>
  <c r="AF593" i="10"/>
  <c r="AE593" i="10"/>
  <c r="AD593" i="10"/>
  <c r="AC593" i="10"/>
  <c r="AB593" i="10"/>
  <c r="AA593" i="10"/>
  <c r="Z593" i="10"/>
  <c r="Y593" i="10"/>
  <c r="X593" i="10"/>
  <c r="W593" i="10"/>
  <c r="V593" i="10"/>
  <c r="U593" i="10"/>
  <c r="T593" i="10"/>
  <c r="S593" i="10"/>
  <c r="R593" i="10"/>
  <c r="Q593" i="10"/>
  <c r="P593" i="10"/>
  <c r="O593" i="10"/>
  <c r="M593" i="10"/>
  <c r="L593" i="10"/>
  <c r="J593" i="10"/>
  <c r="H593" i="10"/>
  <c r="G593" i="10"/>
  <c r="F593" i="10"/>
  <c r="F592" i="10"/>
  <c r="F591" i="10"/>
  <c r="F590" i="10"/>
  <c r="F589" i="10" s="1"/>
  <c r="F588" i="10" s="1"/>
  <c r="AV589" i="10"/>
  <c r="AV588" i="10" s="1"/>
  <c r="AU589" i="10"/>
  <c r="AU588" i="10" s="1"/>
  <c r="AT589" i="10"/>
  <c r="AS589" i="10"/>
  <c r="AS588" i="10" s="1"/>
  <c r="AR589" i="10"/>
  <c r="AQ589" i="10"/>
  <c r="AP589" i="10"/>
  <c r="AO589" i="10"/>
  <c r="AO588" i="10" s="1"/>
  <c r="AN589" i="10"/>
  <c r="AN588" i="10" s="1"/>
  <c r="AM589" i="10"/>
  <c r="AM588" i="10" s="1"/>
  <c r="AL589" i="10"/>
  <c r="AK589" i="10"/>
  <c r="AK588" i="10" s="1"/>
  <c r="AJ589" i="10"/>
  <c r="AI589" i="10"/>
  <c r="AH589" i="10"/>
  <c r="AG589" i="10"/>
  <c r="AG588" i="10" s="1"/>
  <c r="AF589" i="10"/>
  <c r="AF588" i="10" s="1"/>
  <c r="AE589" i="10"/>
  <c r="AE588" i="10" s="1"/>
  <c r="AD589" i="10"/>
  <c r="AC589" i="10"/>
  <c r="AC588" i="10" s="1"/>
  <c r="AB589" i="10"/>
  <c r="AA589" i="10"/>
  <c r="Z589" i="10"/>
  <c r="Y589" i="10"/>
  <c r="Y588" i="10" s="1"/>
  <c r="X589" i="10"/>
  <c r="X588" i="10" s="1"/>
  <c r="W589" i="10"/>
  <c r="W588" i="10" s="1"/>
  <c r="V589" i="10"/>
  <c r="U589" i="10"/>
  <c r="U588" i="10" s="1"/>
  <c r="T589" i="10"/>
  <c r="S589" i="10"/>
  <c r="R589" i="10"/>
  <c r="Q589" i="10"/>
  <c r="Q588" i="10" s="1"/>
  <c r="P589" i="10"/>
  <c r="P588" i="10" s="1"/>
  <c r="O589" i="10"/>
  <c r="O588" i="10" s="1"/>
  <c r="N589" i="10"/>
  <c r="M589" i="10"/>
  <c r="M588" i="10" s="1"/>
  <c r="L589" i="10"/>
  <c r="K589" i="10"/>
  <c r="J589" i="10"/>
  <c r="I589" i="10"/>
  <c r="I588" i="10" s="1"/>
  <c r="H589" i="10"/>
  <c r="G589" i="10"/>
  <c r="G588" i="10" s="1"/>
  <c r="AT588" i="10"/>
  <c r="AR588" i="10"/>
  <c r="AQ588" i="10"/>
  <c r="AP588" i="10"/>
  <c r="AL588" i="10"/>
  <c r="AJ588" i="10"/>
  <c r="AI588" i="10"/>
  <c r="AH588" i="10"/>
  <c r="AD588" i="10"/>
  <c r="AB588" i="10"/>
  <c r="AA588" i="10"/>
  <c r="Z588" i="10"/>
  <c r="V588" i="10"/>
  <c r="T588" i="10"/>
  <c r="S588" i="10"/>
  <c r="R588" i="10"/>
  <c r="N588" i="10"/>
  <c r="L588" i="10"/>
  <c r="K588" i="10"/>
  <c r="J588" i="10"/>
  <c r="H588" i="10"/>
  <c r="F587" i="10"/>
  <c r="F586" i="10"/>
  <c r="F585" i="10"/>
  <c r="F584" i="10"/>
  <c r="F583" i="10"/>
  <c r="F582" i="10"/>
  <c r="F581" i="10"/>
  <c r="F580" i="10"/>
  <c r="F579" i="10"/>
  <c r="F578" i="10"/>
  <c r="F577" i="10"/>
  <c r="F576" i="10"/>
  <c r="F575" i="10"/>
  <c r="AV574" i="10"/>
  <c r="AU574" i="10"/>
  <c r="AT574" i="10"/>
  <c r="AS574" i="10"/>
  <c r="AR574" i="10"/>
  <c r="AQ574" i="10"/>
  <c r="AP574" i="10"/>
  <c r="AO574" i="10"/>
  <c r="AN574" i="10"/>
  <c r="AM574" i="10"/>
  <c r="AL574" i="10"/>
  <c r="AK574" i="10"/>
  <c r="AJ574" i="10"/>
  <c r="AI574" i="10"/>
  <c r="AH574" i="10"/>
  <c r="AG574" i="10"/>
  <c r="AF574" i="10"/>
  <c r="AE574" i="10"/>
  <c r="AD574" i="10"/>
  <c r="AC574" i="10"/>
  <c r="AB574" i="10"/>
  <c r="AA574" i="10"/>
  <c r="Z574" i="10"/>
  <c r="Y574" i="10"/>
  <c r="X574" i="10"/>
  <c r="W574" i="10"/>
  <c r="V574" i="10"/>
  <c r="U574" i="10"/>
  <c r="T574" i="10"/>
  <c r="S574" i="10"/>
  <c r="R574" i="10"/>
  <c r="Q574" i="10"/>
  <c r="P574" i="10"/>
  <c r="O574" i="10"/>
  <c r="N574" i="10"/>
  <c r="M574" i="10"/>
  <c r="L574" i="10"/>
  <c r="K574" i="10"/>
  <c r="J574" i="10"/>
  <c r="I574" i="10"/>
  <c r="H574" i="10"/>
  <c r="G574" i="10"/>
  <c r="F573" i="10"/>
  <c r="F572" i="10"/>
  <c r="F571" i="10"/>
  <c r="AV570" i="10"/>
  <c r="AU570" i="10"/>
  <c r="AT570" i="10"/>
  <c r="AS570" i="10"/>
  <c r="AR570" i="10"/>
  <c r="AQ570" i="10"/>
  <c r="AP570" i="10"/>
  <c r="AO570" i="10"/>
  <c r="AN570" i="10"/>
  <c r="AM570" i="10"/>
  <c r="AL570" i="10"/>
  <c r="AK570" i="10"/>
  <c r="AJ570" i="10"/>
  <c r="AI570" i="10"/>
  <c r="AH570" i="10"/>
  <c r="AG570" i="10"/>
  <c r="AF570" i="10"/>
  <c r="AE570" i="10"/>
  <c r="AD570" i="10"/>
  <c r="AC570" i="10"/>
  <c r="AB570" i="10"/>
  <c r="AA570" i="10"/>
  <c r="Z570" i="10"/>
  <c r="Y570" i="10"/>
  <c r="X570" i="10"/>
  <c r="W570" i="10"/>
  <c r="V570" i="10"/>
  <c r="U570" i="10"/>
  <c r="T570" i="10"/>
  <c r="S570" i="10"/>
  <c r="R570" i="10"/>
  <c r="Q570" i="10"/>
  <c r="P570" i="10"/>
  <c r="O570" i="10"/>
  <c r="N570" i="10"/>
  <c r="M570" i="10"/>
  <c r="L570" i="10"/>
  <c r="K570" i="10"/>
  <c r="J570" i="10"/>
  <c r="I570" i="10"/>
  <c r="H570" i="10"/>
  <c r="G570" i="10"/>
  <c r="F569" i="10"/>
  <c r="AV568" i="10"/>
  <c r="AU568" i="10"/>
  <c r="AT568" i="10"/>
  <c r="AT563" i="10" s="1"/>
  <c r="AT562" i="10" s="1"/>
  <c r="AS568" i="10"/>
  <c r="AR568" i="10"/>
  <c r="AQ568" i="10"/>
  <c r="AP568" i="10"/>
  <c r="AO568" i="10"/>
  <c r="AN568" i="10"/>
  <c r="AM568" i="10"/>
  <c r="AM563" i="10" s="1"/>
  <c r="AL568" i="10"/>
  <c r="AL563" i="10" s="1"/>
  <c r="AL562" i="10" s="1"/>
  <c r="AK568" i="10"/>
  <c r="AJ568" i="10"/>
  <c r="AI568" i="10"/>
  <c r="AH568" i="10"/>
  <c r="AG568" i="10"/>
  <c r="AF568" i="10"/>
  <c r="AE568" i="10"/>
  <c r="AE563" i="10" s="1"/>
  <c r="AE562" i="10" s="1"/>
  <c r="AD568" i="10"/>
  <c r="AD563" i="10" s="1"/>
  <c r="AD562" i="10" s="1"/>
  <c r="AC568" i="10"/>
  <c r="AB568" i="10"/>
  <c r="AA568" i="10"/>
  <c r="Z568" i="10"/>
  <c r="Y568" i="10"/>
  <c r="X568" i="10"/>
  <c r="W568" i="10"/>
  <c r="V568" i="10"/>
  <c r="V563" i="10" s="1"/>
  <c r="V562" i="10" s="1"/>
  <c r="U568" i="10"/>
  <c r="T568" i="10"/>
  <c r="S568" i="10"/>
  <c r="R568" i="10"/>
  <c r="Q568" i="10"/>
  <c r="P568" i="10"/>
  <c r="O568" i="10"/>
  <c r="N568" i="10"/>
  <c r="N563" i="10" s="1"/>
  <c r="N562" i="10" s="1"/>
  <c r="M568" i="10"/>
  <c r="L568" i="10"/>
  <c r="K568" i="10"/>
  <c r="J568" i="10"/>
  <c r="I568" i="10"/>
  <c r="H568" i="10"/>
  <c r="G568" i="10"/>
  <c r="G563" i="10" s="1"/>
  <c r="F568" i="10"/>
  <c r="AR567" i="10"/>
  <c r="F567" i="10"/>
  <c r="F566" i="10"/>
  <c r="F565" i="10"/>
  <c r="AV564" i="10"/>
  <c r="AU564" i="10"/>
  <c r="AT564" i="10"/>
  <c r="AS564" i="10"/>
  <c r="AR564" i="10"/>
  <c r="AQ564" i="10"/>
  <c r="AP564" i="10"/>
  <c r="AO564" i="10"/>
  <c r="AN564" i="10"/>
  <c r="AM564" i="10"/>
  <c r="AL564" i="10"/>
  <c r="AK564" i="10"/>
  <c r="AK563" i="10" s="1"/>
  <c r="AK562" i="10" s="1"/>
  <c r="AJ564" i="10"/>
  <c r="AI564" i="10"/>
  <c r="AH564" i="10"/>
  <c r="AG564" i="10"/>
  <c r="AF564" i="10"/>
  <c r="AE564" i="10"/>
  <c r="AD564" i="10"/>
  <c r="AC564" i="10"/>
  <c r="AC563" i="10" s="1"/>
  <c r="AB564" i="10"/>
  <c r="AA564" i="10"/>
  <c r="Z564" i="10"/>
  <c r="Y564" i="10"/>
  <c r="X564" i="10"/>
  <c r="W564" i="10"/>
  <c r="V564" i="10"/>
  <c r="U564" i="10"/>
  <c r="U563" i="10" s="1"/>
  <c r="U562" i="10" s="1"/>
  <c r="T564" i="10"/>
  <c r="S564" i="10"/>
  <c r="R564" i="10"/>
  <c r="R563" i="10" s="1"/>
  <c r="R562" i="10" s="1"/>
  <c r="Q564" i="10"/>
  <c r="P564" i="10"/>
  <c r="O564" i="10"/>
  <c r="N564" i="10"/>
  <c r="M564" i="10"/>
  <c r="M563" i="10" s="1"/>
  <c r="M562" i="10" s="1"/>
  <c r="L564" i="10"/>
  <c r="K564" i="10"/>
  <c r="J564" i="10"/>
  <c r="I564" i="10"/>
  <c r="H564" i="10"/>
  <c r="G564" i="10"/>
  <c r="AU563" i="10"/>
  <c r="AU562" i="10" s="1"/>
  <c r="AS563" i="10"/>
  <c r="AP563" i="10"/>
  <c r="AP562" i="10" s="1"/>
  <c r="AN563" i="10"/>
  <c r="AH563" i="10"/>
  <c r="AF563" i="10"/>
  <c r="Z563" i="10"/>
  <c r="Z562" i="10" s="1"/>
  <c r="P563" i="10"/>
  <c r="H563" i="10"/>
  <c r="AH562" i="10"/>
  <c r="F561" i="10"/>
  <c r="F560" i="10"/>
  <c r="F559" i="10"/>
  <c r="F558" i="10"/>
  <c r="F557" i="10"/>
  <c r="F556" i="10"/>
  <c r="F555" i="10"/>
  <c r="F554" i="10"/>
  <c r="F553" i="10"/>
  <c r="F552" i="10"/>
  <c r="F551" i="10"/>
  <c r="F550" i="10"/>
  <c r="F549" i="10"/>
  <c r="F548" i="10"/>
  <c r="F547" i="10"/>
  <c r="F546" i="10"/>
  <c r="F545" i="10"/>
  <c r="F544" i="10"/>
  <c r="F543" i="10"/>
  <c r="F542" i="10"/>
  <c r="F541" i="10"/>
  <c r="F540" i="10"/>
  <c r="F539" i="10"/>
  <c r="F538" i="10"/>
  <c r="F537" i="10"/>
  <c r="F536" i="10"/>
  <c r="F535" i="10"/>
  <c r="F534" i="10"/>
  <c r="F533" i="10"/>
  <c r="F532" i="10"/>
  <c r="AV531" i="10"/>
  <c r="AV530" i="10" s="1"/>
  <c r="AU531" i="10"/>
  <c r="AT531" i="10"/>
  <c r="AT530" i="10" s="1"/>
  <c r="AS531" i="10"/>
  <c r="AR531" i="10"/>
  <c r="AQ531" i="10"/>
  <c r="AP531" i="10"/>
  <c r="AO531" i="10"/>
  <c r="AO530" i="10" s="1"/>
  <c r="AN531" i="10"/>
  <c r="AN530" i="10" s="1"/>
  <c r="AM531" i="10"/>
  <c r="AL531" i="10"/>
  <c r="AL530" i="10" s="1"/>
  <c r="AK531" i="10"/>
  <c r="AJ531" i="10"/>
  <c r="AJ530" i="10" s="1"/>
  <c r="AI531" i="10"/>
  <c r="AI530" i="10" s="1"/>
  <c r="AH531" i="10"/>
  <c r="AG531" i="10"/>
  <c r="AF531" i="10"/>
  <c r="AF530" i="10" s="1"/>
  <c r="AE531" i="10"/>
  <c r="AD531" i="10"/>
  <c r="AC531" i="10"/>
  <c r="AB531" i="10"/>
  <c r="AB530" i="10" s="1"/>
  <c r="AA531" i="10"/>
  <c r="AA530" i="10" s="1"/>
  <c r="Z531" i="10"/>
  <c r="Y531" i="10"/>
  <c r="Y530" i="10" s="1"/>
  <c r="X531" i="10"/>
  <c r="X530" i="10" s="1"/>
  <c r="W531" i="10"/>
  <c r="V531" i="10"/>
  <c r="V530" i="10" s="1"/>
  <c r="U531" i="10"/>
  <c r="T531" i="10"/>
  <c r="T530" i="10" s="1"/>
  <c r="S531" i="10"/>
  <c r="S530" i="10" s="1"/>
  <c r="R531" i="10"/>
  <c r="Q531" i="10"/>
  <c r="Q530" i="10" s="1"/>
  <c r="P531" i="10"/>
  <c r="P530" i="10" s="1"/>
  <c r="O531" i="10"/>
  <c r="N531" i="10"/>
  <c r="N530" i="10" s="1"/>
  <c r="M531" i="10"/>
  <c r="L531" i="10"/>
  <c r="L530" i="10" s="1"/>
  <c r="K531" i="10"/>
  <c r="J531" i="10"/>
  <c r="I531" i="10"/>
  <c r="I530" i="10" s="1"/>
  <c r="H531" i="10"/>
  <c r="H530" i="10" s="1"/>
  <c r="G531" i="10"/>
  <c r="AU530" i="10"/>
  <c r="AS530" i="10"/>
  <c r="AR530" i="10"/>
  <c r="AQ530" i="10"/>
  <c r="AP530" i="10"/>
  <c r="AM530" i="10"/>
  <c r="AK530" i="10"/>
  <c r="AH530" i="10"/>
  <c r="AG530" i="10"/>
  <c r="AE530" i="10"/>
  <c r="AD530" i="10"/>
  <c r="AC530" i="10"/>
  <c r="Z530" i="10"/>
  <c r="W530" i="10"/>
  <c r="U530" i="10"/>
  <c r="R530" i="10"/>
  <c r="O530" i="10"/>
  <c r="M530" i="10"/>
  <c r="J530" i="10"/>
  <c r="G530" i="10"/>
  <c r="F529" i="10"/>
  <c r="F528" i="10"/>
  <c r="F527" i="10"/>
  <c r="F526" i="10"/>
  <c r="F525" i="10"/>
  <c r="AV524" i="10"/>
  <c r="AU524" i="10"/>
  <c r="AT524" i="10"/>
  <c r="AS524" i="10"/>
  <c r="AR524" i="10"/>
  <c r="AQ524" i="10"/>
  <c r="AP524" i="10"/>
  <c r="AP435" i="10" s="1"/>
  <c r="AP434" i="10" s="1"/>
  <c r="AO524" i="10"/>
  <c r="AN524" i="10"/>
  <c r="AM524" i="10"/>
  <c r="AL524" i="10"/>
  <c r="AK524" i="10"/>
  <c r="AJ524" i="10"/>
  <c r="AI524" i="10"/>
  <c r="AH524" i="10"/>
  <c r="AG524" i="10"/>
  <c r="AF524" i="10"/>
  <c r="AE524" i="10"/>
  <c r="AD524" i="10"/>
  <c r="AC524" i="10"/>
  <c r="AB524" i="10"/>
  <c r="AA524" i="10"/>
  <c r="Z524" i="10"/>
  <c r="Y524" i="10"/>
  <c r="X524" i="10"/>
  <c r="W524" i="10"/>
  <c r="V524" i="10"/>
  <c r="U524" i="10"/>
  <c r="T524" i="10"/>
  <c r="S524" i="10"/>
  <c r="R524" i="10"/>
  <c r="Q524" i="10"/>
  <c r="P524" i="10"/>
  <c r="O524" i="10"/>
  <c r="N524" i="10"/>
  <c r="M524" i="10"/>
  <c r="L524" i="10"/>
  <c r="K524" i="10"/>
  <c r="J524" i="10"/>
  <c r="F524" i="10" s="1"/>
  <c r="I524" i="10"/>
  <c r="H524" i="10"/>
  <c r="G524" i="10"/>
  <c r="F523" i="10"/>
  <c r="F522" i="10"/>
  <c r="F521" i="10"/>
  <c r="F520" i="10"/>
  <c r="F519" i="10"/>
  <c r="F518" i="10"/>
  <c r="F517" i="10"/>
  <c r="F516" i="10"/>
  <c r="F515" i="10"/>
  <c r="F514" i="10"/>
  <c r="F513" i="10"/>
  <c r="F512" i="10"/>
  <c r="F511" i="10"/>
  <c r="F510" i="10"/>
  <c r="F509" i="10"/>
  <c r="F508" i="10"/>
  <c r="F507" i="10"/>
  <c r="F506" i="10"/>
  <c r="F505" i="10"/>
  <c r="F504" i="10"/>
  <c r="F503" i="10"/>
  <c r="F502" i="10"/>
  <c r="F501" i="10"/>
  <c r="F500" i="10"/>
  <c r="F499" i="10"/>
  <c r="AV498" i="10"/>
  <c r="AU498" i="10"/>
  <c r="AT498" i="10"/>
  <c r="AS498" i="10"/>
  <c r="AR498" i="10"/>
  <c r="AQ498" i="10"/>
  <c r="AP498" i="10"/>
  <c r="AO498" i="10"/>
  <c r="AN498" i="10"/>
  <c r="AM498" i="10"/>
  <c r="AL498" i="10"/>
  <c r="AK498" i="10"/>
  <c r="AJ498" i="10"/>
  <c r="AI498" i="10"/>
  <c r="AH498" i="10"/>
  <c r="AG498" i="10"/>
  <c r="AF498" i="10"/>
  <c r="AE498" i="10"/>
  <c r="AD498" i="10"/>
  <c r="AC498" i="10"/>
  <c r="AB498" i="10"/>
  <c r="AA498" i="10"/>
  <c r="Z498" i="10"/>
  <c r="Y498" i="10"/>
  <c r="X498" i="10"/>
  <c r="W498" i="10"/>
  <c r="V498" i="10"/>
  <c r="U498" i="10"/>
  <c r="T498" i="10"/>
  <c r="S498" i="10"/>
  <c r="R498" i="10"/>
  <c r="Q498" i="10"/>
  <c r="P498" i="10"/>
  <c r="O498" i="10"/>
  <c r="N498" i="10"/>
  <c r="M498" i="10"/>
  <c r="L498" i="10"/>
  <c r="K498" i="10"/>
  <c r="J498" i="10"/>
  <c r="I498" i="10"/>
  <c r="H498" i="10"/>
  <c r="G498" i="10"/>
  <c r="F497" i="10"/>
  <c r="F496" i="10"/>
  <c r="F495" i="10"/>
  <c r="F494" i="10"/>
  <c r="F493" i="10"/>
  <c r="F492" i="10"/>
  <c r="F491" i="10"/>
  <c r="F490" i="10"/>
  <c r="F489" i="10"/>
  <c r="F488" i="10"/>
  <c r="F487" i="10"/>
  <c r="F486" i="10"/>
  <c r="F485" i="10"/>
  <c r="F484" i="10"/>
  <c r="F483" i="10"/>
  <c r="AV482" i="10"/>
  <c r="AU482" i="10"/>
  <c r="AT482" i="10"/>
  <c r="AS482" i="10"/>
  <c r="AR482" i="10"/>
  <c r="AQ482" i="10"/>
  <c r="AP482" i="10"/>
  <c r="AO482" i="10"/>
  <c r="AN482" i="10"/>
  <c r="AM482" i="10"/>
  <c r="AL482" i="10"/>
  <c r="AK482" i="10"/>
  <c r="AJ482" i="10"/>
  <c r="AI482" i="10"/>
  <c r="AH482" i="10"/>
  <c r="AG482" i="10"/>
  <c r="AF482" i="10"/>
  <c r="AE482" i="10"/>
  <c r="AD482" i="10"/>
  <c r="AC482" i="10"/>
  <c r="AB482" i="10"/>
  <c r="AA482" i="10"/>
  <c r="Z482" i="10"/>
  <c r="Y482" i="10"/>
  <c r="X482" i="10"/>
  <c r="W482" i="10"/>
  <c r="V482" i="10"/>
  <c r="U482" i="10"/>
  <c r="T482" i="10"/>
  <c r="S482" i="10"/>
  <c r="R482" i="10"/>
  <c r="Q482" i="10"/>
  <c r="P482" i="10"/>
  <c r="O482" i="10"/>
  <c r="O435" i="10" s="1"/>
  <c r="O434" i="10" s="1"/>
  <c r="N482" i="10"/>
  <c r="M482" i="10"/>
  <c r="L482" i="10"/>
  <c r="K482" i="10"/>
  <c r="J482" i="10"/>
  <c r="I482" i="10"/>
  <c r="H482" i="10"/>
  <c r="G482" i="10"/>
  <c r="F481" i="10"/>
  <c r="F480" i="10"/>
  <c r="F479" i="10"/>
  <c r="F478" i="10"/>
  <c r="F477" i="10"/>
  <c r="AV476" i="10"/>
  <c r="AU476" i="10"/>
  <c r="AT476" i="10"/>
  <c r="AS476" i="10"/>
  <c r="AR476" i="10"/>
  <c r="AQ476" i="10"/>
  <c r="AP476" i="10"/>
  <c r="AO476" i="10"/>
  <c r="AN476" i="10"/>
  <c r="AM476" i="10"/>
  <c r="AL476" i="10"/>
  <c r="AK476" i="10"/>
  <c r="AJ476" i="10"/>
  <c r="AI476" i="10"/>
  <c r="AH476" i="10"/>
  <c r="AG476" i="10"/>
  <c r="AF476" i="10"/>
  <c r="AE476" i="10"/>
  <c r="AD476" i="10"/>
  <c r="AC476" i="10"/>
  <c r="AB476" i="10"/>
  <c r="AA476" i="10"/>
  <c r="Z476" i="10"/>
  <c r="Y476" i="10"/>
  <c r="X476" i="10"/>
  <c r="W476" i="10"/>
  <c r="V476" i="10"/>
  <c r="U476" i="10"/>
  <c r="T476" i="10"/>
  <c r="S476" i="10"/>
  <c r="R476" i="10"/>
  <c r="Q476" i="10"/>
  <c r="P476" i="10"/>
  <c r="O476" i="10"/>
  <c r="N476" i="10"/>
  <c r="M476" i="10"/>
  <c r="L476" i="10"/>
  <c r="K476" i="10"/>
  <c r="J476" i="10"/>
  <c r="I476" i="10"/>
  <c r="H476" i="10"/>
  <c r="G476" i="10"/>
  <c r="F475" i="10"/>
  <c r="F474" i="10"/>
  <c r="F473" i="10"/>
  <c r="F472" i="10"/>
  <c r="F471" i="10"/>
  <c r="F470" i="10"/>
  <c r="AV469" i="10"/>
  <c r="AU469" i="10"/>
  <c r="AT469" i="10"/>
  <c r="AS469" i="10"/>
  <c r="AR469" i="10"/>
  <c r="AQ469" i="10"/>
  <c r="AP469" i="10"/>
  <c r="AO469" i="10"/>
  <c r="AN469" i="10"/>
  <c r="AM469" i="10"/>
  <c r="AL469" i="10"/>
  <c r="AK469" i="10"/>
  <c r="AJ469" i="10"/>
  <c r="AI469" i="10"/>
  <c r="AH469" i="10"/>
  <c r="AG469" i="10"/>
  <c r="AF469" i="10"/>
  <c r="AE469" i="10"/>
  <c r="AD469" i="10"/>
  <c r="AC469" i="10"/>
  <c r="AB469" i="10"/>
  <c r="AA469" i="10"/>
  <c r="Z469" i="10"/>
  <c r="Y469" i="10"/>
  <c r="X469" i="10"/>
  <c r="W469" i="10"/>
  <c r="V469" i="10"/>
  <c r="U469" i="10"/>
  <c r="T469" i="10"/>
  <c r="S469" i="10"/>
  <c r="R469" i="10"/>
  <c r="Q469" i="10"/>
  <c r="P469" i="10"/>
  <c r="O469" i="10"/>
  <c r="N469" i="10"/>
  <c r="M469" i="10"/>
  <c r="L469" i="10"/>
  <c r="K469" i="10"/>
  <c r="J469" i="10"/>
  <c r="I469" i="10"/>
  <c r="H469" i="10"/>
  <c r="G469" i="10"/>
  <c r="F468" i="10"/>
  <c r="F467" i="10"/>
  <c r="F466" i="10"/>
  <c r="F465" i="10"/>
  <c r="F464" i="10"/>
  <c r="F463" i="10"/>
  <c r="F462" i="10"/>
  <c r="F461" i="10"/>
  <c r="AV460" i="10"/>
  <c r="AU460" i="10"/>
  <c r="AT460" i="10"/>
  <c r="AS460" i="10"/>
  <c r="AR460" i="10"/>
  <c r="AQ460" i="10"/>
  <c r="AP460" i="10"/>
  <c r="AO460" i="10"/>
  <c r="AN460" i="10"/>
  <c r="AM460" i="10"/>
  <c r="AL460" i="10"/>
  <c r="AK460" i="10"/>
  <c r="AJ460" i="10"/>
  <c r="AI460" i="10"/>
  <c r="AH460" i="10"/>
  <c r="AG460" i="10"/>
  <c r="AF460" i="10"/>
  <c r="AE460" i="10"/>
  <c r="AD460" i="10"/>
  <c r="AC460" i="10"/>
  <c r="AB460" i="10"/>
  <c r="AA460" i="10"/>
  <c r="Z460" i="10"/>
  <c r="Y460" i="10"/>
  <c r="X460" i="10"/>
  <c r="W460" i="10"/>
  <c r="V460" i="10"/>
  <c r="U460" i="10"/>
  <c r="T460" i="10"/>
  <c r="S460" i="10"/>
  <c r="R460" i="10"/>
  <c r="Q460" i="10"/>
  <c r="P460" i="10"/>
  <c r="O460" i="10"/>
  <c r="N460" i="10"/>
  <c r="M460" i="10"/>
  <c r="L460" i="10"/>
  <c r="K460" i="10"/>
  <c r="J460" i="10"/>
  <c r="I460" i="10"/>
  <c r="H460" i="10"/>
  <c r="G460" i="10"/>
  <c r="F459" i="10"/>
  <c r="F458" i="10"/>
  <c r="F457" i="10"/>
  <c r="AV456" i="10"/>
  <c r="AU456" i="10"/>
  <c r="AT456" i="10"/>
  <c r="AS456" i="10"/>
  <c r="AR456" i="10"/>
  <c r="AQ456" i="10"/>
  <c r="AP456" i="10"/>
  <c r="AO456" i="10"/>
  <c r="AN456" i="10"/>
  <c r="AM456" i="10"/>
  <c r="AL456" i="10"/>
  <c r="AK456" i="10"/>
  <c r="AJ456" i="10"/>
  <c r="AI456" i="10"/>
  <c r="AH456" i="10"/>
  <c r="AG456" i="10"/>
  <c r="AF456" i="10"/>
  <c r="AE456" i="10"/>
  <c r="AD456" i="10"/>
  <c r="AC456" i="10"/>
  <c r="AB456" i="10"/>
  <c r="AA456" i="10"/>
  <c r="Z456" i="10"/>
  <c r="Y456" i="10"/>
  <c r="X456" i="10"/>
  <c r="W456" i="10"/>
  <c r="V456" i="10"/>
  <c r="U456" i="10"/>
  <c r="T456" i="10"/>
  <c r="S456" i="10"/>
  <c r="R456" i="10"/>
  <c r="Q456" i="10"/>
  <c r="P456" i="10"/>
  <c r="O456" i="10"/>
  <c r="N456" i="10"/>
  <c r="M456" i="10"/>
  <c r="L456" i="10"/>
  <c r="K456" i="10"/>
  <c r="J456" i="10"/>
  <c r="I456" i="10"/>
  <c r="H456" i="10"/>
  <c r="G456" i="10"/>
  <c r="F455" i="10"/>
  <c r="F454" i="10"/>
  <c r="F453" i="10"/>
  <c r="F452" i="10"/>
  <c r="F451" i="10"/>
  <c r="F450" i="10"/>
  <c r="AV449" i="10"/>
  <c r="AU449" i="10"/>
  <c r="AT449" i="10"/>
  <c r="AS449" i="10"/>
  <c r="AS435" i="10" s="1"/>
  <c r="AS434" i="10" s="1"/>
  <c r="AR449" i="10"/>
  <c r="AQ449" i="10"/>
  <c r="AP449" i="10"/>
  <c r="AO449" i="10"/>
  <c r="AN449" i="10"/>
  <c r="AM449" i="10"/>
  <c r="AL449" i="10"/>
  <c r="AK449" i="10"/>
  <c r="AK435" i="10" s="1"/>
  <c r="AK434" i="10" s="1"/>
  <c r="AJ449" i="10"/>
  <c r="AI449" i="10"/>
  <c r="AH449" i="10"/>
  <c r="AG449" i="10"/>
  <c r="AF449" i="10"/>
  <c r="AE449" i="10"/>
  <c r="AD449" i="10"/>
  <c r="AC449" i="10"/>
  <c r="AC435" i="10" s="1"/>
  <c r="AC434" i="10" s="1"/>
  <c r="AB449" i="10"/>
  <c r="AA449" i="10"/>
  <c r="Z449" i="10"/>
  <c r="Y449" i="10"/>
  <c r="X449" i="10"/>
  <c r="W449" i="10"/>
  <c r="V449" i="10"/>
  <c r="U449" i="10"/>
  <c r="U435" i="10" s="1"/>
  <c r="U434" i="10" s="1"/>
  <c r="T449" i="10"/>
  <c r="S449" i="10"/>
  <c r="R449" i="10"/>
  <c r="Q449" i="10"/>
  <c r="P449" i="10"/>
  <c r="O449" i="10"/>
  <c r="N449" i="10"/>
  <c r="M449" i="10"/>
  <c r="M435" i="10" s="1"/>
  <c r="M434" i="10" s="1"/>
  <c r="L449" i="10"/>
  <c r="K449" i="10"/>
  <c r="J449" i="10"/>
  <c r="I449" i="10"/>
  <c r="H449" i="10"/>
  <c r="G449" i="10"/>
  <c r="F448" i="10"/>
  <c r="F447" i="10"/>
  <c r="F446" i="10"/>
  <c r="F445" i="10"/>
  <c r="F444" i="10"/>
  <c r="F443" i="10"/>
  <c r="F442" i="10"/>
  <c r="F441" i="10"/>
  <c r="F440" i="10"/>
  <c r="F439" i="10"/>
  <c r="F438" i="10"/>
  <c r="F437" i="10"/>
  <c r="AV436" i="10"/>
  <c r="AU436" i="10"/>
  <c r="AT436" i="10"/>
  <c r="AS436" i="10"/>
  <c r="AR436" i="10"/>
  <c r="AQ436" i="10"/>
  <c r="AP436" i="10"/>
  <c r="AO436" i="10"/>
  <c r="AN436" i="10"/>
  <c r="AM436" i="10"/>
  <c r="AL436" i="10"/>
  <c r="AK436" i="10"/>
  <c r="AJ436" i="10"/>
  <c r="AI436" i="10"/>
  <c r="AH436" i="10"/>
  <c r="AG436" i="10"/>
  <c r="AF436" i="10"/>
  <c r="AE436" i="10"/>
  <c r="AD436" i="10"/>
  <c r="AC436" i="10"/>
  <c r="AB436" i="10"/>
  <c r="AA436" i="10"/>
  <c r="Z436" i="10"/>
  <c r="Y436" i="10"/>
  <c r="X436" i="10"/>
  <c r="W436" i="10"/>
  <c r="V436" i="10"/>
  <c r="U436" i="10"/>
  <c r="T436" i="10"/>
  <c r="T435" i="10" s="1"/>
  <c r="T434" i="10" s="1"/>
  <c r="S436" i="10"/>
  <c r="R436" i="10"/>
  <c r="Q436" i="10"/>
  <c r="P436" i="10"/>
  <c r="O436" i="10"/>
  <c r="N436" i="10"/>
  <c r="M436" i="10"/>
  <c r="L436" i="10"/>
  <c r="K436" i="10"/>
  <c r="J436" i="10"/>
  <c r="I436" i="10"/>
  <c r="H436" i="10"/>
  <c r="G436" i="10"/>
  <c r="G435" i="10"/>
  <c r="G434" i="10" s="1"/>
  <c r="F433" i="10"/>
  <c r="F432" i="10"/>
  <c r="F431" i="10"/>
  <c r="F430" i="10"/>
  <c r="F429" i="10"/>
  <c r="F428" i="10"/>
  <c r="F427" i="10"/>
  <c r="F426" i="10"/>
  <c r="F425" i="10"/>
  <c r="F424" i="10"/>
  <c r="F423" i="10"/>
  <c r="F422" i="10"/>
  <c r="F421" i="10"/>
  <c r="F420" i="10"/>
  <c r="F419" i="10"/>
  <c r="F418" i="10"/>
  <c r="F417" i="10"/>
  <c r="F416" i="10"/>
  <c r="F415" i="10"/>
  <c r="AV414" i="10"/>
  <c r="AU414" i="10"/>
  <c r="AT414" i="10"/>
  <c r="AS414" i="10"/>
  <c r="AS408" i="10" s="1"/>
  <c r="AS407" i="10" s="1"/>
  <c r="AR414" i="10"/>
  <c r="AQ414" i="10"/>
  <c r="AP414" i="10"/>
  <c r="AO414" i="10"/>
  <c r="AN414" i="10"/>
  <c r="AM414" i="10"/>
  <c r="AL414" i="10"/>
  <c r="AK414" i="10"/>
  <c r="AK408" i="10" s="1"/>
  <c r="AK407" i="10" s="1"/>
  <c r="AJ414" i="10"/>
  <c r="AI414" i="10"/>
  <c r="AH414" i="10"/>
  <c r="AG414" i="10"/>
  <c r="AF414" i="10"/>
  <c r="AE414" i="10"/>
  <c r="AD414" i="10"/>
  <c r="AC414" i="10"/>
  <c r="AC408" i="10" s="1"/>
  <c r="AC407" i="10" s="1"/>
  <c r="AB414" i="10"/>
  <c r="AA414" i="10"/>
  <c r="Z414" i="10"/>
  <c r="Y414" i="10"/>
  <c r="X414" i="10"/>
  <c r="W414" i="10"/>
  <c r="V414" i="10"/>
  <c r="U414" i="10"/>
  <c r="U408" i="10" s="1"/>
  <c r="U407" i="10" s="1"/>
  <c r="T414" i="10"/>
  <c r="S414" i="10"/>
  <c r="R414" i="10"/>
  <c r="Q414" i="10"/>
  <c r="P414" i="10"/>
  <c r="O414" i="10"/>
  <c r="N414" i="10"/>
  <c r="M414" i="10"/>
  <c r="M408" i="10" s="1"/>
  <c r="M407" i="10" s="1"/>
  <c r="L414" i="10"/>
  <c r="K414" i="10"/>
  <c r="J414" i="10"/>
  <c r="I414" i="10"/>
  <c r="H414" i="10"/>
  <c r="G414" i="10"/>
  <c r="F413" i="10"/>
  <c r="F412" i="10"/>
  <c r="F411" i="10"/>
  <c r="F410" i="10"/>
  <c r="AV409" i="10"/>
  <c r="AV408" i="10" s="1"/>
  <c r="AU409" i="10"/>
  <c r="AT409" i="10"/>
  <c r="AS409" i="10"/>
  <c r="AR409" i="10"/>
  <c r="AR408" i="10" s="1"/>
  <c r="AR407" i="10" s="1"/>
  <c r="AQ409" i="10"/>
  <c r="AP409" i="10"/>
  <c r="AP408" i="10" s="1"/>
  <c r="AP407" i="10" s="1"/>
  <c r="AO409" i="10"/>
  <c r="AN409" i="10"/>
  <c r="AN408" i="10" s="1"/>
  <c r="AN407" i="10" s="1"/>
  <c r="AM409" i="10"/>
  <c r="AL409" i="10"/>
  <c r="AK409" i="10"/>
  <c r="AJ409" i="10"/>
  <c r="AJ408" i="10" s="1"/>
  <c r="AJ407" i="10" s="1"/>
  <c r="AI409" i="10"/>
  <c r="AH409" i="10"/>
  <c r="AH408" i="10" s="1"/>
  <c r="AH407" i="10" s="1"/>
  <c r="AG409" i="10"/>
  <c r="AF409" i="10"/>
  <c r="AF408" i="10" s="1"/>
  <c r="AE409" i="10"/>
  <c r="AD409" i="10"/>
  <c r="AC409" i="10"/>
  <c r="AB409" i="10"/>
  <c r="AB408" i="10" s="1"/>
  <c r="AB407" i="10" s="1"/>
  <c r="AA409" i="10"/>
  <c r="Z409" i="10"/>
  <c r="Z408" i="10" s="1"/>
  <c r="Z407" i="10" s="1"/>
  <c r="Y409" i="10"/>
  <c r="Y408" i="10" s="1"/>
  <c r="Y407" i="10" s="1"/>
  <c r="X409" i="10"/>
  <c r="X408" i="10" s="1"/>
  <c r="W409" i="10"/>
  <c r="V409" i="10"/>
  <c r="U409" i="10"/>
  <c r="T409" i="10"/>
  <c r="T408" i="10" s="1"/>
  <c r="T407" i="10" s="1"/>
  <c r="S409" i="10"/>
  <c r="R409" i="10"/>
  <c r="R408" i="10" s="1"/>
  <c r="R407" i="10" s="1"/>
  <c r="Q409" i="10"/>
  <c r="Q408" i="10" s="1"/>
  <c r="Q407" i="10" s="1"/>
  <c r="P409" i="10"/>
  <c r="P408" i="10" s="1"/>
  <c r="P407" i="10" s="1"/>
  <c r="O409" i="10"/>
  <c r="N409" i="10"/>
  <c r="M409" i="10"/>
  <c r="L409" i="10"/>
  <c r="L408" i="10" s="1"/>
  <c r="K409" i="10"/>
  <c r="J409" i="10"/>
  <c r="J408" i="10" s="1"/>
  <c r="I409" i="10"/>
  <c r="I408" i="10" s="1"/>
  <c r="I407" i="10" s="1"/>
  <c r="H409" i="10"/>
  <c r="H408" i="10" s="1"/>
  <c r="H407" i="10" s="1"/>
  <c r="G409" i="10"/>
  <c r="AO408" i="10"/>
  <c r="AO407" i="10" s="1"/>
  <c r="AG408" i="10"/>
  <c r="AG407" i="10" s="1"/>
  <c r="AV407" i="10"/>
  <c r="AF407" i="10"/>
  <c r="X407" i="10"/>
  <c r="L407" i="10"/>
  <c r="J407" i="10"/>
  <c r="F406" i="10"/>
  <c r="O405" i="10"/>
  <c r="O404" i="10" s="1"/>
  <c r="N405" i="10"/>
  <c r="M405" i="10"/>
  <c r="M404" i="10" s="1"/>
  <c r="L405" i="10"/>
  <c r="K405" i="10"/>
  <c r="K404" i="10" s="1"/>
  <c r="J405" i="10"/>
  <c r="J404" i="10" s="1"/>
  <c r="I405" i="10"/>
  <c r="I404" i="10" s="1"/>
  <c r="H405" i="10"/>
  <c r="G405" i="10"/>
  <c r="G404" i="10" s="1"/>
  <c r="AV404" i="10"/>
  <c r="AU404" i="10"/>
  <c r="AT404" i="10"/>
  <c r="AS404" i="10"/>
  <c r="AR404" i="10"/>
  <c r="AQ404" i="10"/>
  <c r="AP404" i="10"/>
  <c r="AO404" i="10"/>
  <c r="AN404" i="10"/>
  <c r="AM404" i="10"/>
  <c r="AL404" i="10"/>
  <c r="AK404" i="10"/>
  <c r="AJ404" i="10"/>
  <c r="AI404" i="10"/>
  <c r="AH404" i="10"/>
  <c r="AG404" i="10"/>
  <c r="AF404" i="10"/>
  <c r="AE404" i="10"/>
  <c r="AD404" i="10"/>
  <c r="AC404" i="10"/>
  <c r="AB404" i="10"/>
  <c r="AA404" i="10"/>
  <c r="Z404" i="10"/>
  <c r="Y404" i="10"/>
  <c r="X404" i="10"/>
  <c r="W404" i="10"/>
  <c r="V404" i="10"/>
  <c r="U404" i="10"/>
  <c r="T404" i="10"/>
  <c r="S404" i="10"/>
  <c r="R404" i="10"/>
  <c r="Q404" i="10"/>
  <c r="P404" i="10"/>
  <c r="N404" i="10"/>
  <c r="L404" i="10"/>
  <c r="H404" i="10"/>
  <c r="F403" i="10"/>
  <c r="F402" i="10"/>
  <c r="AV401" i="10"/>
  <c r="AU401" i="10"/>
  <c r="AT401" i="10"/>
  <c r="AS401" i="10"/>
  <c r="AR401" i="10"/>
  <c r="AQ401" i="10"/>
  <c r="AQ398" i="10" s="1"/>
  <c r="AP401" i="10"/>
  <c r="AP398" i="10" s="1"/>
  <c r="AO401" i="10"/>
  <c r="AO398" i="10" s="1"/>
  <c r="AN401" i="10"/>
  <c r="AN398" i="10" s="1"/>
  <c r="AM401" i="10"/>
  <c r="AL401" i="10"/>
  <c r="AK401" i="10"/>
  <c r="AJ401" i="10"/>
  <c r="AI401" i="10"/>
  <c r="AI398" i="10" s="1"/>
  <c r="AH401" i="10"/>
  <c r="AH398" i="10" s="1"/>
  <c r="AG401" i="10"/>
  <c r="AG398" i="10" s="1"/>
  <c r="AF401" i="10"/>
  <c r="AF398" i="10" s="1"/>
  <c r="AE401" i="10"/>
  <c r="AD401" i="10"/>
  <c r="AC401" i="10"/>
  <c r="AB401" i="10"/>
  <c r="AA401" i="10"/>
  <c r="AA398" i="10" s="1"/>
  <c r="Z401" i="10"/>
  <c r="Z398" i="10" s="1"/>
  <c r="Y401" i="10"/>
  <c r="X401" i="10"/>
  <c r="X398" i="10" s="1"/>
  <c r="W401" i="10"/>
  <c r="W398" i="10" s="1"/>
  <c r="V401" i="10"/>
  <c r="U401" i="10"/>
  <c r="T401" i="10"/>
  <c r="S401" i="10"/>
  <c r="S398" i="10" s="1"/>
  <c r="R401" i="10"/>
  <c r="R398" i="10" s="1"/>
  <c r="Q401" i="10"/>
  <c r="Q398" i="10" s="1"/>
  <c r="P401" i="10"/>
  <c r="P398" i="10" s="1"/>
  <c r="O401" i="10"/>
  <c r="O398" i="10" s="1"/>
  <c r="N401" i="10"/>
  <c r="M401" i="10"/>
  <c r="L401" i="10"/>
  <c r="K401" i="10"/>
  <c r="K398" i="10" s="1"/>
  <c r="J401" i="10"/>
  <c r="I401" i="10"/>
  <c r="H401" i="10"/>
  <c r="H398" i="10" s="1"/>
  <c r="G401" i="10"/>
  <c r="G398" i="10" s="1"/>
  <c r="F400" i="10"/>
  <c r="O399" i="10"/>
  <c r="N399" i="10"/>
  <c r="N398" i="10" s="1"/>
  <c r="M399" i="10"/>
  <c r="M398" i="10" s="1"/>
  <c r="L399" i="10"/>
  <c r="L398" i="10" s="1"/>
  <c r="K399" i="10"/>
  <c r="J399" i="10"/>
  <c r="F399" i="10" s="1"/>
  <c r="I399" i="10"/>
  <c r="H399" i="10"/>
  <c r="G399" i="10"/>
  <c r="AV398" i="10"/>
  <c r="AU398" i="10"/>
  <c r="AT398" i="10"/>
  <c r="AS398" i="10"/>
  <c r="AR398" i="10"/>
  <c r="AM398" i="10"/>
  <c r="AL398" i="10"/>
  <c r="AK398" i="10"/>
  <c r="AJ398" i="10"/>
  <c r="AE398" i="10"/>
  <c r="AD398" i="10"/>
  <c r="AC398" i="10"/>
  <c r="AB398" i="10"/>
  <c r="Y398" i="10"/>
  <c r="V398" i="10"/>
  <c r="U398" i="10"/>
  <c r="T398" i="10"/>
  <c r="I398" i="10"/>
  <c r="F397" i="10"/>
  <c r="F396" i="10"/>
  <c r="F395" i="10"/>
  <c r="AV394" i="10"/>
  <c r="AU394" i="10"/>
  <c r="AT394" i="10"/>
  <c r="AS394" i="10"/>
  <c r="AR394" i="10"/>
  <c r="AQ394" i="10"/>
  <c r="AP394" i="10"/>
  <c r="AO394" i="10"/>
  <c r="AN394" i="10"/>
  <c r="AM394" i="10"/>
  <c r="AL394" i="10"/>
  <c r="AK394" i="10"/>
  <c r="AJ394" i="10"/>
  <c r="AI394" i="10"/>
  <c r="AH394" i="10"/>
  <c r="AG394" i="10"/>
  <c r="AF394" i="10"/>
  <c r="AE394" i="10"/>
  <c r="AD394" i="10"/>
  <c r="AC394" i="10"/>
  <c r="AB394" i="10"/>
  <c r="AA394" i="10"/>
  <c r="Z394" i="10"/>
  <c r="Y394" i="10"/>
  <c r="X394" i="10"/>
  <c r="W394" i="10"/>
  <c r="V394" i="10"/>
  <c r="U394" i="10"/>
  <c r="T394" i="10"/>
  <c r="S394" i="10"/>
  <c r="R394" i="10"/>
  <c r="Q394" i="10"/>
  <c r="P394" i="10"/>
  <c r="O394" i="10"/>
  <c r="N394" i="10"/>
  <c r="M394" i="10"/>
  <c r="M354" i="10" s="1"/>
  <c r="L394" i="10"/>
  <c r="K394" i="10"/>
  <c r="J394" i="10"/>
  <c r="I394" i="10"/>
  <c r="H394" i="10"/>
  <c r="G394" i="10"/>
  <c r="F393" i="10"/>
  <c r="F392" i="10"/>
  <c r="F391" i="10"/>
  <c r="F390" i="10"/>
  <c r="AV389" i="10"/>
  <c r="AU389" i="10"/>
  <c r="AT389" i="10"/>
  <c r="AS389" i="10"/>
  <c r="AR389" i="10"/>
  <c r="AQ389" i="10"/>
  <c r="AP389" i="10"/>
  <c r="AO389" i="10"/>
  <c r="AN389" i="10"/>
  <c r="AM389" i="10"/>
  <c r="AL389" i="10"/>
  <c r="AK389" i="10"/>
  <c r="AJ389" i="10"/>
  <c r="AI389" i="10"/>
  <c r="AH389" i="10"/>
  <c r="AG389" i="10"/>
  <c r="AF389" i="10"/>
  <c r="AE389" i="10"/>
  <c r="AD389" i="10"/>
  <c r="AC389" i="10"/>
  <c r="AB389" i="10"/>
  <c r="AA389" i="10"/>
  <c r="Z389" i="10"/>
  <c r="Y389" i="10"/>
  <c r="X389" i="10"/>
  <c r="W389" i="10"/>
  <c r="V389" i="10"/>
  <c r="U389" i="10"/>
  <c r="T389" i="10"/>
  <c r="S389" i="10"/>
  <c r="R389" i="10"/>
  <c r="Q389" i="10"/>
  <c r="P389" i="10"/>
  <c r="O389" i="10"/>
  <c r="N389" i="10"/>
  <c r="M389" i="10"/>
  <c r="L389" i="10"/>
  <c r="K389" i="10"/>
  <c r="J389" i="10"/>
  <c r="I389" i="10"/>
  <c r="H389" i="10"/>
  <c r="G389" i="10"/>
  <c r="F388" i="10"/>
  <c r="F387" i="10"/>
  <c r="F386" i="10"/>
  <c r="F385" i="10"/>
  <c r="AV384" i="10"/>
  <c r="AU384" i="10"/>
  <c r="AT384" i="10"/>
  <c r="AS384" i="10"/>
  <c r="AR384" i="10"/>
  <c r="AQ384" i="10"/>
  <c r="AP384" i="10"/>
  <c r="AO384" i="10"/>
  <c r="AN384" i="10"/>
  <c r="AM384" i="10"/>
  <c r="AL384" i="10"/>
  <c r="AK384" i="10"/>
  <c r="AJ384" i="10"/>
  <c r="AI384" i="10"/>
  <c r="AH384" i="10"/>
  <c r="AG384" i="10"/>
  <c r="AF384" i="10"/>
  <c r="AE384" i="10"/>
  <c r="AD384" i="10"/>
  <c r="AC384" i="10"/>
  <c r="AB384" i="10"/>
  <c r="AA384" i="10"/>
  <c r="Z384" i="10"/>
  <c r="Y384" i="10"/>
  <c r="X384" i="10"/>
  <c r="W384" i="10"/>
  <c r="V384" i="10"/>
  <c r="U384" i="10"/>
  <c r="T384" i="10"/>
  <c r="S384" i="10"/>
  <c r="R384" i="10"/>
  <c r="Q384" i="10"/>
  <c r="P384" i="10"/>
  <c r="O384" i="10"/>
  <c r="N384" i="10"/>
  <c r="M384" i="10"/>
  <c r="L384" i="10"/>
  <c r="K384" i="10"/>
  <c r="J384" i="10"/>
  <c r="I384" i="10"/>
  <c r="H384" i="10"/>
  <c r="G384" i="10"/>
  <c r="F383" i="10"/>
  <c r="F382" i="10"/>
  <c r="F381" i="10"/>
  <c r="F380" i="10"/>
  <c r="F379" i="10"/>
  <c r="F378" i="10"/>
  <c r="F377" i="10"/>
  <c r="F376" i="10"/>
  <c r="F375" i="10"/>
  <c r="F374" i="10"/>
  <c r="F373" i="10"/>
  <c r="F372" i="10"/>
  <c r="F371" i="10"/>
  <c r="F370" i="10"/>
  <c r="F369" i="10"/>
  <c r="F368" i="10"/>
  <c r="F367" i="10"/>
  <c r="F366" i="10"/>
  <c r="F365" i="10"/>
  <c r="F364" i="10"/>
  <c r="F363" i="10"/>
  <c r="F362" i="10"/>
  <c r="F361" i="10"/>
  <c r="AV360" i="10"/>
  <c r="AU360" i="10"/>
  <c r="AU354" i="10" s="1"/>
  <c r="AT360" i="10"/>
  <c r="AS360" i="10"/>
  <c r="AR360" i="10"/>
  <c r="AQ360" i="10"/>
  <c r="AP360" i="10"/>
  <c r="AO360" i="10"/>
  <c r="AN360" i="10"/>
  <c r="AM360" i="10"/>
  <c r="AM354" i="10" s="1"/>
  <c r="AM353" i="10" s="1"/>
  <c r="AL360" i="10"/>
  <c r="AK360" i="10"/>
  <c r="AJ360" i="10"/>
  <c r="AI360" i="10"/>
  <c r="AH360" i="10"/>
  <c r="AG360" i="10"/>
  <c r="AF360" i="10"/>
  <c r="AE360" i="10"/>
  <c r="AE354" i="10" s="1"/>
  <c r="AD360" i="10"/>
  <c r="AC360" i="10"/>
  <c r="AB360" i="10"/>
  <c r="AA360" i="10"/>
  <c r="Z360" i="10"/>
  <c r="Y360" i="10"/>
  <c r="X360" i="10"/>
  <c r="W360" i="10"/>
  <c r="W354" i="10" s="1"/>
  <c r="W353" i="10" s="1"/>
  <c r="V360" i="10"/>
  <c r="U360" i="10"/>
  <c r="T360" i="10"/>
  <c r="S360" i="10"/>
  <c r="R360" i="10"/>
  <c r="Q360" i="10"/>
  <c r="P360" i="10"/>
  <c r="O360" i="10"/>
  <c r="O354" i="10" s="1"/>
  <c r="O353" i="10" s="1"/>
  <c r="N360" i="10"/>
  <c r="M360" i="10"/>
  <c r="L360" i="10"/>
  <c r="K360" i="10"/>
  <c r="J360" i="10"/>
  <c r="I360" i="10"/>
  <c r="H360" i="10"/>
  <c r="G360" i="10"/>
  <c r="G354" i="10" s="1"/>
  <c r="F359" i="10"/>
  <c r="F358" i="10"/>
  <c r="F357" i="10"/>
  <c r="F356" i="10"/>
  <c r="AV355" i="10"/>
  <c r="AU355" i="10"/>
  <c r="AT355" i="10"/>
  <c r="AS355" i="10"/>
  <c r="AR355" i="10"/>
  <c r="AQ355" i="10"/>
  <c r="AP355" i="10"/>
  <c r="AO355" i="10"/>
  <c r="AN355" i="10"/>
  <c r="AM355" i="10"/>
  <c r="AL355" i="10"/>
  <c r="AK355" i="10"/>
  <c r="AK354" i="10" s="1"/>
  <c r="AJ355" i="10"/>
  <c r="AI355" i="10"/>
  <c r="AH355" i="10"/>
  <c r="AG355" i="10"/>
  <c r="AF355" i="10"/>
  <c r="AE355" i="10"/>
  <c r="AD355" i="10"/>
  <c r="AC355" i="10"/>
  <c r="AB355" i="10"/>
  <c r="AA355" i="10"/>
  <c r="Z355" i="10"/>
  <c r="Y355" i="10"/>
  <c r="X355" i="10"/>
  <c r="W355" i="10"/>
  <c r="V355" i="10"/>
  <c r="U355" i="10"/>
  <c r="T355" i="10"/>
  <c r="S355" i="10"/>
  <c r="R355" i="10"/>
  <c r="Q355" i="10"/>
  <c r="Q354" i="10" s="1"/>
  <c r="Q353" i="10" s="1"/>
  <c r="P355" i="10"/>
  <c r="O355" i="10"/>
  <c r="N355" i="10"/>
  <c r="M355" i="10"/>
  <c r="F355" i="10" s="1"/>
  <c r="L355" i="10"/>
  <c r="K355" i="10"/>
  <c r="J355" i="10"/>
  <c r="I355" i="10"/>
  <c r="H355" i="10"/>
  <c r="G355" i="10"/>
  <c r="AT354" i="10"/>
  <c r="AT353" i="10" s="1"/>
  <c r="K354" i="10"/>
  <c r="F352" i="10"/>
  <c r="F351" i="10"/>
  <c r="F350" i="10"/>
  <c r="F349" i="10"/>
  <c r="F348" i="10"/>
  <c r="F347" i="10"/>
  <c r="AV346" i="10"/>
  <c r="AU346" i="10"/>
  <c r="AT346" i="10"/>
  <c r="AS346" i="10"/>
  <c r="AR346" i="10"/>
  <c r="AQ346" i="10"/>
  <c r="AP346" i="10"/>
  <c r="AO346" i="10"/>
  <c r="AN346" i="10"/>
  <c r="AM346" i="10"/>
  <c r="AL346" i="10"/>
  <c r="AK346" i="10"/>
  <c r="AJ346" i="10"/>
  <c r="AI346" i="10"/>
  <c r="AH346" i="10"/>
  <c r="AG346" i="10"/>
  <c r="AF346" i="10"/>
  <c r="AE346" i="10"/>
  <c r="AD346" i="10"/>
  <c r="AC346" i="10"/>
  <c r="AB346" i="10"/>
  <c r="AA346" i="10"/>
  <c r="Z346" i="10"/>
  <c r="Y346" i="10"/>
  <c r="X346" i="10"/>
  <c r="W346" i="10"/>
  <c r="V346" i="10"/>
  <c r="U346" i="10"/>
  <c r="T346" i="10"/>
  <c r="S346" i="10"/>
  <c r="R346" i="10"/>
  <c r="Q346" i="10"/>
  <c r="P346" i="10"/>
  <c r="O346" i="10"/>
  <c r="N346" i="10"/>
  <c r="M346" i="10"/>
  <c r="L346" i="10"/>
  <c r="K346" i="10"/>
  <c r="J346" i="10"/>
  <c r="I346" i="10"/>
  <c r="H346" i="10"/>
  <c r="G346" i="10"/>
  <c r="F345" i="10"/>
  <c r="F344" i="10"/>
  <c r="F343" i="10"/>
  <c r="AV342" i="10"/>
  <c r="AU342" i="10"/>
  <c r="AT342" i="10"/>
  <c r="AS342" i="10"/>
  <c r="AR342" i="10"/>
  <c r="AQ342" i="10"/>
  <c r="AP342" i="10"/>
  <c r="AO342" i="10"/>
  <c r="AN342" i="10"/>
  <c r="AM342" i="10"/>
  <c r="AL342" i="10"/>
  <c r="AK342" i="10"/>
  <c r="AJ342" i="10"/>
  <c r="AI342" i="10"/>
  <c r="AH342" i="10"/>
  <c r="AG342" i="10"/>
  <c r="AF342" i="10"/>
  <c r="AE342" i="10"/>
  <c r="AD342" i="10"/>
  <c r="AC342" i="10"/>
  <c r="AB342" i="10"/>
  <c r="AA342" i="10"/>
  <c r="Z342" i="10"/>
  <c r="Y342" i="10"/>
  <c r="X342" i="10"/>
  <c r="W342" i="10"/>
  <c r="V342" i="10"/>
  <c r="U342" i="10"/>
  <c r="T342" i="10"/>
  <c r="S342" i="10"/>
  <c r="R342" i="10"/>
  <c r="Q342" i="10"/>
  <c r="P342" i="10"/>
  <c r="O342" i="10"/>
  <c r="N342" i="10"/>
  <c r="M342" i="10"/>
  <c r="L342" i="10"/>
  <c r="K342" i="10"/>
  <c r="J342" i="10"/>
  <c r="I342" i="10"/>
  <c r="H342" i="10"/>
  <c r="G342" i="10"/>
  <c r="F341" i="10"/>
  <c r="F340" i="10"/>
  <c r="F339" i="10"/>
  <c r="F338" i="10"/>
  <c r="F337" i="10"/>
  <c r="F336" i="10"/>
  <c r="F335" i="10"/>
  <c r="AV334" i="10"/>
  <c r="AU334" i="10"/>
  <c r="AT334" i="10"/>
  <c r="AS334" i="10"/>
  <c r="AR334" i="10"/>
  <c r="AQ334" i="10"/>
  <c r="AP334" i="10"/>
  <c r="AO334" i="10"/>
  <c r="AN334" i="10"/>
  <c r="AM334" i="10"/>
  <c r="AL334" i="10"/>
  <c r="AK334" i="10"/>
  <c r="AJ334" i="10"/>
  <c r="AI334" i="10"/>
  <c r="AH334" i="10"/>
  <c r="AG334" i="10"/>
  <c r="AF334" i="10"/>
  <c r="AE334" i="10"/>
  <c r="AD334" i="10"/>
  <c r="AC334" i="10"/>
  <c r="AB334" i="10"/>
  <c r="AA334" i="10"/>
  <c r="Z334" i="10"/>
  <c r="Y334" i="10"/>
  <c r="X334" i="10"/>
  <c r="W334" i="10"/>
  <c r="V334" i="10"/>
  <c r="U334" i="10"/>
  <c r="T334" i="10"/>
  <c r="S334" i="10"/>
  <c r="R334" i="10"/>
  <c r="Q334" i="10"/>
  <c r="P334" i="10"/>
  <c r="O334" i="10"/>
  <c r="N334" i="10"/>
  <c r="M334" i="10"/>
  <c r="L334" i="10"/>
  <c r="K334" i="10"/>
  <c r="J334" i="10"/>
  <c r="I334" i="10"/>
  <c r="H334" i="10"/>
  <c r="G334" i="10"/>
  <c r="F333" i="10"/>
  <c r="F332" i="10"/>
  <c r="F331" i="10"/>
  <c r="F330" i="10"/>
  <c r="F329" i="10"/>
  <c r="F328" i="10"/>
  <c r="F327" i="10"/>
  <c r="F326" i="10"/>
  <c r="AV325" i="10"/>
  <c r="AU325" i="10"/>
  <c r="AT325" i="10"/>
  <c r="AS325" i="10"/>
  <c r="AR325" i="10"/>
  <c r="AQ325" i="10"/>
  <c r="AP325" i="10"/>
  <c r="AO325" i="10"/>
  <c r="AN325" i="10"/>
  <c r="AM325" i="10"/>
  <c r="AL325" i="10"/>
  <c r="AK325" i="10"/>
  <c r="AJ325" i="10"/>
  <c r="AI325" i="10"/>
  <c r="AH325" i="10"/>
  <c r="AG325" i="10"/>
  <c r="AF325" i="10"/>
  <c r="AE325" i="10"/>
  <c r="AD325" i="10"/>
  <c r="AC325" i="10"/>
  <c r="AB325" i="10"/>
  <c r="AA325" i="10"/>
  <c r="Z325" i="10"/>
  <c r="Y325" i="10"/>
  <c r="X325" i="10"/>
  <c r="W325" i="10"/>
  <c r="V325" i="10"/>
  <c r="U325" i="10"/>
  <c r="T325" i="10"/>
  <c r="S325" i="10"/>
  <c r="R325" i="10"/>
  <c r="Q325" i="10"/>
  <c r="P325" i="10"/>
  <c r="O325" i="10"/>
  <c r="N325" i="10"/>
  <c r="M325" i="10"/>
  <c r="L325" i="10"/>
  <c r="K325" i="10"/>
  <c r="J325" i="10"/>
  <c r="I325" i="10"/>
  <c r="H325" i="10"/>
  <c r="G325" i="10"/>
  <c r="F324" i="10"/>
  <c r="F323" i="10"/>
  <c r="F322" i="10"/>
  <c r="F321" i="10"/>
  <c r="AV320" i="10"/>
  <c r="AU320" i="10"/>
  <c r="AT320" i="10"/>
  <c r="AS320" i="10"/>
  <c r="AR320" i="10"/>
  <c r="AQ320" i="10"/>
  <c r="AP320" i="10"/>
  <c r="AO320" i="10"/>
  <c r="AN320" i="10"/>
  <c r="AM320" i="10"/>
  <c r="AL320" i="10"/>
  <c r="AK320" i="10"/>
  <c r="AJ320" i="10"/>
  <c r="AI320" i="10"/>
  <c r="AH320" i="10"/>
  <c r="AG320" i="10"/>
  <c r="AF320" i="10"/>
  <c r="AE320" i="10"/>
  <c r="AD320" i="10"/>
  <c r="AC320" i="10"/>
  <c r="AB320" i="10"/>
  <c r="AA320" i="10"/>
  <c r="Z320" i="10"/>
  <c r="Y320" i="10"/>
  <c r="X320" i="10"/>
  <c r="W320" i="10"/>
  <c r="V320" i="10"/>
  <c r="U320" i="10"/>
  <c r="T320" i="10"/>
  <c r="S320" i="10"/>
  <c r="R320" i="10"/>
  <c r="Q320" i="10"/>
  <c r="P320" i="10"/>
  <c r="O320" i="10"/>
  <c r="N320" i="10"/>
  <c r="M320" i="10"/>
  <c r="L320" i="10"/>
  <c r="K320" i="10"/>
  <c r="J320" i="10"/>
  <c r="I320" i="10"/>
  <c r="H320" i="10"/>
  <c r="G320" i="10"/>
  <c r="F319" i="10"/>
  <c r="F318" i="10"/>
  <c r="F317" i="10"/>
  <c r="F316" i="10"/>
  <c r="F315" i="10"/>
  <c r="F314" i="10"/>
  <c r="F313" i="10"/>
  <c r="AV312" i="10"/>
  <c r="AU312" i="10"/>
  <c r="AT312" i="10"/>
  <c r="AS312" i="10"/>
  <c r="AR312" i="10"/>
  <c r="AQ312" i="10"/>
  <c r="AP312" i="10"/>
  <c r="AO312" i="10"/>
  <c r="AN312" i="10"/>
  <c r="AM312" i="10"/>
  <c r="AL312" i="10"/>
  <c r="AK312" i="10"/>
  <c r="AJ312" i="10"/>
  <c r="AI312" i="10"/>
  <c r="AH312" i="10"/>
  <c r="AG312" i="10"/>
  <c r="AF312" i="10"/>
  <c r="AE312" i="10"/>
  <c r="AD312" i="10"/>
  <c r="AC312" i="10"/>
  <c r="AB312" i="10"/>
  <c r="AA312" i="10"/>
  <c r="Z312" i="10"/>
  <c r="Y312" i="10"/>
  <c r="X312" i="10"/>
  <c r="W312" i="10"/>
  <c r="V312" i="10"/>
  <c r="U312" i="10"/>
  <c r="T312" i="10"/>
  <c r="S312" i="10"/>
  <c r="R312" i="10"/>
  <c r="Q312" i="10"/>
  <c r="Q288" i="10" s="1"/>
  <c r="Q287" i="10" s="1"/>
  <c r="P312" i="10"/>
  <c r="O312" i="10"/>
  <c r="N312" i="10"/>
  <c r="M312" i="10"/>
  <c r="L312" i="10"/>
  <c r="K312" i="10"/>
  <c r="J312" i="10"/>
  <c r="I312" i="10"/>
  <c r="H312" i="10"/>
  <c r="G312" i="10"/>
  <c r="F311" i="10"/>
  <c r="F310" i="10"/>
  <c r="F309" i="10"/>
  <c r="AV308" i="10"/>
  <c r="AU308" i="10"/>
  <c r="AT308" i="10"/>
  <c r="AS308" i="10"/>
  <c r="AR308" i="10"/>
  <c r="AQ308" i="10"/>
  <c r="AP308" i="10"/>
  <c r="AO308" i="10"/>
  <c r="AN308" i="10"/>
  <c r="AM308" i="10"/>
  <c r="AL308" i="10"/>
  <c r="AK308" i="10"/>
  <c r="AJ308" i="10"/>
  <c r="AI308" i="10"/>
  <c r="AH308" i="10"/>
  <c r="AG308" i="10"/>
  <c r="AF308" i="10"/>
  <c r="AE308" i="10"/>
  <c r="AD308" i="10"/>
  <c r="AC308" i="10"/>
  <c r="AB308" i="10"/>
  <c r="AA308" i="10"/>
  <c r="Z308" i="10"/>
  <c r="Y308" i="10"/>
  <c r="X308" i="10"/>
  <c r="W308" i="10"/>
  <c r="V308" i="10"/>
  <c r="U308" i="10"/>
  <c r="T308" i="10"/>
  <c r="S308" i="10"/>
  <c r="R308" i="10"/>
  <c r="Q308" i="10"/>
  <c r="P308" i="10"/>
  <c r="O308" i="10"/>
  <c r="N308" i="10"/>
  <c r="M308" i="10"/>
  <c r="L308" i="10"/>
  <c r="K308" i="10"/>
  <c r="J308" i="10"/>
  <c r="I308" i="10"/>
  <c r="H308" i="10"/>
  <c r="G308" i="10"/>
  <c r="F307" i="10"/>
  <c r="F306" i="10"/>
  <c r="F305" i="10"/>
  <c r="F304" i="10"/>
  <c r="F303" i="10"/>
  <c r="F302" i="10"/>
  <c r="AV301" i="10"/>
  <c r="AU301" i="10"/>
  <c r="AT301" i="10"/>
  <c r="AS301" i="10"/>
  <c r="AR301" i="10"/>
  <c r="AQ301" i="10"/>
  <c r="AP301" i="10"/>
  <c r="AO301" i="10"/>
  <c r="AN301" i="10"/>
  <c r="AM301" i="10"/>
  <c r="AL301" i="10"/>
  <c r="AK301" i="10"/>
  <c r="AJ301" i="10"/>
  <c r="AI301" i="10"/>
  <c r="AH301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0" i="10"/>
  <c r="F299" i="10"/>
  <c r="F298" i="10"/>
  <c r="F297" i="10"/>
  <c r="F296" i="10"/>
  <c r="F295" i="10"/>
  <c r="F294" i="10"/>
  <c r="F293" i="10"/>
  <c r="F292" i="10"/>
  <c r="F291" i="10"/>
  <c r="F290" i="10"/>
  <c r="AV289" i="10"/>
  <c r="AU289" i="10"/>
  <c r="AT289" i="10"/>
  <c r="AS289" i="10"/>
  <c r="AR289" i="10"/>
  <c r="AQ289" i="10"/>
  <c r="AP289" i="10"/>
  <c r="AO289" i="10"/>
  <c r="AN289" i="10"/>
  <c r="AM289" i="10"/>
  <c r="AM288" i="10" s="1"/>
  <c r="AM287" i="10" s="1"/>
  <c r="AL289" i="10"/>
  <c r="AK289" i="10"/>
  <c r="AJ289" i="10"/>
  <c r="AI289" i="10"/>
  <c r="AH289" i="10"/>
  <c r="AG289" i="10"/>
  <c r="AF289" i="10"/>
  <c r="AE289" i="10"/>
  <c r="AD289" i="10"/>
  <c r="AC289" i="10"/>
  <c r="AB289" i="10"/>
  <c r="AA289" i="10"/>
  <c r="Z289" i="10"/>
  <c r="Z288" i="10" s="1"/>
  <c r="Z287" i="10" s="1"/>
  <c r="Y289" i="10"/>
  <c r="X289" i="10"/>
  <c r="W289" i="10"/>
  <c r="V289" i="10"/>
  <c r="U289" i="10"/>
  <c r="T289" i="10"/>
  <c r="S289" i="10"/>
  <c r="R289" i="10"/>
  <c r="Q289" i="10"/>
  <c r="P289" i="10"/>
  <c r="O289" i="10"/>
  <c r="N289" i="10"/>
  <c r="M289" i="10"/>
  <c r="L289" i="10"/>
  <c r="K289" i="10"/>
  <c r="K288" i="10" s="1"/>
  <c r="K287" i="10" s="1"/>
  <c r="J289" i="10"/>
  <c r="I289" i="10"/>
  <c r="H289" i="10"/>
  <c r="G289" i="10"/>
  <c r="F286" i="10"/>
  <c r="O285" i="10"/>
  <c r="N285" i="10"/>
  <c r="M285" i="10"/>
  <c r="L285" i="10"/>
  <c r="K285" i="10"/>
  <c r="J285" i="10"/>
  <c r="I285" i="10"/>
  <c r="H285" i="10"/>
  <c r="G285" i="10"/>
  <c r="F284" i="10"/>
  <c r="O283" i="10"/>
  <c r="N283" i="10"/>
  <c r="M283" i="10"/>
  <c r="L283" i="10"/>
  <c r="K283" i="10"/>
  <c r="J283" i="10"/>
  <c r="I283" i="10"/>
  <c r="H283" i="10"/>
  <c r="G283" i="10"/>
  <c r="F282" i="10"/>
  <c r="F281" i="10"/>
  <c r="AV280" i="10"/>
  <c r="AU280" i="10"/>
  <c r="AT280" i="10"/>
  <c r="AS280" i="10"/>
  <c r="AR280" i="10"/>
  <c r="AQ280" i="10"/>
  <c r="AP280" i="10"/>
  <c r="AO280" i="10"/>
  <c r="AN280" i="10"/>
  <c r="AM280" i="10"/>
  <c r="AM263" i="10" s="1"/>
  <c r="AL280" i="10"/>
  <c r="AL263" i="10" s="1"/>
  <c r="AK280" i="10"/>
  <c r="AJ280" i="10"/>
  <c r="AI280" i="10"/>
  <c r="AH280" i="10"/>
  <c r="AG280" i="10"/>
  <c r="AF280" i="10"/>
  <c r="AE280" i="10"/>
  <c r="AD280" i="10"/>
  <c r="AC280" i="10"/>
  <c r="AB280" i="10"/>
  <c r="AA280" i="10"/>
  <c r="Z280" i="10"/>
  <c r="Y280" i="10"/>
  <c r="X280" i="10"/>
  <c r="W280" i="10"/>
  <c r="V280" i="10"/>
  <c r="U280" i="10"/>
  <c r="T280" i="10"/>
  <c r="S280" i="10"/>
  <c r="R280" i="10"/>
  <c r="Q280" i="10"/>
  <c r="P280" i="10"/>
  <c r="O280" i="10"/>
  <c r="N280" i="10"/>
  <c r="M280" i="10"/>
  <c r="L280" i="10"/>
  <c r="K280" i="10"/>
  <c r="J280" i="10"/>
  <c r="I280" i="10"/>
  <c r="H280" i="10"/>
  <c r="G280" i="10"/>
  <c r="F279" i="10"/>
  <c r="O278" i="10"/>
  <c r="N278" i="10"/>
  <c r="M278" i="10"/>
  <c r="L278" i="10"/>
  <c r="K278" i="10"/>
  <c r="J278" i="10"/>
  <c r="F278" i="10" s="1"/>
  <c r="I278" i="10"/>
  <c r="H278" i="10"/>
  <c r="G278" i="10"/>
  <c r="F277" i="10"/>
  <c r="F276" i="10"/>
  <c r="AV275" i="10"/>
  <c r="AU275" i="10"/>
  <c r="AT275" i="10"/>
  <c r="AS275" i="10"/>
  <c r="AR275" i="10"/>
  <c r="AQ275" i="10"/>
  <c r="AP275" i="10"/>
  <c r="AO275" i="10"/>
  <c r="AN275" i="10"/>
  <c r="AM275" i="10"/>
  <c r="AL275" i="10"/>
  <c r="AK275" i="10"/>
  <c r="AK263" i="10" s="1"/>
  <c r="AJ275" i="10"/>
  <c r="AI275" i="10"/>
  <c r="AH275" i="10"/>
  <c r="AG275" i="10"/>
  <c r="AF275" i="10"/>
  <c r="AE275" i="10"/>
  <c r="AD275" i="10"/>
  <c r="AC275" i="10"/>
  <c r="AC263" i="10" s="1"/>
  <c r="AB275" i="10"/>
  <c r="AA275" i="10"/>
  <c r="Z275" i="10"/>
  <c r="Y275" i="10"/>
  <c r="X275" i="10"/>
  <c r="W275" i="10"/>
  <c r="V275" i="10"/>
  <c r="U275" i="10"/>
  <c r="U263" i="10" s="1"/>
  <c r="T275" i="10"/>
  <c r="S275" i="10"/>
  <c r="R275" i="10"/>
  <c r="Q275" i="10"/>
  <c r="P275" i="10"/>
  <c r="O275" i="10"/>
  <c r="N275" i="10"/>
  <c r="M275" i="10"/>
  <c r="L275" i="10"/>
  <c r="K275" i="10"/>
  <c r="J275" i="10"/>
  <c r="I275" i="10"/>
  <c r="H275" i="10"/>
  <c r="G275" i="10"/>
  <c r="F274" i="10"/>
  <c r="F273" i="10"/>
  <c r="AV272" i="10"/>
  <c r="AU272" i="10"/>
  <c r="AT272" i="10"/>
  <c r="AT263" i="10" s="1"/>
  <c r="AS272" i="10"/>
  <c r="AR272" i="10"/>
  <c r="AQ272" i="10"/>
  <c r="AP272" i="10"/>
  <c r="AO272" i="10"/>
  <c r="AN272" i="10"/>
  <c r="AM272" i="10"/>
  <c r="AL272" i="10"/>
  <c r="AK272" i="10"/>
  <c r="AJ272" i="10"/>
  <c r="AI272" i="10"/>
  <c r="AH272" i="10"/>
  <c r="AG272" i="10"/>
  <c r="AF272" i="10"/>
  <c r="AE272" i="10"/>
  <c r="AD272" i="10"/>
  <c r="AC272" i="10"/>
  <c r="AB272" i="10"/>
  <c r="AA272" i="10"/>
  <c r="Z272" i="10"/>
  <c r="Y272" i="10"/>
  <c r="X272" i="10"/>
  <c r="W272" i="10"/>
  <c r="V272" i="10"/>
  <c r="U272" i="10"/>
  <c r="T272" i="10"/>
  <c r="S272" i="10"/>
  <c r="R272" i="10"/>
  <c r="Q272" i="10"/>
  <c r="P272" i="10"/>
  <c r="O272" i="10"/>
  <c r="N272" i="10"/>
  <c r="M272" i="10"/>
  <c r="L272" i="10"/>
  <c r="K272" i="10"/>
  <c r="J272" i="10"/>
  <c r="I272" i="10"/>
  <c r="H272" i="10"/>
  <c r="G272" i="10"/>
  <c r="F271" i="10"/>
  <c r="O270" i="10"/>
  <c r="N270" i="10"/>
  <c r="M270" i="10"/>
  <c r="L270" i="10"/>
  <c r="K270" i="10"/>
  <c r="J270" i="10"/>
  <c r="I270" i="10"/>
  <c r="H270" i="10"/>
  <c r="G270" i="10"/>
  <c r="F269" i="10"/>
  <c r="O268" i="10"/>
  <c r="N268" i="10"/>
  <c r="M268" i="10"/>
  <c r="L268" i="10"/>
  <c r="K268" i="10"/>
  <c r="J268" i="10"/>
  <c r="I268" i="10"/>
  <c r="H268" i="10"/>
  <c r="G268" i="10"/>
  <c r="F267" i="10"/>
  <c r="F266" i="10"/>
  <c r="F265" i="10"/>
  <c r="AV264" i="10"/>
  <c r="AU264" i="10"/>
  <c r="AU263" i="10" s="1"/>
  <c r="AT264" i="10"/>
  <c r="AS264" i="10"/>
  <c r="AR264" i="10"/>
  <c r="AR263" i="10" s="1"/>
  <c r="AQ264" i="10"/>
  <c r="AP264" i="10"/>
  <c r="AO264" i="10"/>
  <c r="AN264" i="10"/>
  <c r="AM264" i="10"/>
  <c r="AL264" i="10"/>
  <c r="AK264" i="10"/>
  <c r="AJ264" i="10"/>
  <c r="AJ263" i="10" s="1"/>
  <c r="AI264" i="10"/>
  <c r="AH264" i="10"/>
  <c r="AG264" i="10"/>
  <c r="AF264" i="10"/>
  <c r="AE264" i="10"/>
  <c r="AD264" i="10"/>
  <c r="AC264" i="10"/>
  <c r="AB264" i="10"/>
  <c r="AB263" i="10" s="1"/>
  <c r="AA264" i="10"/>
  <c r="Z264" i="10"/>
  <c r="Y264" i="10"/>
  <c r="X264" i="10"/>
  <c r="W264" i="10"/>
  <c r="V264" i="10"/>
  <c r="U264" i="10"/>
  <c r="T264" i="10"/>
  <c r="T263" i="10" s="1"/>
  <c r="S264" i="10"/>
  <c r="R264" i="10"/>
  <c r="Q264" i="10"/>
  <c r="P264" i="10"/>
  <c r="O264" i="10"/>
  <c r="O263" i="10" s="1"/>
  <c r="N264" i="10"/>
  <c r="M264" i="10"/>
  <c r="L264" i="10"/>
  <c r="K264" i="10"/>
  <c r="J264" i="10"/>
  <c r="J263" i="10" s="1"/>
  <c r="I264" i="10"/>
  <c r="H264" i="10"/>
  <c r="G264" i="10"/>
  <c r="AD263" i="10"/>
  <c r="F262" i="10"/>
  <c r="F261" i="10"/>
  <c r="AV260" i="10"/>
  <c r="AU260" i="10"/>
  <c r="AT260" i="10"/>
  <c r="AS260" i="10"/>
  <c r="AR260" i="10"/>
  <c r="AQ260" i="10"/>
  <c r="AP260" i="10"/>
  <c r="AO260" i="10"/>
  <c r="AN260" i="10"/>
  <c r="AM260" i="10"/>
  <c r="AL260" i="10"/>
  <c r="AK260" i="10"/>
  <c r="AJ260" i="10"/>
  <c r="AI260" i="10"/>
  <c r="AH260" i="10"/>
  <c r="AG260" i="10"/>
  <c r="AF260" i="10"/>
  <c r="AE260" i="10"/>
  <c r="AD260" i="10"/>
  <c r="AC260" i="10"/>
  <c r="AB260" i="10"/>
  <c r="AA260" i="10"/>
  <c r="Z260" i="10"/>
  <c r="Y260" i="10"/>
  <c r="X260" i="10"/>
  <c r="W260" i="10"/>
  <c r="V260" i="10"/>
  <c r="U260" i="10"/>
  <c r="T260" i="10"/>
  <c r="S260" i="10"/>
  <c r="R260" i="10"/>
  <c r="Q260" i="10"/>
  <c r="P260" i="10"/>
  <c r="O260" i="10"/>
  <c r="N260" i="10"/>
  <c r="M260" i="10"/>
  <c r="L260" i="10"/>
  <c r="K260" i="10"/>
  <c r="J260" i="10"/>
  <c r="I260" i="10"/>
  <c r="H260" i="10"/>
  <c r="G260" i="10"/>
  <c r="F260" i="10"/>
  <c r="F259" i="10"/>
  <c r="O258" i="10"/>
  <c r="N258" i="10"/>
  <c r="M258" i="10"/>
  <c r="L258" i="10"/>
  <c r="K258" i="10"/>
  <c r="J258" i="10"/>
  <c r="F258" i="10" s="1"/>
  <c r="I258" i="10"/>
  <c r="H258" i="10"/>
  <c r="G258" i="10"/>
  <c r="F257" i="10"/>
  <c r="O256" i="10"/>
  <c r="N256" i="10"/>
  <c r="M256" i="10"/>
  <c r="L256" i="10"/>
  <c r="F256" i="10" s="1"/>
  <c r="K256" i="10"/>
  <c r="J256" i="10"/>
  <c r="I256" i="10"/>
  <c r="H256" i="10"/>
  <c r="G256" i="10"/>
  <c r="F255" i="10"/>
  <c r="F254" i="10"/>
  <c r="F253" i="10"/>
  <c r="F252" i="10"/>
  <c r="F251" i="10"/>
  <c r="AV250" i="10"/>
  <c r="AU250" i="10"/>
  <c r="AT250" i="10"/>
  <c r="AS250" i="10"/>
  <c r="AR250" i="10"/>
  <c r="AQ250" i="10"/>
  <c r="AP250" i="10"/>
  <c r="AO250" i="10"/>
  <c r="AN250" i="10"/>
  <c r="AM250" i="10"/>
  <c r="AL250" i="10"/>
  <c r="AK250" i="10"/>
  <c r="AJ250" i="10"/>
  <c r="AI250" i="10"/>
  <c r="AH250" i="10"/>
  <c r="AG250" i="10"/>
  <c r="AF250" i="10"/>
  <c r="AE250" i="10"/>
  <c r="AD250" i="10"/>
  <c r="AC250" i="10"/>
  <c r="AB250" i="10"/>
  <c r="AA250" i="10"/>
  <c r="Z250" i="10"/>
  <c r="Y250" i="10"/>
  <c r="X250" i="10"/>
  <c r="W250" i="10"/>
  <c r="V250" i="10"/>
  <c r="U250" i="10"/>
  <c r="T250" i="10"/>
  <c r="S250" i="10"/>
  <c r="R250" i="10"/>
  <c r="Q250" i="10"/>
  <c r="P250" i="10"/>
  <c r="O250" i="10"/>
  <c r="N250" i="10"/>
  <c r="M250" i="10"/>
  <c r="L250" i="10"/>
  <c r="K250" i="10"/>
  <c r="J250" i="10"/>
  <c r="I250" i="10"/>
  <c r="H250" i="10"/>
  <c r="G250" i="10"/>
  <c r="F249" i="10"/>
  <c r="O248" i="10"/>
  <c r="N248" i="10"/>
  <c r="M248" i="10"/>
  <c r="L248" i="10"/>
  <c r="K248" i="10"/>
  <c r="J248" i="10"/>
  <c r="I248" i="10"/>
  <c r="H248" i="10"/>
  <c r="G248" i="10"/>
  <c r="F247" i="10"/>
  <c r="O246" i="10"/>
  <c r="N246" i="10"/>
  <c r="M246" i="10"/>
  <c r="L246" i="10"/>
  <c r="K246" i="10"/>
  <c r="F246" i="10" s="1"/>
  <c r="J246" i="10"/>
  <c r="I246" i="10"/>
  <c r="H246" i="10"/>
  <c r="G246" i="10"/>
  <c r="F245" i="10"/>
  <c r="O244" i="10"/>
  <c r="N244" i="10"/>
  <c r="M244" i="10"/>
  <c r="L244" i="10"/>
  <c r="K244" i="10"/>
  <c r="J244" i="10"/>
  <c r="F244" i="10" s="1"/>
  <c r="I244" i="10"/>
  <c r="H244" i="10"/>
  <c r="G244" i="10"/>
  <c r="F243" i="10"/>
  <c r="F242" i="10"/>
  <c r="AV241" i="10"/>
  <c r="AU241" i="10"/>
  <c r="AT241" i="10"/>
  <c r="AS241" i="10"/>
  <c r="AR241" i="10"/>
  <c r="AQ241" i="10"/>
  <c r="AP241" i="10"/>
  <c r="AO241" i="10"/>
  <c r="AN241" i="10"/>
  <c r="AM241" i="10"/>
  <c r="AL241" i="10"/>
  <c r="AK241" i="10"/>
  <c r="AJ241" i="10"/>
  <c r="AI241" i="10"/>
  <c r="AH241" i="10"/>
  <c r="AG241" i="10"/>
  <c r="AF241" i="10"/>
  <c r="AE241" i="10"/>
  <c r="AD241" i="10"/>
  <c r="AC241" i="10"/>
  <c r="AB241" i="10"/>
  <c r="AA241" i="10"/>
  <c r="Z241" i="10"/>
  <c r="Y241" i="10"/>
  <c r="X241" i="10"/>
  <c r="W241" i="10"/>
  <c r="V241" i="10"/>
  <c r="U241" i="10"/>
  <c r="T241" i="10"/>
  <c r="S241" i="10"/>
  <c r="R241" i="10"/>
  <c r="Q241" i="10"/>
  <c r="P241" i="10"/>
  <c r="O241" i="10"/>
  <c r="N241" i="10"/>
  <c r="M241" i="10"/>
  <c r="L241" i="10"/>
  <c r="K241" i="10"/>
  <c r="J241" i="10"/>
  <c r="F241" i="10" s="1"/>
  <c r="I241" i="10"/>
  <c r="H241" i="10"/>
  <c r="G241" i="10"/>
  <c r="F240" i="10"/>
  <c r="F239" i="10"/>
  <c r="F238" i="10"/>
  <c r="AV237" i="10"/>
  <c r="AU237" i="10"/>
  <c r="AT237" i="10"/>
  <c r="AS237" i="10"/>
  <c r="AR237" i="10"/>
  <c r="AQ237" i="10"/>
  <c r="AP237" i="10"/>
  <c r="AO237" i="10"/>
  <c r="AN237" i="10"/>
  <c r="AM237" i="10"/>
  <c r="AL237" i="10"/>
  <c r="AK237" i="10"/>
  <c r="AJ237" i="10"/>
  <c r="AI237" i="10"/>
  <c r="AH237" i="10"/>
  <c r="AG237" i="10"/>
  <c r="AF237" i="10"/>
  <c r="AE237" i="10"/>
  <c r="AD237" i="10"/>
  <c r="AC237" i="10"/>
  <c r="AB237" i="10"/>
  <c r="AA237" i="10"/>
  <c r="Z237" i="10"/>
  <c r="Y237" i="10"/>
  <c r="X237" i="10"/>
  <c r="W237" i="10"/>
  <c r="V237" i="10"/>
  <c r="U237" i="10"/>
  <c r="T237" i="10"/>
  <c r="S237" i="10"/>
  <c r="R237" i="10"/>
  <c r="Q237" i="10"/>
  <c r="P237" i="10"/>
  <c r="O237" i="10"/>
  <c r="N237" i="10"/>
  <c r="M237" i="10"/>
  <c r="L237" i="10"/>
  <c r="K237" i="10"/>
  <c r="J237" i="10"/>
  <c r="I237" i="10"/>
  <c r="H237" i="10"/>
  <c r="G237" i="10"/>
  <c r="F236" i="10"/>
  <c r="F235" i="10"/>
  <c r="AV234" i="10"/>
  <c r="AU234" i="10"/>
  <c r="AT234" i="10"/>
  <c r="AS234" i="10"/>
  <c r="AR234" i="10"/>
  <c r="AQ234" i="10"/>
  <c r="AP234" i="10"/>
  <c r="AO234" i="10"/>
  <c r="AN234" i="10"/>
  <c r="AM234" i="10"/>
  <c r="AL234" i="10"/>
  <c r="AK234" i="10"/>
  <c r="AJ234" i="10"/>
  <c r="AI234" i="10"/>
  <c r="AH234" i="10"/>
  <c r="AG234" i="10"/>
  <c r="AF234" i="10"/>
  <c r="AE234" i="10"/>
  <c r="AD234" i="10"/>
  <c r="AC234" i="10"/>
  <c r="AB234" i="10"/>
  <c r="AA234" i="10"/>
  <c r="Z234" i="10"/>
  <c r="Y234" i="10"/>
  <c r="X234" i="10"/>
  <c r="W234" i="10"/>
  <c r="V234" i="10"/>
  <c r="U234" i="10"/>
  <c r="T234" i="10"/>
  <c r="S234" i="10"/>
  <c r="R234" i="10"/>
  <c r="Q234" i="10"/>
  <c r="P234" i="10"/>
  <c r="O234" i="10"/>
  <c r="N234" i="10"/>
  <c r="M234" i="10"/>
  <c r="L234" i="10"/>
  <c r="K234" i="10"/>
  <c r="J234" i="10"/>
  <c r="F234" i="10" s="1"/>
  <c r="I234" i="10"/>
  <c r="H234" i="10"/>
  <c r="G234" i="10"/>
  <c r="F233" i="10"/>
  <c r="F232" i="10"/>
  <c r="AV231" i="10"/>
  <c r="AU231" i="10"/>
  <c r="AT231" i="10"/>
  <c r="AS231" i="10"/>
  <c r="AR231" i="10"/>
  <c r="AQ231" i="10"/>
  <c r="AP231" i="10"/>
  <c r="AO231" i="10"/>
  <c r="AN231" i="10"/>
  <c r="AM231" i="10"/>
  <c r="AL231" i="10"/>
  <c r="AK231" i="10"/>
  <c r="AJ231" i="10"/>
  <c r="AI231" i="10"/>
  <c r="AH231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0" i="10"/>
  <c r="F229" i="10"/>
  <c r="F228" i="10"/>
  <c r="F227" i="10"/>
  <c r="AV226" i="10"/>
  <c r="AU226" i="10"/>
  <c r="AT226" i="10"/>
  <c r="AS226" i="10"/>
  <c r="AR226" i="10"/>
  <c r="AQ226" i="10"/>
  <c r="AP226" i="10"/>
  <c r="AO226" i="10"/>
  <c r="AN226" i="10"/>
  <c r="AM226" i="10"/>
  <c r="AL226" i="10"/>
  <c r="AK226" i="10"/>
  <c r="AJ226" i="10"/>
  <c r="AI226" i="10"/>
  <c r="AH226" i="10"/>
  <c r="AG226" i="10"/>
  <c r="AF226" i="10"/>
  <c r="AE226" i="10"/>
  <c r="AD226" i="10"/>
  <c r="AC226" i="10"/>
  <c r="AB226" i="10"/>
  <c r="AA226" i="10"/>
  <c r="Z226" i="10"/>
  <c r="Y226" i="10"/>
  <c r="X226" i="10"/>
  <c r="W226" i="10"/>
  <c r="V226" i="10"/>
  <c r="U226" i="10"/>
  <c r="T226" i="10"/>
  <c r="S226" i="10"/>
  <c r="R226" i="10"/>
  <c r="Q226" i="10"/>
  <c r="P226" i="10"/>
  <c r="O226" i="10"/>
  <c r="N226" i="10"/>
  <c r="M226" i="10"/>
  <c r="L226" i="10"/>
  <c r="K226" i="10"/>
  <c r="J226" i="10"/>
  <c r="I226" i="10"/>
  <c r="H226" i="10"/>
  <c r="G226" i="10"/>
  <c r="F225" i="10"/>
  <c r="F224" i="10"/>
  <c r="AV223" i="10"/>
  <c r="AU223" i="10"/>
  <c r="AT223" i="10"/>
  <c r="AS223" i="10"/>
  <c r="AR223" i="10"/>
  <c r="AQ223" i="10"/>
  <c r="AP223" i="10"/>
  <c r="AO223" i="10"/>
  <c r="AN223" i="10"/>
  <c r="AM223" i="10"/>
  <c r="AL223" i="10"/>
  <c r="AK223" i="10"/>
  <c r="AJ223" i="10"/>
  <c r="AI223" i="10"/>
  <c r="AH223" i="10"/>
  <c r="AG223" i="10"/>
  <c r="AF223" i="10"/>
  <c r="AE223" i="10"/>
  <c r="AD223" i="10"/>
  <c r="AC223" i="10"/>
  <c r="AB223" i="10"/>
  <c r="AA223" i="10"/>
  <c r="Z223" i="10"/>
  <c r="Y223" i="10"/>
  <c r="X223" i="10"/>
  <c r="W223" i="10"/>
  <c r="V223" i="10"/>
  <c r="U223" i="10"/>
  <c r="T223" i="10"/>
  <c r="S223" i="10"/>
  <c r="R223" i="10"/>
  <c r="Q223" i="10"/>
  <c r="P223" i="10"/>
  <c r="O223" i="10"/>
  <c r="N223" i="10"/>
  <c r="M223" i="10"/>
  <c r="L223" i="10"/>
  <c r="K223" i="10"/>
  <c r="J223" i="10"/>
  <c r="I223" i="10"/>
  <c r="H223" i="10"/>
  <c r="G223" i="10"/>
  <c r="F222" i="10"/>
  <c r="O221" i="10"/>
  <c r="N221" i="10"/>
  <c r="M221" i="10"/>
  <c r="L221" i="10"/>
  <c r="K221" i="10"/>
  <c r="J221" i="10"/>
  <c r="I221" i="10"/>
  <c r="H221" i="10"/>
  <c r="G221" i="10"/>
  <c r="F220" i="10"/>
  <c r="O219" i="10"/>
  <c r="N219" i="10"/>
  <c r="M219" i="10"/>
  <c r="L219" i="10"/>
  <c r="K219" i="10"/>
  <c r="J219" i="10"/>
  <c r="I219" i="10"/>
  <c r="H219" i="10"/>
  <c r="G219" i="10"/>
  <c r="F218" i="10"/>
  <c r="F217" i="10"/>
  <c r="F216" i="10"/>
  <c r="AV215" i="10"/>
  <c r="AU215" i="10"/>
  <c r="AT215" i="10"/>
  <c r="AS215" i="10"/>
  <c r="AR215" i="10"/>
  <c r="AQ215" i="10"/>
  <c r="AP215" i="10"/>
  <c r="AO215" i="10"/>
  <c r="AN215" i="10"/>
  <c r="AM215" i="10"/>
  <c r="AL215" i="10"/>
  <c r="AK215" i="10"/>
  <c r="AJ215" i="10"/>
  <c r="AI215" i="10"/>
  <c r="AH215" i="10"/>
  <c r="AG215" i="10"/>
  <c r="AF215" i="10"/>
  <c r="AE215" i="10"/>
  <c r="AD215" i="10"/>
  <c r="AC215" i="10"/>
  <c r="AB215" i="10"/>
  <c r="AA215" i="10"/>
  <c r="Z215" i="10"/>
  <c r="Y215" i="10"/>
  <c r="X215" i="10"/>
  <c r="W215" i="10"/>
  <c r="V215" i="10"/>
  <c r="U215" i="10"/>
  <c r="T215" i="10"/>
  <c r="S215" i="10"/>
  <c r="R215" i="10"/>
  <c r="Q215" i="10"/>
  <c r="P215" i="10"/>
  <c r="O215" i="10"/>
  <c r="N215" i="10"/>
  <c r="M215" i="10"/>
  <c r="L215" i="10"/>
  <c r="K215" i="10"/>
  <c r="J215" i="10"/>
  <c r="I215" i="10"/>
  <c r="H215" i="10"/>
  <c r="G215" i="10"/>
  <c r="F214" i="10"/>
  <c r="O213" i="10"/>
  <c r="N213" i="10"/>
  <c r="M213" i="10"/>
  <c r="L213" i="10"/>
  <c r="K213" i="10"/>
  <c r="J213" i="10"/>
  <c r="F213" i="10" s="1"/>
  <c r="I213" i="10"/>
  <c r="H213" i="10"/>
  <c r="G213" i="10"/>
  <c r="F212" i="10"/>
  <c r="O211" i="10"/>
  <c r="N211" i="10"/>
  <c r="M211" i="10"/>
  <c r="L211" i="10"/>
  <c r="K211" i="10"/>
  <c r="J211" i="10"/>
  <c r="I211" i="10"/>
  <c r="H211" i="10"/>
  <c r="G211" i="10"/>
  <c r="F210" i="10"/>
  <c r="O209" i="10"/>
  <c r="N209" i="10"/>
  <c r="M209" i="10"/>
  <c r="L209" i="10"/>
  <c r="K209" i="10"/>
  <c r="J209" i="10"/>
  <c r="I209" i="10"/>
  <c r="H209" i="10"/>
  <c r="G209" i="10"/>
  <c r="F208" i="10"/>
  <c r="F207" i="10"/>
  <c r="AV206" i="10"/>
  <c r="AU206" i="10"/>
  <c r="AT206" i="10"/>
  <c r="AS206" i="10"/>
  <c r="AR206" i="10"/>
  <c r="AR169" i="10" s="1"/>
  <c r="AR168" i="10" s="1"/>
  <c r="AQ206" i="10"/>
  <c r="AP206" i="10"/>
  <c r="AO206" i="10"/>
  <c r="AN206" i="10"/>
  <c r="AM206" i="10"/>
  <c r="AL206" i="10"/>
  <c r="AK206" i="10"/>
  <c r="AJ206" i="10"/>
  <c r="AJ169" i="10" s="1"/>
  <c r="AI206" i="10"/>
  <c r="AH206" i="10"/>
  <c r="AG206" i="10"/>
  <c r="AF206" i="10"/>
  <c r="AE206" i="10"/>
  <c r="AD206" i="10"/>
  <c r="AC206" i="10"/>
  <c r="AB206" i="10"/>
  <c r="AA206" i="10"/>
  <c r="Z206" i="10"/>
  <c r="Y206" i="10"/>
  <c r="X206" i="10"/>
  <c r="W206" i="10"/>
  <c r="V206" i="10"/>
  <c r="U206" i="10"/>
  <c r="T206" i="10"/>
  <c r="S206" i="10"/>
  <c r="R206" i="10"/>
  <c r="Q206" i="10"/>
  <c r="P206" i="10"/>
  <c r="O206" i="10"/>
  <c r="N206" i="10"/>
  <c r="M206" i="10"/>
  <c r="L206" i="10"/>
  <c r="F206" i="10" s="1"/>
  <c r="K206" i="10"/>
  <c r="J206" i="10"/>
  <c r="I206" i="10"/>
  <c r="H206" i="10"/>
  <c r="G206" i="10"/>
  <c r="F205" i="10"/>
  <c r="O204" i="10"/>
  <c r="N204" i="10"/>
  <c r="M204" i="10"/>
  <c r="L204" i="10"/>
  <c r="K204" i="10"/>
  <c r="J204" i="10"/>
  <c r="I204" i="10"/>
  <c r="H204" i="10"/>
  <c r="G204" i="10"/>
  <c r="F203" i="10"/>
  <c r="O202" i="10"/>
  <c r="N202" i="10"/>
  <c r="M202" i="10"/>
  <c r="L202" i="10"/>
  <c r="K202" i="10"/>
  <c r="J202" i="10"/>
  <c r="F202" i="10" s="1"/>
  <c r="I202" i="10"/>
  <c r="H202" i="10"/>
  <c r="G202" i="10"/>
  <c r="F201" i="10"/>
  <c r="O200" i="10"/>
  <c r="N200" i="10"/>
  <c r="M200" i="10"/>
  <c r="L200" i="10"/>
  <c r="K200" i="10"/>
  <c r="J200" i="10"/>
  <c r="I200" i="10"/>
  <c r="H200" i="10"/>
  <c r="G200" i="10"/>
  <c r="F199" i="10"/>
  <c r="O198" i="10"/>
  <c r="N198" i="10"/>
  <c r="M198" i="10"/>
  <c r="L198" i="10"/>
  <c r="K198" i="10"/>
  <c r="J198" i="10"/>
  <c r="I198" i="10"/>
  <c r="H198" i="10"/>
  <c r="G198" i="10"/>
  <c r="F197" i="10"/>
  <c r="O196" i="10"/>
  <c r="N196" i="10"/>
  <c r="M196" i="10"/>
  <c r="L196" i="10"/>
  <c r="K196" i="10"/>
  <c r="J196" i="10"/>
  <c r="I196" i="10"/>
  <c r="H196" i="10"/>
  <c r="G196" i="10"/>
  <c r="F195" i="10"/>
  <c r="O194" i="10"/>
  <c r="N194" i="10"/>
  <c r="M194" i="10"/>
  <c r="L194" i="10"/>
  <c r="K194" i="10"/>
  <c r="J194" i="10"/>
  <c r="I194" i="10"/>
  <c r="H194" i="10"/>
  <c r="G194" i="10"/>
  <c r="F193" i="10"/>
  <c r="O192" i="10"/>
  <c r="N192" i="10"/>
  <c r="M192" i="10"/>
  <c r="L192" i="10"/>
  <c r="K192" i="10"/>
  <c r="J192" i="10"/>
  <c r="I192" i="10"/>
  <c r="H192" i="10"/>
  <c r="G192" i="10"/>
  <c r="F191" i="10"/>
  <c r="O190" i="10"/>
  <c r="N190" i="10"/>
  <c r="M190" i="10"/>
  <c r="L190" i="10"/>
  <c r="F190" i="10" s="1"/>
  <c r="K190" i="10"/>
  <c r="J190" i="10"/>
  <c r="I190" i="10"/>
  <c r="H190" i="10"/>
  <c r="G190" i="10"/>
  <c r="F189" i="10"/>
  <c r="O188" i="10"/>
  <c r="N188" i="10"/>
  <c r="M188" i="10"/>
  <c r="L188" i="10"/>
  <c r="K188" i="10"/>
  <c r="J188" i="10"/>
  <c r="I188" i="10"/>
  <c r="H188" i="10"/>
  <c r="H169" i="10" s="1"/>
  <c r="G188" i="10"/>
  <c r="F187" i="10"/>
  <c r="O186" i="10"/>
  <c r="N186" i="10"/>
  <c r="M186" i="10"/>
  <c r="L186" i="10"/>
  <c r="K186" i="10"/>
  <c r="J186" i="10"/>
  <c r="F186" i="10" s="1"/>
  <c r="I186" i="10"/>
  <c r="H186" i="10"/>
  <c r="G186" i="10"/>
  <c r="F185" i="10"/>
  <c r="F184" i="10"/>
  <c r="F183" i="10"/>
  <c r="F182" i="10"/>
  <c r="F181" i="10"/>
  <c r="AV180" i="10"/>
  <c r="AU180" i="10"/>
  <c r="AT180" i="10"/>
  <c r="AS180" i="10"/>
  <c r="AR180" i="10"/>
  <c r="AQ180" i="10"/>
  <c r="AP180" i="10"/>
  <c r="AO180" i="10"/>
  <c r="AN180" i="10"/>
  <c r="AM180" i="10"/>
  <c r="AL180" i="10"/>
  <c r="AK180" i="10"/>
  <c r="AJ180" i="10"/>
  <c r="AI180" i="10"/>
  <c r="AH180" i="10"/>
  <c r="AG180" i="10"/>
  <c r="AF180" i="10"/>
  <c r="AE180" i="10"/>
  <c r="AD180" i="10"/>
  <c r="AC180" i="10"/>
  <c r="AB180" i="10"/>
  <c r="AA180" i="10"/>
  <c r="Z180" i="10"/>
  <c r="Y180" i="10"/>
  <c r="X180" i="10"/>
  <c r="W180" i="10"/>
  <c r="V180" i="10"/>
  <c r="U180" i="10"/>
  <c r="T180" i="10"/>
  <c r="S180" i="10"/>
  <c r="R180" i="10"/>
  <c r="Q180" i="10"/>
  <c r="P180" i="10"/>
  <c r="O180" i="10"/>
  <c r="N180" i="10"/>
  <c r="M180" i="10"/>
  <c r="L180" i="10"/>
  <c r="K180" i="10"/>
  <c r="J180" i="10"/>
  <c r="F180" i="10" s="1"/>
  <c r="I180" i="10"/>
  <c r="H180" i="10"/>
  <c r="G180" i="10"/>
  <c r="F179" i="10"/>
  <c r="F178" i="10"/>
  <c r="F177" i="10"/>
  <c r="F176" i="10"/>
  <c r="F175" i="10"/>
  <c r="F174" i="10"/>
  <c r="F173" i="10"/>
  <c r="AV172" i="10"/>
  <c r="AU172" i="10"/>
  <c r="AT172" i="10"/>
  <c r="AS172" i="10"/>
  <c r="AR172" i="10"/>
  <c r="AQ172" i="10"/>
  <c r="AP172" i="10"/>
  <c r="AO172" i="10"/>
  <c r="AN172" i="10"/>
  <c r="AM172" i="10"/>
  <c r="AL172" i="10"/>
  <c r="AK172" i="10"/>
  <c r="AJ172" i="10"/>
  <c r="AI172" i="10"/>
  <c r="AI169" i="10" s="1"/>
  <c r="AH172" i="10"/>
  <c r="AG172" i="10"/>
  <c r="AF172" i="10"/>
  <c r="AE172" i="10"/>
  <c r="AD172" i="10"/>
  <c r="AC172" i="10"/>
  <c r="AB172" i="10"/>
  <c r="AA172" i="10"/>
  <c r="Z172" i="10"/>
  <c r="Y172" i="10"/>
  <c r="X172" i="10"/>
  <c r="W172" i="10"/>
  <c r="V172" i="10"/>
  <c r="U172" i="10"/>
  <c r="T172" i="10"/>
  <c r="S172" i="10"/>
  <c r="R172" i="10"/>
  <c r="Q172" i="10"/>
  <c r="P172" i="10"/>
  <c r="O172" i="10"/>
  <c r="N172" i="10"/>
  <c r="M172" i="10"/>
  <c r="L172" i="10"/>
  <c r="K172" i="10"/>
  <c r="J172" i="10"/>
  <c r="I172" i="10"/>
  <c r="H172" i="10"/>
  <c r="G172" i="10"/>
  <c r="F171" i="10"/>
  <c r="O170" i="10"/>
  <c r="N170" i="10"/>
  <c r="M170" i="10"/>
  <c r="L170" i="10"/>
  <c r="K170" i="10"/>
  <c r="J170" i="10"/>
  <c r="I170" i="10"/>
  <c r="H170" i="10"/>
  <c r="G170" i="10"/>
  <c r="G169" i="10" s="1"/>
  <c r="Z169" i="10"/>
  <c r="F167" i="10"/>
  <c r="F166" i="10"/>
  <c r="O165" i="10"/>
  <c r="N165" i="10"/>
  <c r="M165" i="10"/>
  <c r="L165" i="10"/>
  <c r="K165" i="10"/>
  <c r="F165" i="10" s="1"/>
  <c r="J165" i="10"/>
  <c r="I165" i="10"/>
  <c r="H165" i="10"/>
  <c r="G165" i="10"/>
  <c r="F164" i="10"/>
  <c r="F163" i="10"/>
  <c r="O162" i="10"/>
  <c r="N162" i="10"/>
  <c r="M162" i="10"/>
  <c r="L162" i="10"/>
  <c r="K162" i="10"/>
  <c r="J162" i="10"/>
  <c r="I162" i="10"/>
  <c r="H162" i="10"/>
  <c r="G162" i="10"/>
  <c r="F161" i="10"/>
  <c r="O160" i="10"/>
  <c r="N160" i="10"/>
  <c r="M160" i="10"/>
  <c r="L160" i="10"/>
  <c r="K160" i="10"/>
  <c r="J160" i="10"/>
  <c r="I160" i="10"/>
  <c r="H160" i="10"/>
  <c r="G160" i="10"/>
  <c r="F159" i="10"/>
  <c r="F158" i="10"/>
  <c r="F157" i="10"/>
  <c r="O156" i="10"/>
  <c r="N156" i="10"/>
  <c r="M156" i="10"/>
  <c r="L156" i="10"/>
  <c r="K156" i="10"/>
  <c r="J156" i="10"/>
  <c r="I156" i="10"/>
  <c r="H156" i="10"/>
  <c r="G156" i="10"/>
  <c r="F155" i="10"/>
  <c r="F154" i="10"/>
  <c r="F153" i="10"/>
  <c r="O152" i="10"/>
  <c r="N152" i="10"/>
  <c r="M152" i="10"/>
  <c r="L152" i="10"/>
  <c r="K152" i="10"/>
  <c r="J152" i="10"/>
  <c r="I152" i="10"/>
  <c r="H152" i="10"/>
  <c r="G152" i="10"/>
  <c r="F151" i="10"/>
  <c r="O150" i="10"/>
  <c r="N150" i="10"/>
  <c r="M150" i="10"/>
  <c r="L150" i="10"/>
  <c r="K150" i="10"/>
  <c r="J150" i="10"/>
  <c r="I150" i="10"/>
  <c r="H150" i="10"/>
  <c r="G150" i="10"/>
  <c r="F149" i="10"/>
  <c r="O148" i="10"/>
  <c r="N148" i="10"/>
  <c r="M148" i="10"/>
  <c r="L148" i="10"/>
  <c r="K148" i="10"/>
  <c r="J148" i="10"/>
  <c r="I148" i="10"/>
  <c r="H148" i="10"/>
  <c r="G148" i="10"/>
  <c r="F147" i="10"/>
  <c r="F146" i="10"/>
  <c r="F145" i="10"/>
  <c r="F144" i="10"/>
  <c r="F143" i="10"/>
  <c r="F142" i="10"/>
  <c r="F141" i="10"/>
  <c r="Q140" i="10"/>
  <c r="Q123" i="10" s="1"/>
  <c r="P140" i="10"/>
  <c r="O140" i="10"/>
  <c r="N140" i="10"/>
  <c r="M140" i="10"/>
  <c r="L140" i="10"/>
  <c r="K140" i="10"/>
  <c r="J140" i="10"/>
  <c r="I140" i="10"/>
  <c r="H140" i="10"/>
  <c r="G140" i="10"/>
  <c r="F139" i="10"/>
  <c r="F138" i="10"/>
  <c r="F137" i="10"/>
  <c r="F136" i="10"/>
  <c r="P135" i="10"/>
  <c r="O135" i="10"/>
  <c r="N135" i="10"/>
  <c r="M135" i="10"/>
  <c r="L135" i="10"/>
  <c r="K135" i="10"/>
  <c r="J135" i="10"/>
  <c r="I135" i="10"/>
  <c r="H135" i="10"/>
  <c r="G135" i="10"/>
  <c r="F134" i="10"/>
  <c r="F133" i="10"/>
  <c r="F132" i="10"/>
  <c r="F131" i="10"/>
  <c r="R130" i="10"/>
  <c r="Q130" i="10"/>
  <c r="P130" i="10"/>
  <c r="O130" i="10"/>
  <c r="N130" i="10"/>
  <c r="M130" i="10"/>
  <c r="L130" i="10"/>
  <c r="K130" i="10"/>
  <c r="J130" i="10"/>
  <c r="I130" i="10"/>
  <c r="H130" i="10"/>
  <c r="G130" i="10"/>
  <c r="F129" i="10"/>
  <c r="F128" i="10"/>
  <c r="F127" i="10"/>
  <c r="O126" i="10"/>
  <c r="N126" i="10"/>
  <c r="M126" i="10"/>
  <c r="L126" i="10"/>
  <c r="K126" i="10"/>
  <c r="J126" i="10"/>
  <c r="I126" i="10"/>
  <c r="H126" i="10"/>
  <c r="G126" i="10"/>
  <c r="F125" i="10"/>
  <c r="O124" i="10"/>
  <c r="N124" i="10"/>
  <c r="M124" i="10"/>
  <c r="L124" i="10"/>
  <c r="L123" i="10" s="1"/>
  <c r="K124" i="10"/>
  <c r="J124" i="10"/>
  <c r="I124" i="10"/>
  <c r="H124" i="10"/>
  <c r="G124" i="10"/>
  <c r="AV123" i="10"/>
  <c r="AU123" i="10"/>
  <c r="AT123" i="10"/>
  <c r="AS123" i="10"/>
  <c r="AR123" i="10"/>
  <c r="AQ123" i="10"/>
  <c r="AP123" i="10"/>
  <c r="AO123" i="10"/>
  <c r="AN123" i="10"/>
  <c r="AM123" i="10"/>
  <c r="AL123" i="10"/>
  <c r="AK123" i="10"/>
  <c r="AJ123" i="10"/>
  <c r="AI123" i="10"/>
  <c r="AH123" i="10"/>
  <c r="AG123" i="10"/>
  <c r="AF123" i="10"/>
  <c r="AE123" i="10"/>
  <c r="AD123" i="10"/>
  <c r="AC123" i="10"/>
  <c r="AB123" i="10"/>
  <c r="AA123" i="10"/>
  <c r="Z123" i="10"/>
  <c r="Y123" i="10"/>
  <c r="X123" i="10"/>
  <c r="W123" i="10"/>
  <c r="V123" i="10"/>
  <c r="U123" i="10"/>
  <c r="T123" i="10"/>
  <c r="S123" i="10"/>
  <c r="R123" i="10"/>
  <c r="K123" i="10"/>
  <c r="F122" i="10"/>
  <c r="O121" i="10"/>
  <c r="N121" i="10"/>
  <c r="M121" i="10"/>
  <c r="L121" i="10"/>
  <c r="K121" i="10"/>
  <c r="J121" i="10"/>
  <c r="I121" i="10"/>
  <c r="H121" i="10"/>
  <c r="G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AV108" i="10"/>
  <c r="AU108" i="10"/>
  <c r="AT108" i="10"/>
  <c r="AS108" i="10"/>
  <c r="AR108" i="10"/>
  <c r="AQ108" i="10"/>
  <c r="AP108" i="10"/>
  <c r="AO108" i="10"/>
  <c r="AN108" i="10"/>
  <c r="AM108" i="10"/>
  <c r="AL108" i="10"/>
  <c r="AK108" i="10"/>
  <c r="AJ108" i="10"/>
  <c r="AI108" i="10"/>
  <c r="AH108" i="10"/>
  <c r="AG108" i="10"/>
  <c r="AF108" i="10"/>
  <c r="AE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7" i="10"/>
  <c r="O106" i="10"/>
  <c r="N106" i="10"/>
  <c r="M106" i="10"/>
  <c r="L106" i="10"/>
  <c r="K106" i="10"/>
  <c r="J106" i="10"/>
  <c r="I106" i="10"/>
  <c r="H106" i="10"/>
  <c r="G106" i="10"/>
  <c r="F105" i="10"/>
  <c r="F104" i="10"/>
  <c r="F103" i="10"/>
  <c r="F102" i="10"/>
  <c r="F101" i="10"/>
  <c r="F100" i="10"/>
  <c r="AV99" i="10"/>
  <c r="AU99" i="10"/>
  <c r="AT99" i="10"/>
  <c r="AS99" i="10"/>
  <c r="AR99" i="10"/>
  <c r="AQ99" i="10"/>
  <c r="AP99" i="10"/>
  <c r="AO99" i="10"/>
  <c r="AN99" i="10"/>
  <c r="AM99" i="10"/>
  <c r="AL99" i="10"/>
  <c r="AK99" i="10"/>
  <c r="AJ99" i="10"/>
  <c r="AI99" i="10"/>
  <c r="AH99" i="10"/>
  <c r="AG99" i="10"/>
  <c r="AF99" i="10"/>
  <c r="AE99" i="10"/>
  <c r="AD99" i="10"/>
  <c r="AC99" i="10"/>
  <c r="AB99" i="10"/>
  <c r="AA99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8" i="10"/>
  <c r="O97" i="10"/>
  <c r="N97" i="10"/>
  <c r="M97" i="10"/>
  <c r="L97" i="10"/>
  <c r="K97" i="10"/>
  <c r="J97" i="10"/>
  <c r="I97" i="10"/>
  <c r="H97" i="10"/>
  <c r="G97" i="10"/>
  <c r="F96" i="10"/>
  <c r="O95" i="10"/>
  <c r="N95" i="10"/>
  <c r="M95" i="10"/>
  <c r="L95" i="10"/>
  <c r="K95" i="10"/>
  <c r="J95" i="10"/>
  <c r="I95" i="10"/>
  <c r="H95" i="10"/>
  <c r="G95" i="10"/>
  <c r="F94" i="10"/>
  <c r="F93" i="10"/>
  <c r="AV92" i="10"/>
  <c r="AU92" i="10"/>
  <c r="AT92" i="10"/>
  <c r="AS92" i="10"/>
  <c r="AR92" i="10"/>
  <c r="AQ92" i="10"/>
  <c r="AP92" i="10"/>
  <c r="AO92" i="10"/>
  <c r="AN92" i="10"/>
  <c r="AM92" i="10"/>
  <c r="AL92" i="10"/>
  <c r="AK92" i="10"/>
  <c r="AJ92" i="10"/>
  <c r="AI92" i="10"/>
  <c r="AH92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1" i="10"/>
  <c r="F90" i="10"/>
  <c r="AV89" i="10"/>
  <c r="AU89" i="10"/>
  <c r="AT89" i="10"/>
  <c r="AS89" i="10"/>
  <c r="AR89" i="10"/>
  <c r="AQ89" i="10"/>
  <c r="AP89" i="10"/>
  <c r="AO89" i="10"/>
  <c r="AN89" i="10"/>
  <c r="AM89" i="10"/>
  <c r="AL89" i="10"/>
  <c r="AK89" i="10"/>
  <c r="AJ89" i="10"/>
  <c r="AI89" i="10"/>
  <c r="AH89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8" i="10"/>
  <c r="O87" i="10"/>
  <c r="N87" i="10"/>
  <c r="M87" i="10"/>
  <c r="L87" i="10"/>
  <c r="K87" i="10"/>
  <c r="J87" i="10"/>
  <c r="I87" i="10"/>
  <c r="H87" i="10"/>
  <c r="G87" i="10"/>
  <c r="F86" i="10"/>
  <c r="F85" i="10"/>
  <c r="F84" i="10"/>
  <c r="F83" i="10"/>
  <c r="F82" i="10"/>
  <c r="AV81" i="10"/>
  <c r="AU81" i="10"/>
  <c r="AT81" i="10"/>
  <c r="AS81" i="10"/>
  <c r="AR81" i="10"/>
  <c r="AQ81" i="10"/>
  <c r="AP81" i="10"/>
  <c r="AO81" i="10"/>
  <c r="AN81" i="10"/>
  <c r="AM81" i="10"/>
  <c r="AL81" i="10"/>
  <c r="AK81" i="10"/>
  <c r="AJ81" i="10"/>
  <c r="AI81" i="10"/>
  <c r="AH81" i="10"/>
  <c r="AG81" i="10"/>
  <c r="AF81" i="10"/>
  <c r="AE81" i="10"/>
  <c r="AD81" i="10"/>
  <c r="AC81" i="10"/>
  <c r="AB81" i="10"/>
  <c r="AA81" i="10"/>
  <c r="Z81" i="10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0" i="10"/>
  <c r="O79" i="10"/>
  <c r="F79" i="10" s="1"/>
  <c r="N79" i="10"/>
  <c r="M79" i="10"/>
  <c r="L79" i="10"/>
  <c r="K79" i="10"/>
  <c r="J79" i="10"/>
  <c r="I79" i="10"/>
  <c r="H79" i="10"/>
  <c r="G79" i="10"/>
  <c r="F78" i="10"/>
  <c r="F77" i="10"/>
  <c r="F76" i="10"/>
  <c r="F75" i="10"/>
  <c r="F74" i="10"/>
  <c r="F73" i="10"/>
  <c r="F72" i="10"/>
  <c r="F71" i="10"/>
  <c r="F70" i="10"/>
  <c r="F69" i="10"/>
  <c r="AV68" i="10"/>
  <c r="AU68" i="10"/>
  <c r="AT68" i="10"/>
  <c r="AS68" i="10"/>
  <c r="AR68" i="10"/>
  <c r="AQ68" i="10"/>
  <c r="AP68" i="10"/>
  <c r="AO68" i="10"/>
  <c r="AN68" i="10"/>
  <c r="AM68" i="10"/>
  <c r="AL68" i="10"/>
  <c r="AK68" i="10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7" i="10"/>
  <c r="F66" i="10"/>
  <c r="AV65" i="10"/>
  <c r="AU65" i="10"/>
  <c r="AT65" i="10"/>
  <c r="AS65" i="10"/>
  <c r="AR65" i="10"/>
  <c r="AQ65" i="10"/>
  <c r="AP65" i="10"/>
  <c r="AO65" i="10"/>
  <c r="AN65" i="10"/>
  <c r="AM65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4" i="10"/>
  <c r="F63" i="10"/>
  <c r="AV62" i="10"/>
  <c r="AU62" i="10"/>
  <c r="AT62" i="10"/>
  <c r="AS62" i="10"/>
  <c r="AR62" i="10"/>
  <c r="AQ62" i="10"/>
  <c r="AP62" i="10"/>
  <c r="AO62" i="10"/>
  <c r="AN62" i="10"/>
  <c r="AM62" i="10"/>
  <c r="AL62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1" i="10"/>
  <c r="F60" i="10"/>
  <c r="AV59" i="10"/>
  <c r="AU59" i="10"/>
  <c r="AT59" i="10"/>
  <c r="AS59" i="10"/>
  <c r="AR59" i="10"/>
  <c r="AQ59" i="10"/>
  <c r="AP59" i="10"/>
  <c r="AO59" i="10"/>
  <c r="AN59" i="10"/>
  <c r="AM59" i="10"/>
  <c r="AL59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8" i="10"/>
  <c r="O57" i="10"/>
  <c r="N57" i="10"/>
  <c r="M57" i="10"/>
  <c r="L57" i="10"/>
  <c r="K57" i="10"/>
  <c r="J57" i="10"/>
  <c r="I57" i="10"/>
  <c r="H57" i="10"/>
  <c r="G57" i="10"/>
  <c r="F56" i="10"/>
  <c r="O55" i="10"/>
  <c r="N55" i="10"/>
  <c r="M55" i="10"/>
  <c r="L55" i="10"/>
  <c r="K55" i="10"/>
  <c r="J55" i="10"/>
  <c r="I55" i="10"/>
  <c r="H55" i="10"/>
  <c r="G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AV36" i="10"/>
  <c r="AU36" i="10"/>
  <c r="AT36" i="10"/>
  <c r="AS36" i="10"/>
  <c r="AR36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5" i="10"/>
  <c r="F34" i="10"/>
  <c r="F33" i="10"/>
  <c r="F32" i="10"/>
  <c r="AV31" i="10"/>
  <c r="AU31" i="10"/>
  <c r="AT31" i="10"/>
  <c r="AS31" i="10"/>
  <c r="AR31" i="10"/>
  <c r="AQ31" i="10"/>
  <c r="AP31" i="10"/>
  <c r="AO31" i="10"/>
  <c r="AN31" i="10"/>
  <c r="AM31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F31" i="10" s="1"/>
  <c r="L31" i="10"/>
  <c r="K31" i="10"/>
  <c r="J31" i="10"/>
  <c r="I31" i="10"/>
  <c r="H31" i="10"/>
  <c r="G31" i="10"/>
  <c r="F30" i="10"/>
  <c r="O29" i="10"/>
  <c r="N29" i="10"/>
  <c r="M29" i="10"/>
  <c r="L29" i="10"/>
  <c r="K29" i="10"/>
  <c r="J29" i="10"/>
  <c r="I29" i="10"/>
  <c r="H29" i="10"/>
  <c r="G29" i="10"/>
  <c r="F29" i="10"/>
  <c r="F28" i="10"/>
  <c r="F27" i="10"/>
  <c r="F26" i="10"/>
  <c r="AV25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4" i="10"/>
  <c r="F23" i="10"/>
  <c r="F22" i="10"/>
  <c r="F21" i="10"/>
  <c r="AV20" i="10"/>
  <c r="AU20" i="10"/>
  <c r="AT20" i="10"/>
  <c r="AS20" i="10"/>
  <c r="AR20" i="10"/>
  <c r="AQ20" i="10"/>
  <c r="AP20" i="10"/>
  <c r="AO20" i="10"/>
  <c r="AN20" i="10"/>
  <c r="AM20" i="10"/>
  <c r="AL20" i="10"/>
  <c r="AK20" i="10"/>
  <c r="AK11" i="10" s="1"/>
  <c r="AK10" i="10" s="1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F20" i="10" s="1"/>
  <c r="I20" i="10"/>
  <c r="H20" i="10"/>
  <c r="G20" i="10"/>
  <c r="F19" i="10"/>
  <c r="F18" i="10"/>
  <c r="F17" i="10"/>
  <c r="F16" i="10"/>
  <c r="F15" i="10"/>
  <c r="F14" i="10"/>
  <c r="F13" i="10"/>
  <c r="AV12" i="10"/>
  <c r="AU12" i="10"/>
  <c r="AT12" i="10"/>
  <c r="AS12" i="10"/>
  <c r="AR12" i="10"/>
  <c r="AQ12" i="10"/>
  <c r="AP12" i="10"/>
  <c r="AP11" i="10" s="1"/>
  <c r="AP10" i="10" s="1"/>
  <c r="AO12" i="10"/>
  <c r="AN12" i="10"/>
  <c r="AM12" i="10"/>
  <c r="AL12" i="10"/>
  <c r="AK12" i="10"/>
  <c r="AJ12" i="10"/>
  <c r="AI12" i="10"/>
  <c r="AH12" i="10"/>
  <c r="AH11" i="10" s="1"/>
  <c r="AH10" i="10" s="1"/>
  <c r="AG12" i="10"/>
  <c r="AF12" i="10"/>
  <c r="AE12" i="10"/>
  <c r="AD12" i="10"/>
  <c r="AD11" i="10" s="1"/>
  <c r="AD10" i="10" s="1"/>
  <c r="AC12" i="10"/>
  <c r="AB12" i="10"/>
  <c r="AA12" i="10"/>
  <c r="Z12" i="10"/>
  <c r="Y12" i="10"/>
  <c r="X12" i="10"/>
  <c r="W12" i="10"/>
  <c r="V12" i="10"/>
  <c r="U12" i="10"/>
  <c r="T12" i="10"/>
  <c r="T11" i="10" s="1"/>
  <c r="T10" i="10" s="1"/>
  <c r="S12" i="10"/>
  <c r="R12" i="10"/>
  <c r="R11" i="10" s="1"/>
  <c r="R10" i="10" s="1"/>
  <c r="Q12" i="10"/>
  <c r="P12" i="10"/>
  <c r="O12" i="10"/>
  <c r="N12" i="10"/>
  <c r="M12" i="10"/>
  <c r="L12" i="10"/>
  <c r="K12" i="10"/>
  <c r="J12" i="10"/>
  <c r="I12" i="10"/>
  <c r="H12" i="10"/>
  <c r="G12" i="10"/>
  <c r="AO11" i="10"/>
  <c r="AO10" i="10" s="1"/>
  <c r="Z11" i="10"/>
  <c r="Z10" i="10" s="1"/>
  <c r="Q11" i="10"/>
  <c r="K596" i="10" l="1"/>
  <c r="O11" i="10"/>
  <c r="X11" i="10"/>
  <c r="X10" i="10" s="1"/>
  <c r="F12" i="10"/>
  <c r="F106" i="10"/>
  <c r="W169" i="10"/>
  <c r="AE169" i="10"/>
  <c r="AM169" i="10"/>
  <c r="AM168" i="10" s="1"/>
  <c r="AU169" i="10"/>
  <c r="F237" i="10"/>
  <c r="I263" i="10"/>
  <c r="Q263" i="10"/>
  <c r="Y263" i="10"/>
  <c r="AG263" i="10"/>
  <c r="AO263" i="10"/>
  <c r="AG288" i="10"/>
  <c r="AG287" i="10" s="1"/>
  <c r="L288" i="10"/>
  <c r="L287" i="10" s="1"/>
  <c r="T288" i="10"/>
  <c r="T287" i="10" s="1"/>
  <c r="AB288" i="10"/>
  <c r="AB287" i="10" s="1"/>
  <c r="AR288" i="10"/>
  <c r="AR287" i="10" s="1"/>
  <c r="F570" i="10"/>
  <c r="AM562" i="10"/>
  <c r="F620" i="10"/>
  <c r="Y169" i="10"/>
  <c r="F62" i="10"/>
  <c r="AV11" i="10"/>
  <c r="AV10" i="10" s="1"/>
  <c r="O169" i="10"/>
  <c r="O168" i="10" s="1"/>
  <c r="F250" i="10"/>
  <c r="F268" i="10"/>
  <c r="F272" i="10"/>
  <c r="R263" i="10"/>
  <c r="Z263" i="10"/>
  <c r="AH263" i="10"/>
  <c r="F283" i="10"/>
  <c r="M353" i="10"/>
  <c r="F404" i="10"/>
  <c r="H597" i="10"/>
  <c r="AF597" i="10"/>
  <c r="AF596" i="10" s="1"/>
  <c r="AN597" i="10"/>
  <c r="AN596" i="10" s="1"/>
  <c r="AV597" i="10"/>
  <c r="AV596" i="10" s="1"/>
  <c r="O625" i="10"/>
  <c r="AM625" i="10"/>
  <c r="AU625" i="10"/>
  <c r="AU596" i="10" s="1"/>
  <c r="F643" i="10"/>
  <c r="M640" i="10"/>
  <c r="U640" i="10"/>
  <c r="AC640" i="10"/>
  <c r="AK640" i="10"/>
  <c r="AT596" i="10"/>
  <c r="Q10" i="10"/>
  <c r="AT11" i="10"/>
  <c r="AT10" i="10" s="1"/>
  <c r="AT9" i="10" s="1"/>
  <c r="Y11" i="10"/>
  <c r="Y10" i="10" s="1"/>
  <c r="AG11" i="10"/>
  <c r="AG10" i="10" s="1"/>
  <c r="N123" i="10"/>
  <c r="P123" i="10"/>
  <c r="F162" i="10"/>
  <c r="F320" i="10"/>
  <c r="J354" i="10"/>
  <c r="R354" i="10"/>
  <c r="R353" i="10" s="1"/>
  <c r="Z354" i="10"/>
  <c r="Z353" i="10" s="1"/>
  <c r="AH354" i="10"/>
  <c r="AH353" i="10" s="1"/>
  <c r="AP354" i="10"/>
  <c r="AK353" i="10"/>
  <c r="G408" i="10"/>
  <c r="G407" i="10" s="1"/>
  <c r="O408" i="10"/>
  <c r="O407" i="10" s="1"/>
  <c r="AE408" i="10"/>
  <c r="AE407" i="10" s="1"/>
  <c r="AM408" i="10"/>
  <c r="AM407" i="10" s="1"/>
  <c r="AU408" i="10"/>
  <c r="AU407" i="10" s="1"/>
  <c r="W563" i="10"/>
  <c r="W562" i="10" s="1"/>
  <c r="AV563" i="10"/>
  <c r="AV562" i="10" s="1"/>
  <c r="X563" i="10"/>
  <c r="X562" i="10" s="1"/>
  <c r="H625" i="10"/>
  <c r="S640" i="10"/>
  <c r="AA640" i="10"/>
  <c r="AQ640" i="10"/>
  <c r="AQ596" i="10" s="1"/>
  <c r="Z168" i="10"/>
  <c r="F626" i="10"/>
  <c r="P11" i="10"/>
  <c r="M123" i="10"/>
  <c r="F140" i="10"/>
  <c r="F152" i="10"/>
  <c r="L169" i="10"/>
  <c r="F209" i="10"/>
  <c r="M288" i="10"/>
  <c r="M287" i="10" s="1"/>
  <c r="U288" i="10"/>
  <c r="U287" i="10" s="1"/>
  <c r="AC288" i="10"/>
  <c r="AC287" i="10" s="1"/>
  <c r="AK288" i="10"/>
  <c r="AK287" i="10" s="1"/>
  <c r="AS288" i="10"/>
  <c r="AS287" i="10" s="1"/>
  <c r="H288" i="10"/>
  <c r="H287" i="10" s="1"/>
  <c r="P288" i="10"/>
  <c r="P287" i="10" s="1"/>
  <c r="X288" i="10"/>
  <c r="X287" i="10" s="1"/>
  <c r="AF288" i="10"/>
  <c r="AF287" i="10" s="1"/>
  <c r="AN288" i="10"/>
  <c r="AN287" i="10" s="1"/>
  <c r="AV288" i="10"/>
  <c r="AV287" i="10" s="1"/>
  <c r="N408" i="10"/>
  <c r="N407" i="10" s="1"/>
  <c r="V408" i="10"/>
  <c r="V407" i="10" s="1"/>
  <c r="AD408" i="10"/>
  <c r="AD407" i="10" s="1"/>
  <c r="AL408" i="10"/>
  <c r="AL407" i="10" s="1"/>
  <c r="AT408" i="10"/>
  <c r="AT407" i="10" s="1"/>
  <c r="F460" i="10"/>
  <c r="F482" i="10"/>
  <c r="R435" i="10"/>
  <c r="R434" i="10" s="1"/>
  <c r="Z435" i="10"/>
  <c r="Z434" i="10" s="1"/>
  <c r="F606" i="10"/>
  <c r="AG597" i="10"/>
  <c r="AO597" i="10"/>
  <c r="F87" i="10"/>
  <c r="F121" i="10"/>
  <c r="F188" i="10"/>
  <c r="V263" i="10"/>
  <c r="AO288" i="10"/>
  <c r="AO287" i="10" s="1"/>
  <c r="F346" i="10"/>
  <c r="Y354" i="10"/>
  <c r="Y353" i="10" s="1"/>
  <c r="AG354" i="10"/>
  <c r="AG353" i="10" s="1"/>
  <c r="W435" i="10"/>
  <c r="W434" i="10" s="1"/>
  <c r="AE435" i="10"/>
  <c r="AE434" i="10" s="1"/>
  <c r="AM435" i="10"/>
  <c r="AM434" i="10" s="1"/>
  <c r="AU435" i="10"/>
  <c r="AU434" i="10" s="1"/>
  <c r="Y435" i="10"/>
  <c r="Y434" i="10" s="1"/>
  <c r="AO435" i="10"/>
  <c r="AO434" i="10" s="1"/>
  <c r="F469" i="10"/>
  <c r="F498" i="10"/>
  <c r="H562" i="10"/>
  <c r="O563" i="10"/>
  <c r="O562" i="10" s="1"/>
  <c r="F600" i="10"/>
  <c r="S597" i="10"/>
  <c r="AA597" i="10"/>
  <c r="AI597" i="10"/>
  <c r="AI596" i="10" s="1"/>
  <c r="AQ597" i="10"/>
  <c r="F633" i="10"/>
  <c r="Q640" i="10"/>
  <c r="Y640" i="10"/>
  <c r="AG640" i="10"/>
  <c r="Q169" i="10"/>
  <c r="K11" i="10"/>
  <c r="F36" i="10"/>
  <c r="F204" i="10"/>
  <c r="F231" i="10"/>
  <c r="AQ169" i="10"/>
  <c r="AQ168" i="10" s="1"/>
  <c r="AC354" i="10"/>
  <c r="AC353" i="10" s="1"/>
  <c r="AS354" i="10"/>
  <c r="AS353" i="10" s="1"/>
  <c r="G353" i="10"/>
  <c r="AE353" i="10"/>
  <c r="AU353" i="10"/>
  <c r="H354" i="10"/>
  <c r="H353" i="10" s="1"/>
  <c r="P354" i="10"/>
  <c r="P353" i="10" s="1"/>
  <c r="X354" i="10"/>
  <c r="X353" i="10" s="1"/>
  <c r="AF354" i="10"/>
  <c r="AF353" i="10" s="1"/>
  <c r="AN354" i="10"/>
  <c r="AN353" i="10" s="1"/>
  <c r="AV354" i="10"/>
  <c r="AV353" i="10" s="1"/>
  <c r="K563" i="10"/>
  <c r="K562" i="10" s="1"/>
  <c r="S563" i="10"/>
  <c r="AA563" i="10"/>
  <c r="AI563" i="10"/>
  <c r="AI562" i="10" s="1"/>
  <c r="AQ563" i="10"/>
  <c r="AQ562" i="10" s="1"/>
  <c r="N597" i="10"/>
  <c r="W597" i="10"/>
  <c r="W596" i="10" s="1"/>
  <c r="M625" i="10"/>
  <c r="AS11" i="10"/>
  <c r="AS10" i="10" s="1"/>
  <c r="X596" i="10"/>
  <c r="AO596" i="10"/>
  <c r="AI11" i="10"/>
  <c r="AI10" i="10" s="1"/>
  <c r="F211" i="10"/>
  <c r="F223" i="10"/>
  <c r="F226" i="10"/>
  <c r="G263" i="10"/>
  <c r="G168" i="10" s="1"/>
  <c r="W263" i="10"/>
  <c r="AE263" i="10"/>
  <c r="S263" i="10"/>
  <c r="AA263" i="10"/>
  <c r="AQ263" i="10"/>
  <c r="S288" i="10"/>
  <c r="S287" i="10" s="1"/>
  <c r="AA288" i="10"/>
  <c r="AA287" i="10" s="1"/>
  <c r="AI288" i="10"/>
  <c r="AI287" i="10" s="1"/>
  <c r="AQ288" i="10"/>
  <c r="AQ287" i="10" s="1"/>
  <c r="F308" i="10"/>
  <c r="F334" i="10"/>
  <c r="N354" i="10"/>
  <c r="N353" i="10" s="1"/>
  <c r="V354" i="10"/>
  <c r="V353" i="10" s="1"/>
  <c r="AD354" i="10"/>
  <c r="AD353" i="10" s="1"/>
  <c r="AL354" i="10"/>
  <c r="AL353" i="10" s="1"/>
  <c r="J398" i="10"/>
  <c r="J353" i="10" s="1"/>
  <c r="K408" i="10"/>
  <c r="K407" i="10" s="1"/>
  <c r="S408" i="10"/>
  <c r="S407" i="10" s="1"/>
  <c r="AA408" i="10"/>
  <c r="AA407" i="10" s="1"/>
  <c r="AI408" i="10"/>
  <c r="AI407" i="10" s="1"/>
  <c r="AQ408" i="10"/>
  <c r="AQ407" i="10" s="1"/>
  <c r="N435" i="10"/>
  <c r="N434" i="10" s="1"/>
  <c r="AD435" i="10"/>
  <c r="AD434" i="10" s="1"/>
  <c r="AL435" i="10"/>
  <c r="AL434" i="10" s="1"/>
  <c r="AT435" i="10"/>
  <c r="AT434" i="10" s="1"/>
  <c r="P562" i="10"/>
  <c r="AN562" i="10"/>
  <c r="AR563" i="10"/>
  <c r="AR562" i="10" s="1"/>
  <c r="U597" i="10"/>
  <c r="U596" i="10" s="1"/>
  <c r="AC597" i="10"/>
  <c r="AK597" i="10"/>
  <c r="AS597" i="10"/>
  <c r="L597" i="10"/>
  <c r="F622" i="10"/>
  <c r="W640" i="10"/>
  <c r="AE640" i="10"/>
  <c r="AE596" i="10" s="1"/>
  <c r="AM640" i="10"/>
  <c r="AM596" i="10" s="1"/>
  <c r="AU640" i="10"/>
  <c r="F264" i="10"/>
  <c r="L263" i="10"/>
  <c r="L168" i="10" s="1"/>
  <c r="G123" i="10"/>
  <c r="G10" i="10" s="1"/>
  <c r="O123" i="10"/>
  <c r="O10" i="10" s="1"/>
  <c r="AJ168" i="10"/>
  <c r="F289" i="10"/>
  <c r="L640" i="10"/>
  <c r="M11" i="10"/>
  <c r="M10" i="10" s="1"/>
  <c r="U11" i="10"/>
  <c r="U10" i="10" s="1"/>
  <c r="AC11" i="10"/>
  <c r="AC10" i="10" s="1"/>
  <c r="S11" i="10"/>
  <c r="S10" i="10" s="1"/>
  <c r="AA11" i="10"/>
  <c r="AA10" i="10" s="1"/>
  <c r="AQ11" i="10"/>
  <c r="AQ10" i="10" s="1"/>
  <c r="F95" i="10"/>
  <c r="F108" i="10"/>
  <c r="F135" i="10"/>
  <c r="F148" i="10"/>
  <c r="F215" i="10"/>
  <c r="R169" i="10"/>
  <c r="R168" i="10" s="1"/>
  <c r="AH169" i="10"/>
  <c r="AH168" i="10" s="1"/>
  <c r="F653" i="10"/>
  <c r="F25" i="10"/>
  <c r="K263" i="10"/>
  <c r="F130" i="10"/>
  <c r="I123" i="10"/>
  <c r="I10" i="10" s="1"/>
  <c r="AA169" i="10"/>
  <c r="AA168" i="10" s="1"/>
  <c r="K169" i="10"/>
  <c r="F170" i="10"/>
  <c r="K10" i="10"/>
  <c r="AN11" i="10"/>
  <c r="AN10" i="10" s="1"/>
  <c r="N11" i="10"/>
  <c r="N10" i="10" s="1"/>
  <c r="V11" i="10"/>
  <c r="V10" i="10" s="1"/>
  <c r="K530" i="10"/>
  <c r="F531" i="10"/>
  <c r="F530" i="10" s="1"/>
  <c r="L11" i="10"/>
  <c r="L10" i="10" s="1"/>
  <c r="F97" i="10"/>
  <c r="I169" i="10"/>
  <c r="I168" i="10" s="1"/>
  <c r="AF11" i="10"/>
  <c r="AF10" i="10" s="1"/>
  <c r="AL11" i="10"/>
  <c r="AL10" i="10" s="1"/>
  <c r="F124" i="10"/>
  <c r="F123" i="10" s="1"/>
  <c r="F57" i="10"/>
  <c r="F59" i="10"/>
  <c r="J123" i="10"/>
  <c r="F126" i="10"/>
  <c r="F172" i="10"/>
  <c r="P169" i="10"/>
  <c r="X169" i="10"/>
  <c r="AF169" i="10"/>
  <c r="AF168" i="10" s="1"/>
  <c r="AN169" i="10"/>
  <c r="AV169" i="10"/>
  <c r="V169" i="10"/>
  <c r="V168" i="10" s="1"/>
  <c r="AT169" i="10"/>
  <c r="AT168" i="10" s="1"/>
  <c r="W288" i="10"/>
  <c r="W287" i="10" s="1"/>
  <c r="AE288" i="10"/>
  <c r="AE287" i="10" s="1"/>
  <c r="F156" i="10"/>
  <c r="J288" i="10"/>
  <c r="J287" i="10" s="1"/>
  <c r="AP288" i="10"/>
  <c r="AP287" i="10" s="1"/>
  <c r="W408" i="10"/>
  <c r="W407" i="10" s="1"/>
  <c r="T563" i="10"/>
  <c r="T562" i="10" s="1"/>
  <c r="I640" i="10"/>
  <c r="J11" i="10"/>
  <c r="AB11" i="10"/>
  <c r="AB10" i="10" s="1"/>
  <c r="AJ11" i="10"/>
  <c r="AJ10" i="10" s="1"/>
  <c r="AR11" i="10"/>
  <c r="AR10" i="10" s="1"/>
  <c r="AR9" i="10" s="1"/>
  <c r="F65" i="10"/>
  <c r="F92" i="10"/>
  <c r="F150" i="10"/>
  <c r="N169" i="10"/>
  <c r="S169" i="10"/>
  <c r="S168" i="10" s="1"/>
  <c r="AG169" i="10"/>
  <c r="AG168" i="10" s="1"/>
  <c r="AG9" i="10" s="1"/>
  <c r="AO169" i="10"/>
  <c r="AO168" i="10" s="1"/>
  <c r="AO9" i="10" s="1"/>
  <c r="AS263" i="10"/>
  <c r="F280" i="10"/>
  <c r="F325" i="10"/>
  <c r="F394" i="10"/>
  <c r="Q435" i="10"/>
  <c r="Q434" i="10" s="1"/>
  <c r="AG435" i="10"/>
  <c r="AG434" i="10" s="1"/>
  <c r="N263" i="10"/>
  <c r="F285" i="10"/>
  <c r="R288" i="10"/>
  <c r="R287" i="10" s="1"/>
  <c r="AH288" i="10"/>
  <c r="AH287" i="10" s="1"/>
  <c r="W11" i="10"/>
  <c r="W10" i="10" s="1"/>
  <c r="AE11" i="10"/>
  <c r="AE10" i="10" s="1"/>
  <c r="AM11" i="10"/>
  <c r="AM10" i="10" s="1"/>
  <c r="AU11" i="10"/>
  <c r="AU10" i="10" s="1"/>
  <c r="F55" i="10"/>
  <c r="F99" i="10"/>
  <c r="F192" i="10"/>
  <c r="F198" i="10"/>
  <c r="F200" i="10"/>
  <c r="F219" i="10"/>
  <c r="F275" i="10"/>
  <c r="AJ288" i="10"/>
  <c r="AJ287" i="10" s="1"/>
  <c r="F312" i="10"/>
  <c r="F389" i="10"/>
  <c r="K353" i="10"/>
  <c r="F360" i="10"/>
  <c r="S435" i="10"/>
  <c r="S434" i="10" s="1"/>
  <c r="AI435" i="10"/>
  <c r="AI434" i="10" s="1"/>
  <c r="F651" i="10"/>
  <c r="F640" i="10" s="1"/>
  <c r="F81" i="10"/>
  <c r="H123" i="10"/>
  <c r="H10" i="10" s="1"/>
  <c r="F160" i="10"/>
  <c r="AD169" i="10"/>
  <c r="AD168" i="10" s="1"/>
  <c r="AD9" i="10" s="1"/>
  <c r="AL169" i="10"/>
  <c r="AL168" i="10" s="1"/>
  <c r="T169" i="10"/>
  <c r="T168" i="10" s="1"/>
  <c r="AB169" i="10"/>
  <c r="AB168" i="10" s="1"/>
  <c r="F194" i="10"/>
  <c r="J169" i="10"/>
  <c r="J168" i="10" s="1"/>
  <c r="F221" i="10"/>
  <c r="W168" i="10"/>
  <c r="AU168" i="10"/>
  <c r="AP263" i="10"/>
  <c r="F270" i="10"/>
  <c r="N288" i="10"/>
  <c r="N287" i="10" s="1"/>
  <c r="V288" i="10"/>
  <c r="V287" i="10" s="1"/>
  <c r="AD288" i="10"/>
  <c r="AD287" i="10" s="1"/>
  <c r="AL288" i="10"/>
  <c r="AL287" i="10" s="1"/>
  <c r="AT288" i="10"/>
  <c r="AT287" i="10" s="1"/>
  <c r="I288" i="10"/>
  <c r="I287" i="10" s="1"/>
  <c r="Y288" i="10"/>
  <c r="Y287" i="10" s="1"/>
  <c r="F301" i="10"/>
  <c r="S354" i="10"/>
  <c r="S353" i="10" s="1"/>
  <c r="AA354" i="10"/>
  <c r="AA353" i="10" s="1"/>
  <c r="AI354" i="10"/>
  <c r="AI353" i="10" s="1"/>
  <c r="AQ354" i="10"/>
  <c r="AQ353" i="10" s="1"/>
  <c r="L435" i="10"/>
  <c r="L434" i="10" s="1"/>
  <c r="AB435" i="10"/>
  <c r="AB434" i="10" s="1"/>
  <c r="AJ435" i="10"/>
  <c r="AJ434" i="10" s="1"/>
  <c r="AR435" i="10"/>
  <c r="AR434" i="10" s="1"/>
  <c r="AF562" i="10"/>
  <c r="F574" i="10"/>
  <c r="AG596" i="10"/>
  <c r="F398" i="10"/>
  <c r="K435" i="10"/>
  <c r="K434" i="10" s="1"/>
  <c r="F436" i="10"/>
  <c r="AA435" i="10"/>
  <c r="AA434" i="10" s="1"/>
  <c r="AQ435" i="10"/>
  <c r="AQ434" i="10" s="1"/>
  <c r="F68" i="10"/>
  <c r="F89" i="10"/>
  <c r="AP169" i="10"/>
  <c r="AI263" i="10"/>
  <c r="AI168" i="10" s="1"/>
  <c r="M263" i="10"/>
  <c r="G288" i="10"/>
  <c r="G287" i="10" s="1"/>
  <c r="O288" i="10"/>
  <c r="O287" i="10" s="1"/>
  <c r="AU288" i="10"/>
  <c r="AU287" i="10" s="1"/>
  <c r="F342" i="10"/>
  <c r="S596" i="10"/>
  <c r="AA596" i="10"/>
  <c r="F248" i="10"/>
  <c r="I354" i="10"/>
  <c r="I353" i="10" s="1"/>
  <c r="AO354" i="10"/>
  <c r="AO353" i="10" s="1"/>
  <c r="N640" i="10"/>
  <c r="N596" i="10" s="1"/>
  <c r="T640" i="10"/>
  <c r="T596" i="10" s="1"/>
  <c r="AB640" i="10"/>
  <c r="AB596" i="10" s="1"/>
  <c r="AJ640" i="10"/>
  <c r="AJ596" i="10" s="1"/>
  <c r="AR640" i="10"/>
  <c r="M169" i="10"/>
  <c r="F196" i="10"/>
  <c r="H263" i="10"/>
  <c r="H168" i="10" s="1"/>
  <c r="P263" i="10"/>
  <c r="X263" i="10"/>
  <c r="AF263" i="10"/>
  <c r="AN263" i="10"/>
  <c r="AV263" i="10"/>
  <c r="AP353" i="10"/>
  <c r="F384" i="10"/>
  <c r="F409" i="10"/>
  <c r="V435" i="10"/>
  <c r="V434" i="10" s="1"/>
  <c r="J563" i="10"/>
  <c r="J562" i="10" s="1"/>
  <c r="S562" i="10"/>
  <c r="AA562" i="10"/>
  <c r="I597" i="10"/>
  <c r="I596" i="10" s="1"/>
  <c r="V597" i="10"/>
  <c r="V596" i="10" s="1"/>
  <c r="AD597" i="10"/>
  <c r="AD596" i="10" s="1"/>
  <c r="AL597" i="10"/>
  <c r="AL596" i="10" s="1"/>
  <c r="Q597" i="10"/>
  <c r="Y597" i="10"/>
  <c r="Y596" i="10" s="1"/>
  <c r="AS640" i="10"/>
  <c r="L354" i="10"/>
  <c r="L353" i="10" s="1"/>
  <c r="T354" i="10"/>
  <c r="T353" i="10" s="1"/>
  <c r="AB354" i="10"/>
  <c r="AB353" i="10" s="1"/>
  <c r="AJ354" i="10"/>
  <c r="AJ353" i="10" s="1"/>
  <c r="AR354" i="10"/>
  <c r="AR353" i="10" s="1"/>
  <c r="F449" i="10"/>
  <c r="J435" i="10"/>
  <c r="J434" i="10" s="1"/>
  <c r="AH435" i="10"/>
  <c r="AH434" i="10" s="1"/>
  <c r="F476" i="10"/>
  <c r="L563" i="10"/>
  <c r="L562" i="10" s="1"/>
  <c r="AB563" i="10"/>
  <c r="AB562" i="10" s="1"/>
  <c r="AJ563" i="10"/>
  <c r="AJ562" i="10" s="1"/>
  <c r="P596" i="10"/>
  <c r="G640" i="10"/>
  <c r="O640" i="10"/>
  <c r="F647" i="10"/>
  <c r="U169" i="10"/>
  <c r="U168" i="10" s="1"/>
  <c r="AC169" i="10"/>
  <c r="AC168" i="10" s="1"/>
  <c r="AK169" i="10"/>
  <c r="AK168" i="10" s="1"/>
  <c r="AS169" i="10"/>
  <c r="U354" i="10"/>
  <c r="U353" i="10" s="1"/>
  <c r="F401" i="10"/>
  <c r="I435" i="10"/>
  <c r="I434" i="10" s="1"/>
  <c r="F456" i="10"/>
  <c r="G562" i="10"/>
  <c r="AC562" i="10"/>
  <c r="AS562" i="10"/>
  <c r="AR596" i="10"/>
  <c r="I563" i="10"/>
  <c r="I562" i="10" s="1"/>
  <c r="Q563" i="10"/>
  <c r="Q562" i="10" s="1"/>
  <c r="Y563" i="10"/>
  <c r="Y562" i="10" s="1"/>
  <c r="AG563" i="10"/>
  <c r="AG562" i="10" s="1"/>
  <c r="AO563" i="10"/>
  <c r="AO562" i="10" s="1"/>
  <c r="F564" i="10"/>
  <c r="J625" i="10"/>
  <c r="R625" i="10"/>
  <c r="Z625" i="10"/>
  <c r="AH625" i="10"/>
  <c r="AP625" i="10"/>
  <c r="F655" i="10"/>
  <c r="M597" i="10"/>
  <c r="M596" i="10" s="1"/>
  <c r="J597" i="10"/>
  <c r="R597" i="10"/>
  <c r="Z597" i="10"/>
  <c r="AH597" i="10"/>
  <c r="AP597" i="10"/>
  <c r="F611" i="10"/>
  <c r="F597" i="10" s="1"/>
  <c r="G597" i="10"/>
  <c r="O597" i="10"/>
  <c r="J640" i="10"/>
  <c r="F405" i="10"/>
  <c r="F414" i="10"/>
  <c r="H435" i="10"/>
  <c r="H434" i="10" s="1"/>
  <c r="P435" i="10"/>
  <c r="P434" i="10" s="1"/>
  <c r="X435" i="10"/>
  <c r="X434" i="10" s="1"/>
  <c r="AF435" i="10"/>
  <c r="AF434" i="10" s="1"/>
  <c r="AN435" i="10"/>
  <c r="AN434" i="10" s="1"/>
  <c r="AV435" i="10"/>
  <c r="AV434" i="10" s="1"/>
  <c r="AC596" i="10"/>
  <c r="AK596" i="10"/>
  <c r="AS596" i="10"/>
  <c r="F631" i="10"/>
  <c r="F625" i="10" s="1"/>
  <c r="AP596" i="10" l="1"/>
  <c r="Q596" i="10"/>
  <c r="AU9" i="10"/>
  <c r="AP168" i="10"/>
  <c r="AP9" i="10" s="1"/>
  <c r="AN168" i="10"/>
  <c r="AN9" i="10" s="1"/>
  <c r="H596" i="10"/>
  <c r="H9" i="10" s="1"/>
  <c r="AK9" i="10"/>
  <c r="F408" i="10"/>
  <c r="F407" i="10" s="1"/>
  <c r="T9" i="10"/>
  <c r="AC9" i="10"/>
  <c r="F263" i="10"/>
  <c r="X168" i="10"/>
  <c r="X9" i="10" s="1"/>
  <c r="L596" i="10"/>
  <c r="L9" i="10" s="1"/>
  <c r="Q168" i="10"/>
  <c r="Q9" i="10" s="1"/>
  <c r="Y168" i="10"/>
  <c r="Y9" i="10" s="1"/>
  <c r="AI9" i="10"/>
  <c r="AV168" i="10"/>
  <c r="AV9" i="10" s="1"/>
  <c r="P10" i="10"/>
  <c r="AE168" i="10"/>
  <c r="O9" i="10"/>
  <c r="AH596" i="10"/>
  <c r="AH9" i="10" s="1"/>
  <c r="AJ9" i="10"/>
  <c r="AL9" i="10"/>
  <c r="Z596" i="10"/>
  <c r="Z9" i="10" s="1"/>
  <c r="AS168" i="10"/>
  <c r="AS9" i="10" s="1"/>
  <c r="AM9" i="10"/>
  <c r="AB9" i="10"/>
  <c r="P168" i="10"/>
  <c r="P9" i="10" s="1"/>
  <c r="AF9" i="10"/>
  <c r="F596" i="10"/>
  <c r="F169" i="10"/>
  <c r="F168" i="10" s="1"/>
  <c r="R596" i="10"/>
  <c r="R9" i="10" s="1"/>
  <c r="M168" i="10"/>
  <c r="M9" i="10" s="1"/>
  <c r="AE9" i="10"/>
  <c r="J10" i="10"/>
  <c r="F11" i="10"/>
  <c r="F10" i="10" s="1"/>
  <c r="V9" i="10"/>
  <c r="K168" i="10"/>
  <c r="K9" i="10" s="1"/>
  <c r="J596" i="10"/>
  <c r="F563" i="10"/>
  <c r="F562" i="10" s="1"/>
  <c r="F435" i="10"/>
  <c r="F434" i="10" s="1"/>
  <c r="W9" i="10"/>
  <c r="N168" i="10"/>
  <c r="N9" i="10" s="1"/>
  <c r="F288" i="10"/>
  <c r="F287" i="10" s="1"/>
  <c r="U9" i="10"/>
  <c r="O596" i="10"/>
  <c r="AQ9" i="10"/>
  <c r="G596" i="10"/>
  <c r="F354" i="10"/>
  <c r="F353" i="10" s="1"/>
  <c r="I9" i="10"/>
  <c r="AA9" i="10"/>
  <c r="S9" i="10"/>
  <c r="G9" i="10"/>
  <c r="J9" i="10" l="1"/>
  <c r="F9" i="10"/>
  <c r="AQ122" i="4" l="1"/>
  <c r="F122" i="4"/>
  <c r="AQ121" i="4"/>
  <c r="F121" i="4"/>
  <c r="AQ120" i="4"/>
  <c r="F120" i="4"/>
  <c r="AQ119" i="4"/>
  <c r="F119" i="4"/>
  <c r="AQ118" i="4"/>
  <c r="F118" i="4"/>
  <c r="AQ117" i="4"/>
  <c r="F117" i="4"/>
  <c r="AQ116" i="4"/>
  <c r="F116" i="4"/>
  <c r="AQ115" i="4"/>
  <c r="F115" i="4"/>
  <c r="AQ114" i="4"/>
  <c r="F114" i="4"/>
  <c r="AQ113" i="4"/>
  <c r="F113" i="4"/>
  <c r="AQ112" i="4"/>
  <c r="F112" i="4"/>
  <c r="AQ111" i="4"/>
  <c r="F111" i="4"/>
  <c r="AQ110" i="4"/>
  <c r="F110" i="4"/>
  <c r="AQ109" i="4"/>
  <c r="F109" i="4"/>
  <c r="AQ108" i="4"/>
  <c r="F108" i="4"/>
  <c r="AQ107" i="4"/>
  <c r="F107" i="4"/>
  <c r="AQ106" i="4"/>
  <c r="F106" i="4"/>
  <c r="AQ105" i="4"/>
  <c r="F105" i="4"/>
  <c r="AQ104" i="4"/>
  <c r="F104" i="4"/>
  <c r="AQ103" i="4"/>
  <c r="F103" i="4"/>
  <c r="AQ102" i="4"/>
  <c r="F102" i="4"/>
  <c r="AQ101" i="4"/>
  <c r="F101" i="4"/>
  <c r="AQ100" i="4"/>
  <c r="F100" i="4"/>
  <c r="AQ99" i="4"/>
  <c r="AQ98" i="4" s="1"/>
  <c r="F99" i="4"/>
  <c r="AU98" i="4"/>
  <c r="AT98" i="4"/>
  <c r="AS98" i="4"/>
  <c r="AR98" i="4"/>
  <c r="AP98" i="4"/>
  <c r="AO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AQ97" i="4"/>
  <c r="F97" i="4"/>
  <c r="AQ96" i="4"/>
  <c r="F96" i="4"/>
  <c r="AQ95" i="4"/>
  <c r="F95" i="4"/>
  <c r="AQ94" i="4"/>
  <c r="F94" i="4"/>
  <c r="AQ93" i="4"/>
  <c r="F93" i="4"/>
  <c r="AQ92" i="4"/>
  <c r="F92" i="4"/>
  <c r="AQ91" i="4"/>
  <c r="F91" i="4"/>
  <c r="AQ90" i="4"/>
  <c r="F90" i="4"/>
  <c r="AQ89" i="4"/>
  <c r="F89" i="4"/>
  <c r="AQ88" i="4"/>
  <c r="F88" i="4"/>
  <c r="AQ87" i="4"/>
  <c r="F87" i="4"/>
  <c r="AQ86" i="4"/>
  <c r="F86" i="4"/>
  <c r="AQ85" i="4"/>
  <c r="F85" i="4"/>
  <c r="AQ84" i="4"/>
  <c r="F84" i="4"/>
  <c r="AQ83" i="4"/>
  <c r="F83" i="4"/>
  <c r="AU82" i="4"/>
  <c r="AT82" i="4"/>
  <c r="AS82" i="4"/>
  <c r="AR82" i="4"/>
  <c r="AP82" i="4"/>
  <c r="AO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AQ81" i="4"/>
  <c r="F81" i="4"/>
  <c r="AQ80" i="4"/>
  <c r="F80" i="4"/>
  <c r="AQ79" i="4"/>
  <c r="F79" i="4"/>
  <c r="AQ78" i="4"/>
  <c r="F78" i="4"/>
  <c r="AQ77" i="4"/>
  <c r="F77" i="4"/>
  <c r="AQ76" i="4"/>
  <c r="F76" i="4"/>
  <c r="AQ75" i="4"/>
  <c r="F75" i="4"/>
  <c r="AQ74" i="4"/>
  <c r="F74" i="4"/>
  <c r="AQ73" i="4"/>
  <c r="F73" i="4"/>
  <c r="AQ72" i="4"/>
  <c r="F72" i="4"/>
  <c r="AQ71" i="4"/>
  <c r="F71" i="4"/>
  <c r="AQ70" i="4"/>
  <c r="F70" i="4"/>
  <c r="AQ69" i="4"/>
  <c r="F69" i="4"/>
  <c r="AQ68" i="4"/>
  <c r="F68" i="4"/>
  <c r="AQ67" i="4"/>
  <c r="F67" i="4"/>
  <c r="AQ66" i="4"/>
  <c r="F66" i="4"/>
  <c r="AQ65" i="4"/>
  <c r="F65" i="4"/>
  <c r="AQ64" i="4"/>
  <c r="F64" i="4"/>
  <c r="AQ63" i="4"/>
  <c r="F63" i="4"/>
  <c r="AQ62" i="4"/>
  <c r="F62" i="4"/>
  <c r="AQ61" i="4"/>
  <c r="F61" i="4"/>
  <c r="AQ60" i="4"/>
  <c r="F60" i="4"/>
  <c r="AQ59" i="4"/>
  <c r="F59" i="4"/>
  <c r="AQ58" i="4"/>
  <c r="F58" i="4"/>
  <c r="AQ57" i="4"/>
  <c r="F57" i="4"/>
  <c r="AQ56" i="4"/>
  <c r="F56" i="4"/>
  <c r="AQ55" i="4"/>
  <c r="F55" i="4"/>
  <c r="AQ54" i="4"/>
  <c r="F54" i="4"/>
  <c r="AQ53" i="4"/>
  <c r="F53" i="4"/>
  <c r="AQ52" i="4"/>
  <c r="F52" i="4"/>
  <c r="AQ51" i="4"/>
  <c r="F51" i="4"/>
  <c r="AU50" i="4"/>
  <c r="AT50" i="4"/>
  <c r="AS50" i="4"/>
  <c r="AR50" i="4"/>
  <c r="AP50" i="4"/>
  <c r="AO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AQ49" i="4"/>
  <c r="F49" i="4"/>
  <c r="AQ48" i="4"/>
  <c r="F48" i="4"/>
  <c r="AQ47" i="4"/>
  <c r="F47" i="4"/>
  <c r="AQ46" i="4"/>
  <c r="F46" i="4"/>
  <c r="AQ45" i="4"/>
  <c r="F45" i="4"/>
  <c r="AQ44" i="4"/>
  <c r="F44" i="4"/>
  <c r="AU43" i="4"/>
  <c r="AT43" i="4"/>
  <c r="AS43" i="4"/>
  <c r="AR43" i="4"/>
  <c r="AQ43" i="4"/>
  <c r="AP43" i="4"/>
  <c r="AO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AQ42" i="4"/>
  <c r="F42" i="4"/>
  <c r="AQ41" i="4"/>
  <c r="F41" i="4"/>
  <c r="AQ40" i="4"/>
  <c r="F40" i="4"/>
  <c r="AQ39" i="4"/>
  <c r="F39" i="4"/>
  <c r="AQ38" i="4"/>
  <c r="F38" i="4"/>
  <c r="AQ37" i="4"/>
  <c r="F37" i="4"/>
  <c r="AQ36" i="4"/>
  <c r="F36" i="4"/>
  <c r="AQ35" i="4"/>
  <c r="F35" i="4"/>
  <c r="AU34" i="4"/>
  <c r="AT34" i="4"/>
  <c r="AS34" i="4"/>
  <c r="AR34" i="4"/>
  <c r="AP34" i="4"/>
  <c r="AO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AQ33" i="4"/>
  <c r="F33" i="4"/>
  <c r="AQ32" i="4"/>
  <c r="F32" i="4"/>
  <c r="AQ31" i="4"/>
  <c r="F31" i="4"/>
  <c r="AU30" i="4"/>
  <c r="AT30" i="4"/>
  <c r="AS30" i="4"/>
  <c r="AR30" i="4"/>
  <c r="AP30" i="4"/>
  <c r="AO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Q29" i="4"/>
  <c r="F29" i="4"/>
  <c r="AQ28" i="4"/>
  <c r="F28" i="4"/>
  <c r="AQ27" i="4"/>
  <c r="F27" i="4"/>
  <c r="AQ26" i="4"/>
  <c r="F26" i="4"/>
  <c r="AQ25" i="4"/>
  <c r="F25" i="4"/>
  <c r="AQ24" i="4"/>
  <c r="F24" i="4"/>
  <c r="AU23" i="4"/>
  <c r="AT23" i="4"/>
  <c r="AS23" i="4"/>
  <c r="AR23" i="4"/>
  <c r="AP23" i="4"/>
  <c r="AO23" i="4"/>
  <c r="AM23" i="4"/>
  <c r="AL23" i="4"/>
  <c r="AK23" i="4"/>
  <c r="AJ23" i="4"/>
  <c r="AJ10" i="4" s="1"/>
  <c r="AJ9" i="4" s="1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T10" i="4" s="1"/>
  <c r="T9" i="4" s="1"/>
  <c r="S23" i="4"/>
  <c r="R23" i="4"/>
  <c r="Q23" i="4"/>
  <c r="P23" i="4"/>
  <c r="O23" i="4"/>
  <c r="N23" i="4"/>
  <c r="M23" i="4"/>
  <c r="L23" i="4"/>
  <c r="L10" i="4" s="1"/>
  <c r="L9" i="4" s="1"/>
  <c r="K23" i="4"/>
  <c r="J23" i="4"/>
  <c r="I23" i="4"/>
  <c r="H23" i="4"/>
  <c r="G23" i="4"/>
  <c r="AQ22" i="4"/>
  <c r="F22" i="4"/>
  <c r="AQ21" i="4"/>
  <c r="F21" i="4"/>
  <c r="AQ20" i="4"/>
  <c r="F20" i="4"/>
  <c r="AQ19" i="4"/>
  <c r="F19" i="4"/>
  <c r="AQ18" i="4"/>
  <c r="F18" i="4"/>
  <c r="AQ17" i="4"/>
  <c r="F17" i="4"/>
  <c r="AQ16" i="4"/>
  <c r="F16" i="4"/>
  <c r="AQ15" i="4"/>
  <c r="F15" i="4"/>
  <c r="AQ14" i="4"/>
  <c r="F14" i="4"/>
  <c r="AQ13" i="4"/>
  <c r="F13" i="4"/>
  <c r="AQ12" i="4"/>
  <c r="AU11" i="4"/>
  <c r="AT11" i="4"/>
  <c r="AS11" i="4"/>
  <c r="AS10" i="4" s="1"/>
  <c r="AS9" i="4" s="1"/>
  <c r="AR11" i="4"/>
  <c r="AP11" i="4"/>
  <c r="AO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R10" i="4" s="1"/>
  <c r="R9" i="4" s="1"/>
  <c r="Q11" i="4"/>
  <c r="P11" i="4"/>
  <c r="O11" i="4"/>
  <c r="N11" i="4"/>
  <c r="M11" i="4"/>
  <c r="L11" i="4"/>
  <c r="K11" i="4"/>
  <c r="J11" i="4"/>
  <c r="I11" i="4"/>
  <c r="H11" i="4"/>
  <c r="G11" i="4"/>
  <c r="Z10" i="4"/>
  <c r="Z9" i="4" s="1"/>
  <c r="G10" i="4" l="1"/>
  <c r="G9" i="4" s="1"/>
  <c r="O10" i="4"/>
  <c r="O9" i="4" s="1"/>
  <c r="W10" i="4"/>
  <c r="W9" i="4" s="1"/>
  <c r="AE10" i="4"/>
  <c r="AE9" i="4" s="1"/>
  <c r="AM10" i="4"/>
  <c r="AM9" i="4" s="1"/>
  <c r="F11" i="4"/>
  <c r="AQ23" i="4"/>
  <c r="F82" i="4"/>
  <c r="AB10" i="4"/>
  <c r="AB9" i="4" s="1"/>
  <c r="F30" i="4"/>
  <c r="AQ30" i="4"/>
  <c r="J10" i="4"/>
  <c r="J9" i="4" s="1"/>
  <c r="AH10" i="4"/>
  <c r="AH9" i="4" s="1"/>
  <c r="AQ50" i="4"/>
  <c r="F10" i="4"/>
  <c r="F9" i="4" s="1"/>
  <c r="Q10" i="4"/>
  <c r="Q9" i="4" s="1"/>
  <c r="F50" i="4"/>
  <c r="F98" i="4"/>
  <c r="S10" i="4"/>
  <c r="S9" i="4" s="1"/>
  <c r="AQ11" i="4"/>
  <c r="F43" i="4"/>
  <c r="I10" i="4"/>
  <c r="I9" i="4" s="1"/>
  <c r="Y10" i="4"/>
  <c r="Y9" i="4" s="1"/>
  <c r="AP10" i="4"/>
  <c r="AP9" i="4" s="1"/>
  <c r="AR10" i="4"/>
  <c r="AR9" i="4" s="1"/>
  <c r="K10" i="4"/>
  <c r="K9" i="4" s="1"/>
  <c r="AI10" i="4"/>
  <c r="AI9" i="4" s="1"/>
  <c r="AU10" i="4"/>
  <c r="AU9" i="4" s="1"/>
  <c r="M10" i="4"/>
  <c r="M9" i="4" s="1"/>
  <c r="U10" i="4"/>
  <c r="U9" i="4" s="1"/>
  <c r="AC10" i="4"/>
  <c r="AC9" i="4" s="1"/>
  <c r="AK10" i="4"/>
  <c r="AK9" i="4" s="1"/>
  <c r="AT10" i="4"/>
  <c r="AT9" i="4" s="1"/>
  <c r="AQ34" i="4"/>
  <c r="AG10" i="4"/>
  <c r="AG9" i="4" s="1"/>
  <c r="F34" i="4"/>
  <c r="AA10" i="4"/>
  <c r="AA9" i="4" s="1"/>
  <c r="F23" i="4"/>
  <c r="AQ82" i="4"/>
  <c r="N10" i="4"/>
  <c r="N9" i="4" s="1"/>
  <c r="V10" i="4"/>
  <c r="V9" i="4" s="1"/>
  <c r="AD10" i="4"/>
  <c r="AD9" i="4" s="1"/>
  <c r="AL10" i="4"/>
  <c r="AL9" i="4" s="1"/>
  <c r="H10" i="4"/>
  <c r="H9" i="4" s="1"/>
  <c r="P10" i="4"/>
  <c r="P9" i="4" s="1"/>
  <c r="X10" i="4"/>
  <c r="X9" i="4" s="1"/>
  <c r="AF10" i="4"/>
  <c r="AF9" i="4" s="1"/>
  <c r="AO10" i="4"/>
  <c r="AO9" i="4" s="1"/>
  <c r="AQ10" i="4" l="1"/>
  <c r="AQ9" i="4" s="1"/>
  <c r="Z114" i="3"/>
  <c r="W114" i="3"/>
  <c r="T114" i="3"/>
  <c r="Q114" i="3"/>
  <c r="N114" i="3"/>
  <c r="K114" i="3"/>
  <c r="Z112" i="3"/>
  <c r="W112" i="3"/>
  <c r="T112" i="3"/>
  <c r="Q112" i="3"/>
  <c r="N112" i="3"/>
  <c r="K112" i="3"/>
  <c r="Z111" i="3"/>
  <c r="W111" i="3"/>
  <c r="T111" i="3"/>
  <c r="Q111" i="3"/>
  <c r="N111" i="3"/>
  <c r="K111" i="3"/>
  <c r="Z110" i="3"/>
  <c r="W110" i="3"/>
  <c r="T110" i="3"/>
  <c r="Q110" i="3"/>
  <c r="N110" i="3"/>
  <c r="K110" i="3"/>
  <c r="Z109" i="3"/>
  <c r="W109" i="3"/>
  <c r="T109" i="3"/>
  <c r="Q109" i="3"/>
  <c r="N109" i="3"/>
  <c r="K109" i="3"/>
  <c r="Z108" i="3"/>
  <c r="W108" i="3"/>
  <c r="T108" i="3"/>
  <c r="Q108" i="3"/>
  <c r="N108" i="3"/>
  <c r="K108" i="3"/>
  <c r="Z107" i="3"/>
  <c r="W107" i="3"/>
  <c r="T107" i="3"/>
  <c r="Q107" i="3"/>
  <c r="N107" i="3"/>
  <c r="K107" i="3"/>
  <c r="Z106" i="3"/>
  <c r="W106" i="3"/>
  <c r="T106" i="3"/>
  <c r="Q106" i="3"/>
  <c r="N106" i="3"/>
  <c r="K106" i="3"/>
  <c r="Z105" i="3"/>
  <c r="W105" i="3"/>
  <c r="T105" i="3"/>
  <c r="Q105" i="3"/>
  <c r="N105" i="3"/>
  <c r="K105" i="3"/>
  <c r="Z104" i="3"/>
  <c r="W104" i="3"/>
  <c r="T104" i="3"/>
  <c r="Q104" i="3"/>
  <c r="N104" i="3"/>
  <c r="K104" i="3"/>
  <c r="Z103" i="3"/>
  <c r="W103" i="3"/>
  <c r="T103" i="3"/>
  <c r="Q103" i="3"/>
  <c r="N103" i="3"/>
  <c r="K103" i="3"/>
  <c r="Z102" i="3"/>
  <c r="W102" i="3"/>
  <c r="T102" i="3"/>
  <c r="Q102" i="3"/>
  <c r="N102" i="3"/>
  <c r="K102" i="3"/>
  <c r="Z101" i="3"/>
  <c r="W101" i="3"/>
  <c r="T101" i="3"/>
  <c r="Q101" i="3"/>
  <c r="N101" i="3"/>
  <c r="K101" i="3"/>
  <c r="Z100" i="3"/>
  <c r="W100" i="3"/>
  <c r="T100" i="3"/>
  <c r="Q100" i="3"/>
  <c r="N100" i="3"/>
  <c r="K100" i="3"/>
  <c r="Z99" i="3"/>
  <c r="W99" i="3"/>
  <c r="T99" i="3"/>
  <c r="Q99" i="3"/>
  <c r="N99" i="3"/>
  <c r="K99" i="3"/>
  <c r="Z98" i="3"/>
  <c r="W98" i="3"/>
  <c r="T98" i="3"/>
  <c r="Q98" i="3"/>
  <c r="N98" i="3"/>
  <c r="K98" i="3"/>
  <c r="Z97" i="3"/>
  <c r="W97" i="3"/>
  <c r="T97" i="3"/>
  <c r="Q97" i="3"/>
  <c r="N97" i="3"/>
  <c r="K97" i="3"/>
  <c r="Z96" i="3"/>
  <c r="W96" i="3"/>
  <c r="T96" i="3"/>
  <c r="Q96" i="3"/>
  <c r="N96" i="3"/>
  <c r="K96" i="3"/>
  <c r="H95" i="3"/>
  <c r="Z94" i="3"/>
  <c r="W94" i="3"/>
  <c r="T94" i="3"/>
  <c r="Q94" i="3"/>
  <c r="N94" i="3"/>
  <c r="K94" i="3"/>
  <c r="Z93" i="3"/>
  <c r="W93" i="3"/>
  <c r="T93" i="3"/>
  <c r="Q93" i="3"/>
  <c r="N93" i="3"/>
  <c r="K93" i="3"/>
  <c r="Z91" i="3"/>
  <c r="W91" i="3"/>
  <c r="T91" i="3"/>
  <c r="Q91" i="3"/>
  <c r="N91" i="3"/>
  <c r="K91" i="3"/>
  <c r="Z90" i="3"/>
  <c r="W90" i="3"/>
  <c r="T90" i="3"/>
  <c r="Q90" i="3"/>
  <c r="N90" i="3"/>
  <c r="K90" i="3"/>
  <c r="Z89" i="3"/>
  <c r="W89" i="3"/>
  <c r="T89" i="3"/>
  <c r="Q89" i="3"/>
  <c r="N89" i="3"/>
  <c r="K89" i="3"/>
  <c r="Z88" i="3"/>
  <c r="W88" i="3"/>
  <c r="T88" i="3"/>
  <c r="Q88" i="3"/>
  <c r="N88" i="3"/>
  <c r="K88" i="3"/>
  <c r="Z87" i="3"/>
  <c r="W87" i="3"/>
  <c r="T87" i="3"/>
  <c r="Q87" i="3"/>
  <c r="N87" i="3"/>
  <c r="K87" i="3"/>
  <c r="Z86" i="3"/>
  <c r="W86" i="3"/>
  <c r="T86" i="3"/>
  <c r="Q86" i="3"/>
  <c r="N86" i="3"/>
  <c r="K86" i="3"/>
  <c r="Z85" i="3"/>
  <c r="W85" i="3"/>
  <c r="T85" i="3"/>
  <c r="Q85" i="3"/>
  <c r="N85" i="3"/>
  <c r="K85" i="3"/>
  <c r="Z84" i="3"/>
  <c r="W84" i="3"/>
  <c r="T84" i="3"/>
  <c r="Q84" i="3"/>
  <c r="N84" i="3"/>
  <c r="K84" i="3"/>
  <c r="Z83" i="3"/>
  <c r="W83" i="3"/>
  <c r="T83" i="3"/>
  <c r="Q83" i="3"/>
  <c r="N83" i="3"/>
  <c r="K83" i="3"/>
  <c r="Z82" i="3"/>
  <c r="W82" i="3"/>
  <c r="T82" i="3"/>
  <c r="Q82" i="3"/>
  <c r="N82" i="3"/>
  <c r="K82" i="3"/>
  <c r="Z81" i="3"/>
  <c r="W81" i="3"/>
  <c r="T81" i="3"/>
  <c r="Q81" i="3"/>
  <c r="N81" i="3"/>
  <c r="K81" i="3"/>
  <c r="Z80" i="3"/>
  <c r="W80" i="3"/>
  <c r="T80" i="3"/>
  <c r="Q80" i="3"/>
  <c r="N80" i="3"/>
  <c r="K80" i="3"/>
  <c r="Z79" i="3"/>
  <c r="W79" i="3"/>
  <c r="T79" i="3"/>
  <c r="Q79" i="3"/>
  <c r="N79" i="3"/>
  <c r="K79" i="3"/>
  <c r="Z78" i="3"/>
  <c r="W78" i="3"/>
  <c r="T78" i="3"/>
  <c r="Q78" i="3"/>
  <c r="N78" i="3"/>
  <c r="K78" i="3"/>
  <c r="H77" i="3"/>
  <c r="Z75" i="3"/>
  <c r="W75" i="3"/>
  <c r="T75" i="3"/>
  <c r="Q75" i="3"/>
  <c r="N75" i="3"/>
  <c r="K75" i="3"/>
  <c r="Z74" i="3"/>
  <c r="W74" i="3"/>
  <c r="T74" i="3"/>
  <c r="Q74" i="3"/>
  <c r="N74" i="3"/>
  <c r="K74" i="3"/>
  <c r="Z73" i="3"/>
  <c r="W73" i="3"/>
  <c r="T73" i="3"/>
  <c r="Q73" i="3"/>
  <c r="N73" i="3"/>
  <c r="K73" i="3"/>
  <c r="Z72" i="3"/>
  <c r="W72" i="3"/>
  <c r="T72" i="3"/>
  <c r="Q72" i="3"/>
  <c r="N72" i="3"/>
  <c r="K72" i="3"/>
  <c r="Z71" i="3"/>
  <c r="W71" i="3"/>
  <c r="T71" i="3"/>
  <c r="Q71" i="3"/>
  <c r="N71" i="3"/>
  <c r="K71" i="3"/>
  <c r="Z70" i="3"/>
  <c r="W70" i="3"/>
  <c r="T70" i="3"/>
  <c r="Q70" i="3"/>
  <c r="N70" i="3"/>
  <c r="K70" i="3"/>
  <c r="Z69" i="3"/>
  <c r="W69" i="3"/>
  <c r="T69" i="3"/>
  <c r="Q69" i="3"/>
  <c r="N69" i="3"/>
  <c r="K69" i="3"/>
  <c r="Z68" i="3"/>
  <c r="W68" i="3"/>
  <c r="T68" i="3"/>
  <c r="Q68" i="3"/>
  <c r="N68" i="3"/>
  <c r="K68" i="3"/>
  <c r="Z67" i="3"/>
  <c r="W67" i="3"/>
  <c r="T67" i="3"/>
  <c r="Q67" i="3"/>
  <c r="N67" i="3"/>
  <c r="K67" i="3"/>
  <c r="Z66" i="3"/>
  <c r="W66" i="3"/>
  <c r="T66" i="3"/>
  <c r="Q66" i="3"/>
  <c r="N66" i="3"/>
  <c r="K66" i="3"/>
  <c r="Z65" i="3"/>
  <c r="W65" i="3"/>
  <c r="T65" i="3"/>
  <c r="Q65" i="3"/>
  <c r="N65" i="3"/>
  <c r="K65" i="3"/>
  <c r="W64" i="3"/>
  <c r="T64" i="3"/>
  <c r="Q64" i="3"/>
  <c r="N64" i="3"/>
  <c r="K64" i="3"/>
  <c r="Z63" i="3"/>
  <c r="W63" i="3"/>
  <c r="T63" i="3"/>
  <c r="Q63" i="3"/>
  <c r="N63" i="3"/>
  <c r="K63" i="3"/>
  <c r="Z62" i="3"/>
  <c r="W62" i="3"/>
  <c r="T62" i="3"/>
  <c r="Q62" i="3"/>
  <c r="N62" i="3"/>
  <c r="K62" i="3"/>
  <c r="Z61" i="3"/>
  <c r="W61" i="3"/>
  <c r="T61" i="3"/>
  <c r="Q61" i="3"/>
  <c r="N61" i="3"/>
  <c r="K61" i="3"/>
  <c r="W60" i="3"/>
  <c r="T60" i="3"/>
  <c r="Q60" i="3"/>
  <c r="N60" i="3"/>
  <c r="K60" i="3"/>
  <c r="H59" i="3"/>
  <c r="Z58" i="3"/>
  <c r="W58" i="3"/>
  <c r="T58" i="3"/>
  <c r="Q58" i="3"/>
  <c r="N58" i="3"/>
  <c r="K58" i="3"/>
  <c r="Z57" i="3"/>
  <c r="W57" i="3"/>
  <c r="T57" i="3"/>
  <c r="Q57" i="3"/>
  <c r="N57" i="3"/>
  <c r="K57" i="3"/>
  <c r="Z56" i="3"/>
  <c r="W56" i="3"/>
  <c r="T56" i="3"/>
  <c r="Q56" i="3"/>
  <c r="N56" i="3"/>
  <c r="K56" i="3"/>
  <c r="Z55" i="3"/>
  <c r="W55" i="3"/>
  <c r="T55" i="3"/>
  <c r="Q55" i="3"/>
  <c r="N55" i="3"/>
  <c r="K55" i="3"/>
  <c r="Z54" i="3"/>
  <c r="W54" i="3"/>
  <c r="T54" i="3"/>
  <c r="Q54" i="3"/>
  <c r="N54" i="3"/>
  <c r="K54" i="3"/>
  <c r="Z53" i="3"/>
  <c r="W53" i="3"/>
  <c r="T53" i="3"/>
  <c r="Q53" i="3"/>
  <c r="N53" i="3"/>
  <c r="K53" i="3"/>
  <c r="Z52" i="3"/>
  <c r="W52" i="3"/>
  <c r="T52" i="3"/>
  <c r="Q52" i="3"/>
  <c r="N52" i="3"/>
  <c r="K52" i="3"/>
  <c r="Z51" i="3"/>
  <c r="W51" i="3"/>
  <c r="T51" i="3"/>
  <c r="Q51" i="3"/>
  <c r="N51" i="3"/>
  <c r="K51" i="3"/>
  <c r="Z50" i="3"/>
  <c r="W50" i="3"/>
  <c r="T50" i="3"/>
  <c r="Q50" i="3"/>
  <c r="N50" i="3"/>
  <c r="K50" i="3"/>
  <c r="Z49" i="3"/>
  <c r="W49" i="3"/>
  <c r="T49" i="3"/>
  <c r="Q49" i="3"/>
  <c r="N49" i="3"/>
  <c r="K49" i="3"/>
  <c r="Z48" i="3"/>
  <c r="W48" i="3"/>
  <c r="T48" i="3"/>
  <c r="Q48" i="3"/>
  <c r="N48" i="3"/>
  <c r="K48" i="3"/>
  <c r="Z47" i="3"/>
  <c r="W47" i="3"/>
  <c r="T47" i="3"/>
  <c r="Q47" i="3"/>
  <c r="N47" i="3"/>
  <c r="K47" i="3"/>
  <c r="Z46" i="3"/>
  <c r="W46" i="3"/>
  <c r="T46" i="3"/>
  <c r="Q46" i="3"/>
  <c r="N46" i="3"/>
  <c r="K46" i="3"/>
  <c r="W45" i="3"/>
  <c r="T45" i="3"/>
  <c r="Q45" i="3"/>
  <c r="N45" i="3"/>
  <c r="K45" i="3"/>
  <c r="H44" i="3"/>
  <c r="Z42" i="3"/>
  <c r="W42" i="3"/>
  <c r="T42" i="3"/>
  <c r="Q42" i="3"/>
  <c r="N42" i="3"/>
  <c r="K42" i="3"/>
  <c r="Z41" i="3"/>
  <c r="W41" i="3"/>
  <c r="T41" i="3"/>
  <c r="Q41" i="3"/>
  <c r="N41" i="3"/>
  <c r="K41" i="3"/>
  <c r="Z40" i="3"/>
  <c r="W40" i="3"/>
  <c r="T40" i="3"/>
  <c r="Q40" i="3"/>
  <c r="N40" i="3"/>
  <c r="K40" i="3"/>
  <c r="Z39" i="3"/>
  <c r="W39" i="3"/>
  <c r="T39" i="3"/>
  <c r="Q39" i="3"/>
  <c r="N39" i="3"/>
  <c r="K39" i="3"/>
  <c r="Z38" i="3"/>
  <c r="W38" i="3"/>
  <c r="T38" i="3"/>
  <c r="Q38" i="3"/>
  <c r="N38" i="3"/>
  <c r="K38" i="3"/>
  <c r="Z37" i="3"/>
  <c r="W37" i="3"/>
  <c r="T37" i="3"/>
  <c r="Q37" i="3"/>
  <c r="N37" i="3"/>
  <c r="K37" i="3"/>
  <c r="Z36" i="3"/>
  <c r="W36" i="3"/>
  <c r="T36" i="3"/>
  <c r="Q36" i="3"/>
  <c r="N36" i="3"/>
  <c r="K36" i="3"/>
  <c r="Z35" i="3"/>
  <c r="W35" i="3"/>
  <c r="T35" i="3"/>
  <c r="Q35" i="3"/>
  <c r="N35" i="3"/>
  <c r="K35" i="3"/>
  <c r="Z34" i="3"/>
  <c r="W34" i="3"/>
  <c r="T34" i="3"/>
  <c r="Q34" i="3"/>
  <c r="N34" i="3"/>
  <c r="K34" i="3"/>
  <c r="Z33" i="3"/>
  <c r="W33" i="3"/>
  <c r="T33" i="3"/>
  <c r="Q33" i="3"/>
  <c r="N33" i="3"/>
  <c r="K33" i="3"/>
  <c r="Z32" i="3"/>
  <c r="W32" i="3"/>
  <c r="T32" i="3"/>
  <c r="Q32" i="3"/>
  <c r="N32" i="3"/>
  <c r="K32" i="3"/>
  <c r="Z31" i="3"/>
  <c r="W31" i="3"/>
  <c r="T31" i="3"/>
  <c r="Q31" i="3"/>
  <c r="N31" i="3"/>
  <c r="K31" i="3"/>
  <c r="Z30" i="3"/>
  <c r="W30" i="3"/>
  <c r="T30" i="3"/>
  <c r="Q30" i="3"/>
  <c r="N30" i="3"/>
  <c r="K30" i="3"/>
  <c r="Z29" i="3"/>
  <c r="W29" i="3"/>
  <c r="T29" i="3"/>
  <c r="Q29" i="3"/>
  <c r="N29" i="3"/>
  <c r="K29" i="3"/>
  <c r="Z28" i="3"/>
  <c r="W28" i="3"/>
  <c r="T28" i="3"/>
  <c r="Q28" i="3"/>
  <c r="N28" i="3"/>
  <c r="K28" i="3"/>
  <c r="Z27" i="3"/>
  <c r="W27" i="3"/>
  <c r="T27" i="3"/>
  <c r="Q27" i="3"/>
  <c r="N27" i="3"/>
  <c r="K27" i="3"/>
  <c r="Z25" i="3"/>
  <c r="W25" i="3"/>
  <c r="T25" i="3"/>
  <c r="Q25" i="3"/>
  <c r="N25" i="3"/>
  <c r="K25" i="3"/>
  <c r="Z24" i="3"/>
  <c r="W24" i="3"/>
  <c r="T24" i="3"/>
  <c r="Q24" i="3"/>
  <c r="N24" i="3"/>
  <c r="K24" i="3"/>
  <c r="Z23" i="3"/>
  <c r="W23" i="3"/>
  <c r="T23" i="3"/>
  <c r="Q23" i="3"/>
  <c r="N23" i="3"/>
  <c r="K23" i="3"/>
  <c r="Z22" i="3"/>
  <c r="W22" i="3"/>
  <c r="T22" i="3"/>
  <c r="Q22" i="3"/>
  <c r="N22" i="3"/>
  <c r="K22" i="3"/>
  <c r="Z21" i="3"/>
  <c r="W21" i="3"/>
  <c r="T21" i="3"/>
  <c r="Q21" i="3"/>
  <c r="N21" i="3"/>
  <c r="K21" i="3"/>
  <c r="Z20" i="3"/>
  <c r="W20" i="3"/>
  <c r="T20" i="3"/>
  <c r="Q20" i="3"/>
  <c r="N20" i="3"/>
  <c r="K20" i="3"/>
  <c r="Z19" i="3"/>
  <c r="W19" i="3"/>
  <c r="T19" i="3"/>
  <c r="Q19" i="3"/>
  <c r="N19" i="3"/>
  <c r="K19" i="3"/>
  <c r="Z18" i="3"/>
  <c r="W18" i="3"/>
  <c r="T18" i="3"/>
  <c r="Q18" i="3"/>
  <c r="N18" i="3"/>
  <c r="K18" i="3"/>
  <c r="Z17" i="3"/>
  <c r="W17" i="3"/>
  <c r="T17" i="3"/>
  <c r="Q17" i="3"/>
  <c r="N17" i="3"/>
  <c r="K17" i="3"/>
  <c r="Z16" i="3"/>
  <c r="W16" i="3"/>
  <c r="T16" i="3"/>
  <c r="Q16" i="3"/>
  <c r="N16" i="3"/>
  <c r="K16" i="3"/>
  <c r="Z15" i="3"/>
  <c r="W15" i="3"/>
  <c r="T15" i="3"/>
  <c r="Q15" i="3"/>
  <c r="N15" i="3"/>
  <c r="K15" i="3"/>
  <c r="Z14" i="3"/>
  <c r="W14" i="3"/>
  <c r="T14" i="3"/>
  <c r="Q14" i="3"/>
  <c r="N14" i="3"/>
  <c r="K14" i="3"/>
  <c r="H13" i="3"/>
  <c r="Z11" i="3"/>
  <c r="W11" i="3"/>
  <c r="T11" i="3"/>
  <c r="Q11" i="3"/>
  <c r="N11" i="3"/>
  <c r="K11" i="3"/>
  <c r="Z10" i="3"/>
  <c r="W10" i="3"/>
  <c r="T10" i="3"/>
  <c r="Q10" i="3"/>
  <c r="N10" i="3"/>
  <c r="K10" i="3"/>
  <c r="W9" i="3"/>
  <c r="T9" i="3"/>
  <c r="Q9" i="3"/>
  <c r="N9" i="3"/>
  <c r="K9" i="3"/>
  <c r="L3" i="3" s="1"/>
  <c r="I111" i="3" l="1"/>
  <c r="I112" i="3"/>
  <c r="I22" i="3"/>
  <c r="I52" i="3"/>
  <c r="I32" i="3"/>
  <c r="I36" i="3"/>
  <c r="I25" i="3"/>
  <c r="I103" i="3"/>
  <c r="I14" i="3"/>
  <c r="I18" i="3"/>
  <c r="I93" i="3"/>
  <c r="I10" i="3"/>
  <c r="I31" i="3"/>
  <c r="I41" i="3"/>
  <c r="I82" i="3"/>
  <c r="I71" i="3"/>
  <c r="I11" i="3"/>
  <c r="I39" i="3"/>
  <c r="I57" i="3"/>
  <c r="I84" i="3"/>
  <c r="I88" i="3"/>
  <c r="I99" i="3"/>
  <c r="I106" i="3"/>
  <c r="I37" i="3"/>
  <c r="I49" i="3"/>
  <c r="I73" i="3"/>
  <c r="I65" i="3"/>
  <c r="I40" i="3"/>
  <c r="I51" i="3"/>
  <c r="I30" i="3"/>
  <c r="I17" i="3"/>
  <c r="I38" i="3"/>
  <c r="I53" i="3"/>
  <c r="I67" i="3"/>
  <c r="I78" i="3"/>
  <c r="I87" i="3"/>
  <c r="I98" i="3"/>
  <c r="I16" i="3"/>
  <c r="I48" i="3"/>
  <c r="I62" i="3"/>
  <c r="I66" i="3"/>
  <c r="I70" i="3"/>
  <c r="I75" i="3"/>
  <c r="I81" i="3"/>
  <c r="I86" i="3"/>
  <c r="I97" i="3"/>
  <c r="I9" i="3"/>
  <c r="I15" i="3"/>
  <c r="I19" i="3"/>
  <c r="I20" i="3"/>
  <c r="I24" i="3"/>
  <c r="I34" i="3"/>
  <c r="I45" i="3"/>
  <c r="I56" i="3"/>
  <c r="I74" i="3"/>
  <c r="I85" i="3"/>
  <c r="I89" i="3"/>
  <c r="I90" i="3"/>
  <c r="I96" i="3"/>
  <c r="I100" i="3"/>
  <c r="I101" i="3"/>
  <c r="I105" i="3"/>
  <c r="I23" i="3"/>
  <c r="I28" i="3"/>
  <c r="I29" i="3"/>
  <c r="I33" i="3"/>
  <c r="I42" i="3"/>
  <c r="I69" i="3"/>
  <c r="I80" i="3"/>
  <c r="I94" i="3"/>
  <c r="I104" i="3"/>
  <c r="I108" i="3"/>
  <c r="I109" i="3"/>
  <c r="I114" i="3"/>
  <c r="I46" i="3"/>
  <c r="I61" i="3"/>
  <c r="I72" i="3"/>
  <c r="I107" i="3"/>
  <c r="I21" i="3"/>
  <c r="I35" i="3"/>
  <c r="I50" i="3"/>
  <c r="I54" i="3"/>
  <c r="I55" i="3"/>
  <c r="I60" i="3"/>
  <c r="H12" i="3"/>
  <c r="I91" i="3"/>
  <c r="I102" i="3"/>
  <c r="I27" i="3"/>
  <c r="I47" i="3"/>
  <c r="I83" i="3"/>
  <c r="I58" i="3"/>
  <c r="I63" i="3"/>
  <c r="I64" i="3"/>
  <c r="I68" i="3"/>
  <c r="I79" i="3"/>
  <c r="I110" i="3"/>
</calcChain>
</file>

<file path=xl/sharedStrings.xml><?xml version="1.0" encoding="utf-8"?>
<sst xmlns="http://schemas.openxmlformats.org/spreadsheetml/2006/main" count="7053" uniqueCount="921">
  <si>
    <t>DIRECCION REGIONAL DE SALUD JUNIN</t>
  </si>
  <si>
    <t>OFICINA DE  INFORMATICA TELECOMUNICACIONES Y ESTADISTICA</t>
  </si>
  <si>
    <t>Establecimientos de Salud</t>
  </si>
  <si>
    <t>Categ</t>
  </si>
  <si>
    <t>Est. Pob.</t>
  </si>
  <si>
    <t>TOTAL</t>
  </si>
  <si>
    <t>DIRESA JUNIN</t>
  </si>
  <si>
    <t>RED DE SALUD SATIPO</t>
  </si>
  <si>
    <t>PROVINCIA SATIPO</t>
  </si>
  <si>
    <t>SATIPO</t>
  </si>
  <si>
    <t>RIO NEGRO</t>
  </si>
  <si>
    <t>HOSP. DE APOYO M.HIGA ARAKAKI SATIPO</t>
  </si>
  <si>
    <t>II-1</t>
  </si>
  <si>
    <t>C.S. RIO NEGRO</t>
  </si>
  <si>
    <t>I-3</t>
  </si>
  <si>
    <t>P.S. HUAHUARI</t>
  </si>
  <si>
    <t>I-2</t>
  </si>
  <si>
    <t>P.S.VILLA CAPIRI</t>
  </si>
  <si>
    <t>P.S. RIÓ VENADO</t>
  </si>
  <si>
    <t>P.S. RIO CHARI ALTO</t>
  </si>
  <si>
    <t>P.S. STO DGO DE MARANKIARI</t>
  </si>
  <si>
    <t>P.S. PITOCUNA</t>
  </si>
  <si>
    <t>P.S. BAJO CAPIRO</t>
  </si>
  <si>
    <t>P.S. PUENTE IPOKI</t>
  </si>
  <si>
    <t>P.S. PARATUSHALI</t>
  </si>
  <si>
    <t>P.S. AOTI</t>
  </si>
  <si>
    <t>P.S. HUANTASHIRI</t>
  </si>
  <si>
    <t>P.S. ALTO PITOCUNA</t>
  </si>
  <si>
    <t>P.S. SANIBENI</t>
  </si>
  <si>
    <t>P.S. CUSHIVIANI</t>
  </si>
  <si>
    <t>P.S. ALTO PAURELI</t>
  </si>
  <si>
    <t>I-1</t>
  </si>
  <si>
    <t>P.S. UNION CUBIRIAKI</t>
  </si>
  <si>
    <t>P.S. BELLA ESPERANZA</t>
  </si>
  <si>
    <t>P.S. SHABASHIPANGO</t>
  </si>
  <si>
    <t>P.S. CANAN DEL NORTE</t>
  </si>
  <si>
    <t>P.S. SAN JUAN CHENI</t>
  </si>
  <si>
    <t>COVIRIALI</t>
  </si>
  <si>
    <t>P.S. UNION CAPIRI</t>
  </si>
  <si>
    <t>C.S. COVIRIALI</t>
  </si>
  <si>
    <t>P.S. CHONTAKIARI</t>
  </si>
  <si>
    <t>P.S. SAN PEDRO</t>
  </si>
  <si>
    <t>P.S. MIGUEL GRAU</t>
  </si>
  <si>
    <t>P.S. STA MARIA</t>
  </si>
  <si>
    <t>PS. ALTO VILLA VICTORIA</t>
  </si>
  <si>
    <t>P.S. SAN ANDRES</t>
  </si>
  <si>
    <t>RIO TAMBO</t>
  </si>
  <si>
    <t>VRAEM</t>
  </si>
  <si>
    <t>P.S. BUENOS AIRES</t>
  </si>
  <si>
    <t>C.S. PUERTO OCOPA</t>
  </si>
  <si>
    <t>P.S. PALMAPAMPA</t>
  </si>
  <si>
    <t>P.S QUEMPIRI</t>
  </si>
  <si>
    <t>LLAYLLA</t>
  </si>
  <si>
    <t>P.S. FE Y ALEGRIA LA PRIMAVERA</t>
  </si>
  <si>
    <t>C.S. LLAYLLA</t>
  </si>
  <si>
    <t>P.S. SAN MIGUEL DE OTICA</t>
  </si>
  <si>
    <t>P.S. HERMOSA PAMPA</t>
  </si>
  <si>
    <t>P.S. YAVIRO</t>
  </si>
  <si>
    <t>P.S. BELEN</t>
  </si>
  <si>
    <t>P.S. CUTIVIRENI</t>
  </si>
  <si>
    <t>MAZAMARI</t>
  </si>
  <si>
    <t>P.S. CUSHIRENI</t>
  </si>
  <si>
    <t>C.S. MAZAMARI</t>
  </si>
  <si>
    <t>I-4</t>
  </si>
  <si>
    <t>C.S. BETANIA</t>
  </si>
  <si>
    <t>P.S. CAPIRUSHARI</t>
  </si>
  <si>
    <t>P.S. OVIRI</t>
  </si>
  <si>
    <t>P.S. PUEBLO LIBRE DE PAURIALI</t>
  </si>
  <si>
    <t>C.S. SAN VICENTE DE CANAAN</t>
  </si>
  <si>
    <t>P.S. COMUNIDAD NATIVA PANGA</t>
  </si>
  <si>
    <t>P.S. PUERTO ROCA</t>
  </si>
  <si>
    <t>P.S. GLORIABAMBA</t>
  </si>
  <si>
    <t>P.S. QUITENI</t>
  </si>
  <si>
    <t>P.S. TEORIA</t>
  </si>
  <si>
    <t>P.S. SHEBOJA</t>
  </si>
  <si>
    <t>P.S. BUENOS AIRES - TZIRIARI</t>
  </si>
  <si>
    <t>C.S. POYENI</t>
  </si>
  <si>
    <t>P.S. VILLA PROGRESO</t>
  </si>
  <si>
    <t>P.S. BOCA CHEMBO</t>
  </si>
  <si>
    <t>PAMPA HERMOSA</t>
  </si>
  <si>
    <t>C.S. VALLE ESMERALDA</t>
  </si>
  <si>
    <t>P.S. SANTA ROSITA</t>
  </si>
  <si>
    <t>P.S. IMPANEKIARI</t>
  </si>
  <si>
    <t>P.S. MARIPOSA</t>
  </si>
  <si>
    <t>P.S. CAPITIRI</t>
  </si>
  <si>
    <t>P.S. APALLA CALABAZA</t>
  </si>
  <si>
    <t>P.S. STA ROSITA DE SHIRINTIARI</t>
  </si>
  <si>
    <t>P.S. TOLDOPAMPA</t>
  </si>
  <si>
    <t>P.S. SAN CARLOS ALTO ENE</t>
  </si>
  <si>
    <t>P.S. PAMPA MANDARINA</t>
  </si>
  <si>
    <t>P.S. SHIMA</t>
  </si>
  <si>
    <t>P.S. HUANCAMACHAY</t>
  </si>
  <si>
    <t>P.S. CAPERUSIA</t>
  </si>
  <si>
    <t>PANGOA</t>
  </si>
  <si>
    <t>P.S. VISTA ALEGRE DEL VALLE DE SANTA CRUZ</t>
  </si>
  <si>
    <t>C.S. TZIRIARI</t>
  </si>
  <si>
    <t>P.S. SELVA DE ORO</t>
  </si>
  <si>
    <t>PS. SAN CRISTOBAL</t>
  </si>
  <si>
    <t>VIZCATAN DEL ENE</t>
  </si>
  <si>
    <t>P.S. MICAELA BASTIDAS MORALES</t>
  </si>
  <si>
    <t>P.S. BOCA MANTARO</t>
  </si>
  <si>
    <t>P.S. POTSOTENI</t>
  </si>
  <si>
    <t>P.S. SAN MIGUEL DE ENE SHIMPINCHARIATO</t>
  </si>
  <si>
    <t>P.S. UNION PUERTO ASHANINKA</t>
  </si>
  <si>
    <t>P.S. LA FLORIDA</t>
  </si>
  <si>
    <t>EQUIPO : INFORMATICO -  REDES 2017</t>
  </si>
  <si>
    <t>FF:  PADRON NOMINAL  &amp;  RENIEC -  2016</t>
  </si>
  <si>
    <t>Dpto</t>
  </si>
  <si>
    <t>Provincia</t>
  </si>
  <si>
    <t>JUNIN</t>
  </si>
  <si>
    <t>MICRORED - SATIPO    RIO NEGRO</t>
  </si>
  <si>
    <t xml:space="preserve">MICRORED  MAZAMARI - LLAYLLA </t>
  </si>
  <si>
    <t>MICRO RED  PUERTO OCOPA</t>
  </si>
  <si>
    <t>POBLACIÓN  OFICIAL 2017   POR PROVINCIAS, DISTRITOS, REDES  DE SALUD  Y ESTABLECIMIENTOS DE SALUD</t>
  </si>
  <si>
    <t>Ubigeo</t>
  </si>
  <si>
    <t>Código RENAES</t>
  </si>
  <si>
    <t>Masculino</t>
  </si>
  <si>
    <t>Femenino</t>
  </si>
  <si>
    <t>Total</t>
  </si>
  <si>
    <t>NACIMIENTO</t>
  </si>
  <si>
    <t>POBLACION FEMENINA</t>
  </si>
  <si>
    <t>ETAPAS DE VIDA</t>
  </si>
  <si>
    <t>Distrito</t>
  </si>
  <si>
    <t>_5años</t>
  </si>
  <si>
    <t>Gestantes</t>
  </si>
  <si>
    <t>10 - 14</t>
  </si>
  <si>
    <t>15 - 19</t>
  </si>
  <si>
    <t>20 - 49</t>
  </si>
  <si>
    <t>GEST. ESPERADAS</t>
  </si>
  <si>
    <t>0-11a</t>
  </si>
  <si>
    <t>12-17a</t>
  </si>
  <si>
    <t>18-29a</t>
  </si>
  <si>
    <t>30-59a</t>
  </si>
  <si>
    <t>60+a</t>
  </si>
  <si>
    <t>25 E.E.S.S.</t>
  </si>
  <si>
    <t xml:space="preserve">MICRORED </t>
  </si>
  <si>
    <t>COVIRIALI-PHZA</t>
  </si>
  <si>
    <t>12 E.E.S.S.</t>
  </si>
  <si>
    <t>14  E.E.S.S.</t>
  </si>
  <si>
    <t>15 E-E-S-S-</t>
  </si>
  <si>
    <t>MICRO  RED</t>
  </si>
  <si>
    <t>VALLE ESMERALDA</t>
  </si>
  <si>
    <t>17  E.E.S.S.</t>
  </si>
  <si>
    <t>P.S. SAN JUAN DE MANTARO</t>
  </si>
  <si>
    <t>P.S. TONONTUARI - RIO ENE</t>
  </si>
  <si>
    <t>OFICINA DE ESTADISTICA E INFORMATICA</t>
  </si>
  <si>
    <t>POBLACIÓN  ESTIMADA POR EDADES PUNTUALES Y GRUPOS QUINQUENALES SEGÚN REDES, PROVINCIAS, DISTRITOS Y ESTABLECIMIENTOS DE SALUD</t>
  </si>
  <si>
    <t>ERRO POR INEI - ESTA EN CONSULTA</t>
  </si>
  <si>
    <t>JUNIN: 2016</t>
  </si>
  <si>
    <t>Dpto, Provincias, Distritos y Establecimientos</t>
  </si>
  <si>
    <t>Categoria</t>
  </si>
  <si>
    <t>Quintil de Pobreza</t>
  </si>
  <si>
    <t>0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</si>
  <si>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</si>
  <si>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</si>
  <si>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</si>
  <si>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</si>
  <si>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</si>
  <si>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</si>
  <si>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</si>
  <si>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</si>
  <si>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</si>
  <si>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</si>
  <si>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</si>
  <si>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</si>
  <si>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</si>
  <si>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</si>
  <si>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</si>
  <si>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</si>
  <si>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</si>
  <si>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</si>
  <si>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</si>
  <si>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</si>
  <si>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</si>
  <si>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</si>
  <si>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</si>
  <si>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</si>
  <si>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</si>
  <si>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</si>
  <si>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</si>
  <si>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</si>
  <si>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</si>
  <si>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</si>
  <si>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</si>
  <si>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28  DÍAS</t>
  </si>
  <si>
    <t>POB. FEM. TOTAL</t>
  </si>
  <si>
    <t>10-14</t>
  </si>
  <si>
    <t>15-19</t>
  </si>
  <si>
    <t>20-49</t>
  </si>
  <si>
    <t>HOSP. SAN MARTIN DE PANGOA</t>
  </si>
  <si>
    <t>C.S. SAN RAMON PANGOA</t>
  </si>
  <si>
    <t>P.S. CHAVINI</t>
  </si>
  <si>
    <t>P.S. SAN ANTONIO SONOMORO</t>
  </si>
  <si>
    <t>P.S. CUBANTIA</t>
  </si>
  <si>
    <t>P.S. VILLA MARIA</t>
  </si>
  <si>
    <t>P.S. NAYLAM DE SONOMORO</t>
  </si>
  <si>
    <t>P.S. MAZARONQUIARI</t>
  </si>
  <si>
    <t>P.S. ALTO KIATARI</t>
  </si>
  <si>
    <t>P.S. MATERENI</t>
  </si>
  <si>
    <t>P.S. FORTALEZA</t>
  </si>
  <si>
    <t>P.S. UNION CHAVINI</t>
  </si>
  <si>
    <t>P.S. SAN JOSE MIRAFLORES</t>
  </si>
  <si>
    <t>P.S. CAMPIRUSHARI</t>
  </si>
  <si>
    <t>P.S. JERUSALEM DE MIÑARO DE NOMESTSIGUENGA</t>
  </si>
  <si>
    <t>P.S. STA ROSA ALTO KIATARI</t>
  </si>
  <si>
    <t>P.S. PAQUICHARI (CERRADO)</t>
  </si>
  <si>
    <t>S/C</t>
  </si>
  <si>
    <t>P.S. BOCA KIATARI</t>
  </si>
  <si>
    <t>P.S. VILCABAMBA</t>
  </si>
  <si>
    <t>P.S. CIUDAD DE DIOS</t>
  </si>
  <si>
    <t>P.S. SANTA ELENA</t>
  </si>
  <si>
    <t>P.S. SHIIMA</t>
  </si>
  <si>
    <t>PS. SHANQUI</t>
  </si>
  <si>
    <t>NUEVO IPRESS</t>
  </si>
  <si>
    <t>SATIPO  RN SATIPO</t>
  </si>
  <si>
    <t>RIO TAMBO -PO</t>
  </si>
  <si>
    <t>PS. CC.NN. MAZAROVENI</t>
  </si>
  <si>
    <t>POBLACIÓN  OFICIAL 2018   POR PROVINCIAS, DISTRITOS, REDES  DE SALUD  Y ESTABLECIMIENTOS DE SALUD</t>
  </si>
  <si>
    <t>TOTAL POBLACION 0 - 5 AÑOS</t>
  </si>
  <si>
    <t>POBLACION TOTAL, POR EDADES SIMPLES</t>
  </si>
  <si>
    <t>POBLACIÓN TOTAL,  POR GRUPOS QUINQUEN ALES DE EDAD</t>
  </si>
  <si>
    <t>NACIMIENTOS</t>
  </si>
  <si>
    <t>28 DIAS</t>
  </si>
  <si>
    <t>POBLACION FEMENINA TOTAL</t>
  </si>
  <si>
    <t>GESTANTES  ESPERADAS</t>
  </si>
  <si>
    <t>1</t>
  </si>
  <si>
    <t>80 y +</t>
  </si>
  <si>
    <t>´10 - 14</t>
  </si>
  <si>
    <t>15- 19</t>
  </si>
  <si>
    <t>20- 49</t>
  </si>
  <si>
    <t>RED DE SALUD VALLE DEL MANTARO</t>
  </si>
  <si>
    <t>PROVINCIA HUANCAYO</t>
  </si>
  <si>
    <t>HUANCAYO</t>
  </si>
  <si>
    <t>C.S. LA LIBERTAD</t>
  </si>
  <si>
    <t>C.S. OCOPILLA</t>
  </si>
  <si>
    <t>P.S. UÑAS</t>
  </si>
  <si>
    <t>P.S. VILCACOTO</t>
  </si>
  <si>
    <t>P.S. PALIAN</t>
  </si>
  <si>
    <t>P.S. SAN FRANCISCO</t>
  </si>
  <si>
    <t>P.S. ACOPALCA</t>
  </si>
  <si>
    <t>CHILCA</t>
  </si>
  <si>
    <t>C.S. CHILCA</t>
  </si>
  <si>
    <t>P.S. AZAPAMPA</t>
  </si>
  <si>
    <t>C.S.  AUQUIMARCA</t>
  </si>
  <si>
    <t>P.S.  LA ESPERANZA</t>
  </si>
  <si>
    <t>CHUPURO</t>
  </si>
  <si>
    <t>P.S.  CHUPURO</t>
  </si>
  <si>
    <t>P.S. CARHUAPACCHA</t>
  </si>
  <si>
    <t>P.S. SOCOS</t>
  </si>
  <si>
    <t>COLCA</t>
  </si>
  <si>
    <t>P.S. STA. CRUZ DE LARIA</t>
  </si>
  <si>
    <t>CULLHUAS</t>
  </si>
  <si>
    <t>P.S. CULLHUAS</t>
  </si>
  <si>
    <t>P.S. PIHUAS</t>
  </si>
  <si>
    <t>P.S. RETAMA BAJA</t>
  </si>
  <si>
    <t>P.S. CHUAMBA</t>
  </si>
  <si>
    <t>EL TAMBO</t>
  </si>
  <si>
    <t>C.S. JOSÉ AGURTO TELLO</t>
  </si>
  <si>
    <t>C.S. ERNESTO GUEVARA LA SERNA</t>
  </si>
  <si>
    <t>P.S. CULLPA</t>
  </si>
  <si>
    <t>P.S  SAÑOS GRANDE</t>
  </si>
  <si>
    <t>P.S SAN MARTIN</t>
  </si>
  <si>
    <t>P.S. PACCHA</t>
  </si>
  <si>
    <t>P.S. UMUTO</t>
  </si>
  <si>
    <t>P.S. COCHAS GRANDE</t>
  </si>
  <si>
    <t>P.S COCHAS CHICO</t>
  </si>
  <si>
    <t>P.S. INCHO</t>
  </si>
  <si>
    <t>P.S SAÑOS CHICO</t>
  </si>
  <si>
    <t>P.S. AZA</t>
  </si>
  <si>
    <t>P.S. BATANYACU</t>
  </si>
  <si>
    <t>C.S. JUAN PARRA DEL RIEGO</t>
  </si>
  <si>
    <t>P.S. RAMIRO PRIALE</t>
  </si>
  <si>
    <t>P.S. HUALAHOYO</t>
  </si>
  <si>
    <t>P.S LA VICTORIA</t>
  </si>
  <si>
    <t>P.S. 1RO DE MAYO</t>
  </si>
  <si>
    <t>17981</t>
  </si>
  <si>
    <t>MODULO MEDICO DE FAMILIA SECTOR 2</t>
  </si>
  <si>
    <t>17982</t>
  </si>
  <si>
    <t>MODULO MEDICO DE FAMILIA SECTOR 3</t>
  </si>
  <si>
    <t>17983</t>
  </si>
  <si>
    <t>MODULO MEDICO DE FAMILIA SECTOR 5</t>
  </si>
  <si>
    <t>17984</t>
  </si>
  <si>
    <t>MODULO MEDICO DE FAMILIA SECTOR 6</t>
  </si>
  <si>
    <t>17985</t>
  </si>
  <si>
    <t>MODULO MEDICO DE FAMILIA SECTOR 12</t>
  </si>
  <si>
    <t>17986</t>
  </si>
  <si>
    <t>MODULO MEDICO DE FAMILIA SECTOR 13</t>
  </si>
  <si>
    <t>17987</t>
  </si>
  <si>
    <t>MODULO MEDICO DE FAMILIA SECTOR 7</t>
  </si>
  <si>
    <t>17988</t>
  </si>
  <si>
    <t>MODULO MEDICO DE FAMILIA SECTOR 10</t>
  </si>
  <si>
    <t>HUACRAPUQUIO</t>
  </si>
  <si>
    <t>P.S. HUACRAPUQUIO</t>
  </si>
  <si>
    <t>HUALHUAS</t>
  </si>
  <si>
    <t>P.S. HUALHUAS</t>
  </si>
  <si>
    <t>HUANCAN</t>
  </si>
  <si>
    <t>C.S.  HUANCAN</t>
  </si>
  <si>
    <t>P.S.  HUARI</t>
  </si>
  <si>
    <t>HUAYUCACHI</t>
  </si>
  <si>
    <t>C.S  HUAYUCACHI</t>
  </si>
  <si>
    <t>P.S.  HUMANMARCA</t>
  </si>
  <si>
    <t>INGENIO</t>
  </si>
  <si>
    <t>P.S. INGENIO</t>
  </si>
  <si>
    <t>P.S. CASACANCHA</t>
  </si>
  <si>
    <t>PARIAHUANCA</t>
  </si>
  <si>
    <t>P.S. PARIAHUANCA</t>
  </si>
  <si>
    <t>P.S. LAMPA</t>
  </si>
  <si>
    <t>P.S. PANTY</t>
  </si>
  <si>
    <t>P.S. SAN BALVIN</t>
  </si>
  <si>
    <t>P.S. ANTARPA</t>
  </si>
  <si>
    <t>P.S. CEDRUYO</t>
  </si>
  <si>
    <t>P.S. LLACSAPIRCA</t>
  </si>
  <si>
    <t>P.S. ROCCHAC</t>
  </si>
  <si>
    <t>P.S. HUAYCHULÁ</t>
  </si>
  <si>
    <t>P.S. NUEVO OCCORO</t>
  </si>
  <si>
    <t>PILCOMAYO</t>
  </si>
  <si>
    <t>C.S. PILCOMAYO</t>
  </si>
  <si>
    <t>PUCARA</t>
  </si>
  <si>
    <t>C.S. PUCARA</t>
  </si>
  <si>
    <t>P. S. MARCAVALLE</t>
  </si>
  <si>
    <t>P.S. RAQUINA</t>
  </si>
  <si>
    <t>P.S. HATUN SUCLLA</t>
  </si>
  <si>
    <t>P.S. 2 DE MAYO</t>
  </si>
  <si>
    <t>QUICHUAY</t>
  </si>
  <si>
    <t>P.S. QUICHUAY</t>
  </si>
  <si>
    <t>QUILCAS</t>
  </si>
  <si>
    <t>P.S. QUILCAS</t>
  </si>
  <si>
    <t>P.S. COLPAR</t>
  </si>
  <si>
    <t>SAN AGUSTIN</t>
  </si>
  <si>
    <t>C.S. SAN AGUSTIN DE CAJAS</t>
  </si>
  <si>
    <t>P.S. COILLOR</t>
  </si>
  <si>
    <t>SAN JERONIMO DE TUNAN</t>
  </si>
  <si>
    <t>C.S. SAN JERONIMO DE TUNAN</t>
  </si>
  <si>
    <t>SAÑO</t>
  </si>
  <si>
    <t>P.S. SAN PEDRO DE SAÑO</t>
  </si>
  <si>
    <t>SAPALLANGA</t>
  </si>
  <si>
    <t>C.S. SAPALLANGA</t>
  </si>
  <si>
    <t>P.S. LA PUNTA</t>
  </si>
  <si>
    <t>P.S. COCHARCAS</t>
  </si>
  <si>
    <t>P.S. MILUCHACA</t>
  </si>
  <si>
    <t>P.S. MIRAFLORES</t>
  </si>
  <si>
    <t>P.S. HUAYLLASPANCA</t>
  </si>
  <si>
    <t>SICAYA</t>
  </si>
  <si>
    <t>C.S. SICAYA</t>
  </si>
  <si>
    <t>SANTO DOMINGO DE ACOBAMBA</t>
  </si>
  <si>
    <t>C.S. STO DOMINGO DE ACOBAMBA</t>
  </si>
  <si>
    <t>P.S. MATICHACRA</t>
  </si>
  <si>
    <t>P.S. PAURAN ATICOCHA</t>
  </si>
  <si>
    <t>P.S. PUMABAMBA</t>
  </si>
  <si>
    <t>P.S. YUNCACHAQUICOCHA</t>
  </si>
  <si>
    <t>P.S. SANTA ROSA DE ASTILLERIA</t>
  </si>
  <si>
    <t>P.S. HUANCAMAYO</t>
  </si>
  <si>
    <t>P.S. LA NUEVA LIBERTAD DE PUNTO</t>
  </si>
  <si>
    <t>P.S. YANABAMBA</t>
  </si>
  <si>
    <t>P.S. POTRERO</t>
  </si>
  <si>
    <t>VIQUES</t>
  </si>
  <si>
    <t>P.S VIQUES</t>
  </si>
  <si>
    <t>PROVINCIA CONCEPCION</t>
  </si>
  <si>
    <t>CONCEPCION</t>
  </si>
  <si>
    <t>C.S. DAVID GUERRERO DUARTE</t>
  </si>
  <si>
    <t>ACO</t>
  </si>
  <si>
    <t>P.S. ACO</t>
  </si>
  <si>
    <t>P.S. QUICHA CHICO</t>
  </si>
  <si>
    <t>P.S. QUICHA GRANDE</t>
  </si>
  <si>
    <t>ANDAMARCA</t>
  </si>
  <si>
    <t>P.S. ANDAMARCA</t>
  </si>
  <si>
    <t>P.S. PUCACOCHA</t>
  </si>
  <si>
    <t>P.S. HUANUCO</t>
  </si>
  <si>
    <t>P.S. PUNCO</t>
  </si>
  <si>
    <t>COCHAS</t>
  </si>
  <si>
    <t>P.S. COCHAS</t>
  </si>
  <si>
    <t>P.S. PILCOLLAMA</t>
  </si>
  <si>
    <t>P.S.ANDAS</t>
  </si>
  <si>
    <t>P.S. SAN FRANCISCO DE MACON</t>
  </si>
  <si>
    <t>COMAS</t>
  </si>
  <si>
    <t>C.S. COMAS</t>
  </si>
  <si>
    <t>P.S.  CANCHAPALCA</t>
  </si>
  <si>
    <t>P.S. RACRACALLA</t>
  </si>
  <si>
    <t>P.S. POMAMANTA</t>
  </si>
  <si>
    <t>P.S. TALHUIS</t>
  </si>
  <si>
    <t>P.S. PUQUIAN</t>
  </si>
  <si>
    <t>P.S. RUNATULLO</t>
  </si>
  <si>
    <t>HEROINAS TOLEDO</t>
  </si>
  <si>
    <t>P.S. HEROINAS TOLEDO</t>
  </si>
  <si>
    <t>MARISCAL CASTILLA</t>
  </si>
  <si>
    <t>P.S. MARISCAL CASTILLA</t>
  </si>
  <si>
    <t>MATAHUASI</t>
  </si>
  <si>
    <t>P.S. MATAHUASI</t>
  </si>
  <si>
    <t>P.S. MARAVILCA</t>
  </si>
  <si>
    <t>P.S. YANAMUCLO</t>
  </si>
  <si>
    <t>MITO</t>
  </si>
  <si>
    <t>P.S. MITO</t>
  </si>
  <si>
    <t>P.S. SAN LUIS YAICO</t>
  </si>
  <si>
    <t>P.S. MATAHULO</t>
  </si>
  <si>
    <t>NUEVE DE JULIO</t>
  </si>
  <si>
    <t>P.S. NUEVE DE JULIO</t>
  </si>
  <si>
    <t>ORCOTUNA</t>
  </si>
  <si>
    <t>C.S. ORCOTUNA</t>
  </si>
  <si>
    <t>P.S. VICSO</t>
  </si>
  <si>
    <t>SANTA ROSA DE OCOPA</t>
  </si>
  <si>
    <t>STA ROSA DE OCOPA</t>
  </si>
  <si>
    <t>C.S. STA. ROSA DE OCOPA</t>
  </si>
  <si>
    <t>P.S. HUANCHAR</t>
  </si>
  <si>
    <t>RED DE SALUD CHUPACA</t>
  </si>
  <si>
    <t>PROVINCIA CHUPACA</t>
  </si>
  <si>
    <t>CHUPACA</t>
  </si>
  <si>
    <t>C.S  PEDRO SáNCHEZ MEZA - CHUPACA</t>
  </si>
  <si>
    <t>AHUAC</t>
  </si>
  <si>
    <t>P.S.  AHUAC</t>
  </si>
  <si>
    <t>P.S. HUARISCA</t>
  </si>
  <si>
    <t>CHONGOS BAJO</t>
  </si>
  <si>
    <t>C.S. CHONGOS BAJO</t>
  </si>
  <si>
    <t>P.S. PUMPUNYA</t>
  </si>
  <si>
    <t>HUACHAC</t>
  </si>
  <si>
    <t>C.S. HUACHAC</t>
  </si>
  <si>
    <t>P.S. HUAYAO</t>
  </si>
  <si>
    <t>P.S. MARCATUNA</t>
  </si>
  <si>
    <t>P.S. ANTAPAMPA</t>
  </si>
  <si>
    <t>HUAMANCACA CHICO</t>
  </si>
  <si>
    <t>P.S. HUAMANCACA CHICO</t>
  </si>
  <si>
    <t>SAN JUAN DE ISCOS</t>
  </si>
  <si>
    <t>P.S. SAN JUAN DE ISCOS</t>
  </si>
  <si>
    <t>P.S. TINYARI CHICO</t>
  </si>
  <si>
    <t>P.S. TINYARI GRANDE</t>
  </si>
  <si>
    <t>SAN JUAN DE JARPA</t>
  </si>
  <si>
    <t>P.S. SAN JUAN DE JARPA</t>
  </si>
  <si>
    <t>P.S. SHICUY</t>
  </si>
  <si>
    <t>TRES DE DICIEMBRE</t>
  </si>
  <si>
    <t>P.S. TRES DE DICIEMBRE</t>
  </si>
  <si>
    <t>YANACANCHA</t>
  </si>
  <si>
    <t>P.S. YANACANCHA</t>
  </si>
  <si>
    <t>P.S. STO DOMINGO DE CACHI</t>
  </si>
  <si>
    <t>SAN JOSE DE QUERO</t>
  </si>
  <si>
    <t>C.S. SAN JOSE DE QUERO</t>
  </si>
  <si>
    <t>P.S. CHAQUICOCHA</t>
  </si>
  <si>
    <t>P.S. SAN ROQUE DE HUARMITA</t>
  </si>
  <si>
    <t>P.S. SANTA  ROSA DE HUARMITA</t>
  </si>
  <si>
    <t>P.S. USIBAMBA</t>
  </si>
  <si>
    <t>P.S. SULCAN</t>
  </si>
  <si>
    <t>MANZANARES</t>
  </si>
  <si>
    <t>P.S. MANZANARES</t>
  </si>
  <si>
    <t>CHAMBARA</t>
  </si>
  <si>
    <t>P.S. CHAMBARA</t>
  </si>
  <si>
    <t>P.S. STA. ROSA DE TISTES</t>
  </si>
  <si>
    <t>P.S. SAN BLAS</t>
  </si>
  <si>
    <t>P.S. ANGASMAYO</t>
  </si>
  <si>
    <t>HUASICANCHA</t>
  </si>
  <si>
    <t>P.S. HUASICANCHA</t>
  </si>
  <si>
    <t>P.S. COLCA</t>
  </si>
  <si>
    <t>CHONGOS ALTO</t>
  </si>
  <si>
    <t>C.S. CHONGOS ALTO</t>
  </si>
  <si>
    <t>CARHUACALLANGA</t>
  </si>
  <si>
    <t>P.S. CARHUACALLANGA</t>
  </si>
  <si>
    <t>CHACAPAMPA</t>
  </si>
  <si>
    <t>P.S. CHACAPAMPA</t>
  </si>
  <si>
    <t>P.S. HUACAN</t>
  </si>
  <si>
    <t>P.S. LOS ANGELES</t>
  </si>
  <si>
    <t>CHICCHE</t>
  </si>
  <si>
    <t>P.S. CHICCHE</t>
  </si>
  <si>
    <t>P.S. VISTA ALEGRE</t>
  </si>
  <si>
    <t>P.S. YANAYANA</t>
  </si>
  <si>
    <t>RED DE SALUD JAUJA</t>
  </si>
  <si>
    <t>PROVINCIA JAUJA</t>
  </si>
  <si>
    <t>JAUJA</t>
  </si>
  <si>
    <t>HOSP. DOMINGO OLAVEGOYA JAUJA</t>
  </si>
  <si>
    <t>ACOLLA</t>
  </si>
  <si>
    <t>C.S ACOLLA</t>
  </si>
  <si>
    <t>P.S. EL TINGO</t>
  </si>
  <si>
    <t>P.S. SACAS</t>
  </si>
  <si>
    <t>P.S. YANAMARCA</t>
  </si>
  <si>
    <t>P.S. PACHASCUCHO</t>
  </si>
  <si>
    <t>P.S. TINGO PACCHA</t>
  </si>
  <si>
    <t>P.S. CHUQUISHUARI</t>
  </si>
  <si>
    <t>APATA</t>
  </si>
  <si>
    <t>C.S. APATA</t>
  </si>
  <si>
    <t>P.S. NUEVA ESPERANZA</t>
  </si>
  <si>
    <t>P.S. SAN JOSE  DE APATA</t>
  </si>
  <si>
    <t>P.S. CHICCHE  APATA</t>
  </si>
  <si>
    <t>P.S. PAUCAR APATA</t>
  </si>
  <si>
    <t>ATAURA</t>
  </si>
  <si>
    <t>P.S. ATAURA</t>
  </si>
  <si>
    <t>CANCHAYLLO</t>
  </si>
  <si>
    <t>P.S. CANCHAYLLO</t>
  </si>
  <si>
    <t>CURICACA</t>
  </si>
  <si>
    <t>P.S. EL ROSARIO</t>
  </si>
  <si>
    <t>EL MANTARO</t>
  </si>
  <si>
    <t>P.S. EL MANTARO</t>
  </si>
  <si>
    <t>HUAMALI</t>
  </si>
  <si>
    <t>P.S. HUAMALI</t>
  </si>
  <si>
    <t>HUARIPAMPA</t>
  </si>
  <si>
    <t>P.S. HUARIPAMPA</t>
  </si>
  <si>
    <t>HUERTAS</t>
  </si>
  <si>
    <t>P.S. HUERTAS</t>
  </si>
  <si>
    <t>JANJAILLO</t>
  </si>
  <si>
    <t>P.S. JANJAILLO</t>
  </si>
  <si>
    <t>JULCAN</t>
  </si>
  <si>
    <t>P.S. JULCAN</t>
  </si>
  <si>
    <t>LEONOR ORDOÑEZ</t>
  </si>
  <si>
    <t>P.S. HUANCANI</t>
  </si>
  <si>
    <t>LLOCLLAPAMPA</t>
  </si>
  <si>
    <t>C.S. LLOCLLAPAMPA</t>
  </si>
  <si>
    <t>P.S. MATACHICO</t>
  </si>
  <si>
    <t>MARCO</t>
  </si>
  <si>
    <t>P.S. MARCO</t>
  </si>
  <si>
    <t>MASMA</t>
  </si>
  <si>
    <t>P.S. MASMA</t>
  </si>
  <si>
    <t>MASMA CHICCHE</t>
  </si>
  <si>
    <t>P.S. MASMA CHICCHE</t>
  </si>
  <si>
    <t>MOLINOS</t>
  </si>
  <si>
    <t>P.S. MOLINOS</t>
  </si>
  <si>
    <t>P.S. QUERO</t>
  </si>
  <si>
    <t>P.S. CURIMARCA</t>
  </si>
  <si>
    <t>MUQUI</t>
  </si>
  <si>
    <t>P.S. MUQUI</t>
  </si>
  <si>
    <t>MUQUIYAUYO</t>
  </si>
  <si>
    <t>P.S. MUQUIYAUYO</t>
  </si>
  <si>
    <t>PACA</t>
  </si>
  <si>
    <t>P.S. PACA</t>
  </si>
  <si>
    <t>PACCHA</t>
  </si>
  <si>
    <t>P.S. CANCHAPUNCO</t>
  </si>
  <si>
    <t>P.S. PACCHA MIRAFLORES</t>
  </si>
  <si>
    <t>P.S. MASAJCANCHA</t>
  </si>
  <si>
    <t>P.S. PATACANCHA</t>
  </si>
  <si>
    <t>PANCAN</t>
  </si>
  <si>
    <t>P.S. PANCAN</t>
  </si>
  <si>
    <t>P.S. HUASQUICHA</t>
  </si>
  <si>
    <t>PARCO</t>
  </si>
  <si>
    <t>P.S. ULLUSCA</t>
  </si>
  <si>
    <t>P.S. PARCO</t>
  </si>
  <si>
    <t>POMACANCHA</t>
  </si>
  <si>
    <t>P.S. POMACANCHA</t>
  </si>
  <si>
    <t>P.S. ARMONIA</t>
  </si>
  <si>
    <t>P.S.CASA BLANCA</t>
  </si>
  <si>
    <t>RICRAN</t>
  </si>
  <si>
    <t>P.S. RICRAN</t>
  </si>
  <si>
    <t>P.S. APAYCANCHA</t>
  </si>
  <si>
    <t>SAN LORENZO</t>
  </si>
  <si>
    <t>P.S. SAN LORENZO</t>
  </si>
  <si>
    <t>SAN PEDRO DE CHUNAN</t>
  </si>
  <si>
    <t>P.S. SAN PEDRO DE CHUNAN</t>
  </si>
  <si>
    <t>SAUSA</t>
  </si>
  <si>
    <t>P.S. SAUSA</t>
  </si>
  <si>
    <t>SINCOS</t>
  </si>
  <si>
    <t>C.S. SINCOS</t>
  </si>
  <si>
    <t>P.S. LLACUARIPAMPA</t>
  </si>
  <si>
    <t>P.S. ARAMACHAY</t>
  </si>
  <si>
    <t>P.S. SALLAHUACHAC</t>
  </si>
  <si>
    <t>P.S. CHALHUAS</t>
  </si>
  <si>
    <t>TUNANMARCA</t>
  </si>
  <si>
    <t>P.S. TUNANMARCA</t>
  </si>
  <si>
    <t>YAULI</t>
  </si>
  <si>
    <t>P.S. YAULI JAUJA</t>
  </si>
  <si>
    <t>YAUYOS</t>
  </si>
  <si>
    <t>P.S. YAUYOS</t>
  </si>
  <si>
    <t>P.S. HUANCAS</t>
  </si>
  <si>
    <t>PROVINCIA YAULI</t>
  </si>
  <si>
    <t>LA OROYA</t>
  </si>
  <si>
    <t>C.S. LA OROYA</t>
  </si>
  <si>
    <t>P.S. HUAYNACANCHA</t>
  </si>
  <si>
    <t>P.S. HUARI</t>
  </si>
  <si>
    <t>CHACAPALPA</t>
  </si>
  <si>
    <t>P.S. CHACAPALPA</t>
  </si>
  <si>
    <t>HUAY HUAY</t>
  </si>
  <si>
    <t>HUAY-HUAY</t>
  </si>
  <si>
    <t>P.S. HUAY HUAY</t>
  </si>
  <si>
    <t>MARCAPOMACOCHA</t>
  </si>
  <si>
    <t>P.S.MARCAPOMACOCHA</t>
  </si>
  <si>
    <t>P.S. YANTAC</t>
  </si>
  <si>
    <t>MOROCOCHA</t>
  </si>
  <si>
    <t>P.S. MOROCOCHA</t>
  </si>
  <si>
    <t>P.S. SAN FCO DE ASIS DE PUCARA</t>
  </si>
  <si>
    <t>SANTA ROSA DE SACCO</t>
  </si>
  <si>
    <t>P.S. STA. ROSA DE SACCO</t>
  </si>
  <si>
    <t>P.S. JUAN PABLO II</t>
  </si>
  <si>
    <t>SUITUCANCHA</t>
  </si>
  <si>
    <t>P.S. SUITUCANCHA</t>
  </si>
  <si>
    <t>P.S. YAULI OROYA</t>
  </si>
  <si>
    <t>RED DE SALUD TARMA</t>
  </si>
  <si>
    <t>PROVINCIA TARMA</t>
  </si>
  <si>
    <t>TARMA</t>
  </si>
  <si>
    <t>HOSPITAL TARMA</t>
  </si>
  <si>
    <t>II-2</t>
  </si>
  <si>
    <t xml:space="preserve"> P.S. Tarmatambo</t>
  </si>
  <si>
    <t xml:space="preserve"> P.S. Cochas</t>
  </si>
  <si>
    <t xml:space="preserve"> P.S. Muylo</t>
  </si>
  <si>
    <t xml:space="preserve"> P.S. Pomachaca</t>
  </si>
  <si>
    <t xml:space="preserve"> P.S. Mullucro</t>
  </si>
  <si>
    <t xml:space="preserve"> P.S. Vicora Congas</t>
  </si>
  <si>
    <t xml:space="preserve"> P.S. Misharurasha</t>
  </si>
  <si>
    <t xml:space="preserve"> P.S. Carhuacatac</t>
  </si>
  <si>
    <t xml:space="preserve"> P.S. Palcapaccha</t>
  </si>
  <si>
    <t xml:space="preserve"> P.S. Sanyacancha</t>
  </si>
  <si>
    <t>ACOBAMBA</t>
  </si>
  <si>
    <t xml:space="preserve"> C.S.Acobamba</t>
  </si>
  <si>
    <t xml:space="preserve"> P.S. Picoy</t>
  </si>
  <si>
    <t xml:space="preserve"> P.S. Huaracayo</t>
  </si>
  <si>
    <t xml:space="preserve"> P.S. Tupín</t>
  </si>
  <si>
    <t xml:space="preserve"> P.S. Huaylahuichan</t>
  </si>
  <si>
    <t xml:space="preserve"> P.S. Collpa</t>
  </si>
  <si>
    <t>HUARICOLCA</t>
  </si>
  <si>
    <t xml:space="preserve"> P.S.Huaricolca</t>
  </si>
  <si>
    <t xml:space="preserve"> P.S. Apaycanchilla</t>
  </si>
  <si>
    <t xml:space="preserve"> P.S.Congas Antacucho</t>
  </si>
  <si>
    <t>HUASAHUASI</t>
  </si>
  <si>
    <t xml:space="preserve"> C.S. Huasahuasi</t>
  </si>
  <si>
    <t xml:space="preserve"> P.S.Casca</t>
  </si>
  <si>
    <t xml:space="preserve"> P.S. Punray</t>
  </si>
  <si>
    <t xml:space="preserve"> P.S. Huacuas</t>
  </si>
  <si>
    <t xml:space="preserve"> P.S.S.J.de La Libertad</t>
  </si>
  <si>
    <t xml:space="preserve"> P.S.Chiras</t>
  </si>
  <si>
    <t>P.S. Tiambra</t>
  </si>
  <si>
    <t>LA UNION</t>
  </si>
  <si>
    <t xml:space="preserve"> P.S.La Unión Leticia</t>
  </si>
  <si>
    <t xml:space="preserve"> P.S.Cuyruhuasi</t>
  </si>
  <si>
    <t xml:space="preserve"> P.S.Condorcocha</t>
  </si>
  <si>
    <t xml:space="preserve"> P.S.Uchuracra</t>
  </si>
  <si>
    <t>PALCA</t>
  </si>
  <si>
    <t xml:space="preserve"> C.S.Palca</t>
  </si>
  <si>
    <t xml:space="preserve"> P.S.Nahuín</t>
  </si>
  <si>
    <t xml:space="preserve"> P.S.Carpapata</t>
  </si>
  <si>
    <t xml:space="preserve"> P.S.Llacsacaca</t>
  </si>
  <si>
    <t xml:space="preserve"> P.S.Chipocayo</t>
  </si>
  <si>
    <t xml:space="preserve"> P.S.Yaroca</t>
  </si>
  <si>
    <t xml:space="preserve"> P.S.Huaripampa</t>
  </si>
  <si>
    <t xml:space="preserve"> P.S.Patay</t>
  </si>
  <si>
    <t>PALCAMAYO</t>
  </si>
  <si>
    <t xml:space="preserve"> C.S.Palcamayo</t>
  </si>
  <si>
    <t xml:space="preserve"> P.S.Yanapuquio</t>
  </si>
  <si>
    <t xml:space="preserve"> P.S.Ochonga</t>
  </si>
  <si>
    <t xml:space="preserve"> P.S.Cauquiran-Ricrican</t>
  </si>
  <si>
    <t xml:space="preserve"> P.S.Incachaca-Yanamachay</t>
  </si>
  <si>
    <t xml:space="preserve"> P.S.Huamanía</t>
  </si>
  <si>
    <t xml:space="preserve"> P.S.Calca</t>
  </si>
  <si>
    <t>SAN PEDRO DE CAJAS</t>
  </si>
  <si>
    <t xml:space="preserve"> C.S.San Pedro de Cajas</t>
  </si>
  <si>
    <t xml:space="preserve"> P.S.San José de Cayash</t>
  </si>
  <si>
    <t xml:space="preserve"> P.S. Purhuaracra</t>
  </si>
  <si>
    <t>TAPO</t>
  </si>
  <si>
    <t xml:space="preserve"> P.S. Tapo</t>
  </si>
  <si>
    <t xml:space="preserve"> P.S. Yuracmayo</t>
  </si>
  <si>
    <t xml:space="preserve"> P.S. Maco</t>
  </si>
  <si>
    <t xml:space="preserve"> P.S. Casacoto </t>
  </si>
  <si>
    <t xml:space="preserve"> P.S. Queta</t>
  </si>
  <si>
    <t xml:space="preserve"> P.S. Pacchac</t>
  </si>
  <si>
    <t>RED DE SALUD CHANCHAMAYO</t>
  </si>
  <si>
    <t>PROVINCIA CHANCHAMAYO</t>
  </si>
  <si>
    <t>CHANCHAMAYO</t>
  </si>
  <si>
    <t>Hospital de Apoyo La Merced</t>
  </si>
  <si>
    <t>P.S.  Villa Dorada</t>
  </si>
  <si>
    <t>P.S.  Villa Progreso</t>
  </si>
  <si>
    <t>P.S.  Pueblo Pardo</t>
  </si>
  <si>
    <t>PERENE</t>
  </si>
  <si>
    <t>C.S.  Villa Perene</t>
  </si>
  <si>
    <t>P.S.  Bajo Marankiari</t>
  </si>
  <si>
    <t>P.S.  Puerto Yurinaki</t>
  </si>
  <si>
    <t>P.S.  Alto Yurinaki</t>
  </si>
  <si>
    <t>P.S.  Libertad Toterani</t>
  </si>
  <si>
    <t>P.S.  Inchatingari</t>
  </si>
  <si>
    <t>P.S.  Los Angeles de Ubiriki</t>
  </si>
  <si>
    <t>P.S.  Centro Poblado Menor La Florida</t>
  </si>
  <si>
    <t>P.S.  Santa Rosa de Río Amarillo</t>
  </si>
  <si>
    <t>P.S.  Alto Pumpuriani</t>
  </si>
  <si>
    <t>P.S.  Churingaveni</t>
  </si>
  <si>
    <t>P.S.  Huacamayo</t>
  </si>
  <si>
    <t>P.S.  San Fernando de Kivinaki</t>
  </si>
  <si>
    <t>P.S.  Los Angeles de Toterani</t>
  </si>
  <si>
    <t>P.S.  Alto San Juan</t>
  </si>
  <si>
    <t>P.S.  Centro Toterani</t>
  </si>
  <si>
    <t>P.S.  Santa Rosa de Camonashari</t>
  </si>
  <si>
    <t>P.S. Zona Patria</t>
  </si>
  <si>
    <t>P.s. Jose Olaya</t>
  </si>
  <si>
    <t>P.S. Santa Rosa Toterani</t>
  </si>
  <si>
    <t>P.S. Unión Pucusani</t>
  </si>
  <si>
    <t>P.S. José Gálvez</t>
  </si>
  <si>
    <t>P.S. Mariscal Cáceres</t>
  </si>
  <si>
    <t>SAN LUIS DE SHUARO</t>
  </si>
  <si>
    <t>C.S.  San Luis de Shuaro</t>
  </si>
  <si>
    <t>P.S.  Sanchirio Palomar</t>
  </si>
  <si>
    <t>P.S.  Santa Herminia</t>
  </si>
  <si>
    <t>P.S.  Yapaz Alto</t>
  </si>
  <si>
    <t>SAN RAMON</t>
  </si>
  <si>
    <t>C.S.  San Ramon</t>
  </si>
  <si>
    <t>P.S.  Naranjal</t>
  </si>
  <si>
    <t>P.S.  La Esperanza</t>
  </si>
  <si>
    <t>P.S.  Pedregal</t>
  </si>
  <si>
    <t>VITOC</t>
  </si>
  <si>
    <t>C.S.  Vitoc</t>
  </si>
  <si>
    <t>P.S.  Viscatan</t>
  </si>
  <si>
    <t>P.S.  Utcuyacu</t>
  </si>
  <si>
    <t>P.S. Uchubamaba</t>
  </si>
  <si>
    <t>MONOBAMBA</t>
  </si>
  <si>
    <t>P.S. Monobamba</t>
  </si>
  <si>
    <t>P.S. Chacaybamba</t>
  </si>
  <si>
    <t>PROVINCIA JUNIN</t>
  </si>
  <si>
    <t>ULCUMAYO</t>
  </si>
  <si>
    <t>P.S.Raimondi</t>
  </si>
  <si>
    <t>RED DE SALUD JUNIN</t>
  </si>
  <si>
    <t>JUNÍN</t>
  </si>
  <si>
    <t>Hospital de Junín</t>
  </si>
  <si>
    <t>P.S. Huayre</t>
  </si>
  <si>
    <t>P. S. Sasicucho</t>
  </si>
  <si>
    <t>CARHUAMAYO</t>
  </si>
  <si>
    <t>C.S. Carhuamayo</t>
  </si>
  <si>
    <t>ONDORES</t>
  </si>
  <si>
    <t>C.S Ondores</t>
  </si>
  <si>
    <t>P.S. Pari</t>
  </si>
  <si>
    <t>P.S. Atocsaico</t>
  </si>
  <si>
    <t>C.S. Ulcumayo</t>
  </si>
  <si>
    <t>P.S. Llaupi</t>
  </si>
  <si>
    <t>P.S. Quilcatacta</t>
  </si>
  <si>
    <t>P.S. Puyay</t>
  </si>
  <si>
    <t>P.S. Jachahuanca</t>
  </si>
  <si>
    <t>P.S. Yapacmarca</t>
  </si>
  <si>
    <t xml:space="preserve">P.S. Tambos </t>
  </si>
  <si>
    <t>P.S. Shalacancha</t>
  </si>
  <si>
    <t>P.S. Shogue</t>
  </si>
  <si>
    <t>P.S. Quipacancha</t>
  </si>
  <si>
    <t>P.S. Piscurruray</t>
  </si>
  <si>
    <t>P.S. Rayacnioc</t>
  </si>
  <si>
    <t>P.S. Carapacho</t>
  </si>
  <si>
    <t xml:space="preserve"> P.S. Chupán</t>
  </si>
  <si>
    <t xml:space="preserve"> P.S. Yanec</t>
  </si>
  <si>
    <t xml:space="preserve"> P.S. Acancocha</t>
  </si>
  <si>
    <t>STA BARBARA DE CARHUACAYAN</t>
  </si>
  <si>
    <t>SANTA BARBARA DE CARHUACAYAN</t>
  </si>
  <si>
    <t>P.S. Sta Barbara de Carhuacayan</t>
  </si>
  <si>
    <t>RED DE SALUD PICHANAKI</t>
  </si>
  <si>
    <t>PICHANAKI</t>
  </si>
  <si>
    <t>PICHANAQUI</t>
  </si>
  <si>
    <t>Hospital de Apoyo Pichanaki</t>
  </si>
  <si>
    <t>P.S.  Impitato Cascada</t>
  </si>
  <si>
    <t>P.S.  Primavera</t>
  </si>
  <si>
    <t>P.S.  Centro Cuyani</t>
  </si>
  <si>
    <t>P.S.  Las Palmas</t>
  </si>
  <si>
    <t>P.S.  Pampa Camona</t>
  </si>
  <si>
    <t>P.S.  Huantinini</t>
  </si>
  <si>
    <t>P.S.  Condado Pichikiari</t>
  </si>
  <si>
    <t>P.S.  San Juan Centro Autiki</t>
  </si>
  <si>
    <t>P.S. Colonia Huanca</t>
  </si>
  <si>
    <t>P.S.  Belen Anapiari</t>
  </si>
  <si>
    <t>P.S.  Valle Hermoso</t>
  </si>
  <si>
    <t>C.S.  Centro Huachiriki</t>
  </si>
  <si>
    <t>P.S.  Unión Shimashiro</t>
  </si>
  <si>
    <t>P.S.  Andres Avelino Cáceres</t>
  </si>
  <si>
    <t>P.S. San Francisco Centro Kuviriani</t>
  </si>
  <si>
    <t>P.S. Barinetti Real</t>
  </si>
  <si>
    <t>P.S. Anexo 28 de Julio</t>
  </si>
  <si>
    <t>P.S. San José de Anapiari</t>
  </si>
  <si>
    <t>C.S. Ciudad Satelite</t>
  </si>
  <si>
    <t>P.S.  Mirisharo</t>
  </si>
  <si>
    <t>P.S.  San Cristobal</t>
  </si>
  <si>
    <t>P.S. San Antonio Alto Pichanaki</t>
  </si>
  <si>
    <t>Medico de Familia Virgen de Cocharcas</t>
  </si>
  <si>
    <t>Medico de Familia Nueva Esperanza</t>
  </si>
  <si>
    <t>Medico de Familia Bajo Aldea</t>
  </si>
  <si>
    <t>Medico de Familia Nueva Primavera</t>
  </si>
  <si>
    <t>Medico de Familia Jardines del Eden</t>
  </si>
  <si>
    <t>Medico de Familia Miraflores</t>
  </si>
  <si>
    <t>Medico de Familia Los Olivos</t>
  </si>
  <si>
    <t>Medico de Familia Bahia del Rio</t>
  </si>
  <si>
    <t>Medico de Familia Hnos. Paucar</t>
  </si>
  <si>
    <t>Medico de Familia Maria Parado de Bellido</t>
  </si>
  <si>
    <t>Medico de Familia Santa Rosa</t>
  </si>
  <si>
    <t>Medico de Familia Tercer Milenio</t>
  </si>
  <si>
    <t>Medico de Familia Corazón de Jesus</t>
  </si>
  <si>
    <t>RED DE SALUD PANGOA</t>
  </si>
  <si>
    <t>P.S. SAN JERONIMO</t>
  </si>
  <si>
    <t>P.S. LOS ANGELES DE EDEN</t>
  </si>
  <si>
    <t>P.S. LOS MANANTIALES</t>
  </si>
  <si>
    <t>P.S. CENTRO SAURENI</t>
  </si>
  <si>
    <t>P.S. SANTA CRUZ DE ANAPATI</t>
  </si>
  <si>
    <t>P.S. SAN JUAN DE PUEBLO LIBRE</t>
  </si>
  <si>
    <t>P.S. ALTO CHICHIRENI</t>
  </si>
  <si>
    <t>P.S. SAN JUAN DE SANGARENI</t>
  </si>
  <si>
    <t>P.S. LIBERTDAD DE ANAPATI</t>
  </si>
  <si>
    <t>HOSP.REG.DOC.CLIN.QUIR.D.A.CARRION</t>
  </si>
  <si>
    <t>III-E</t>
  </si>
  <si>
    <t>HOSP.REG.DOC.MATERNO INF.EL CARMEN</t>
  </si>
  <si>
    <t>HOSP.REG.DOC.DE ENFERM.NEOPLASICAS</t>
  </si>
  <si>
    <t>II-E</t>
  </si>
  <si>
    <t>AÑO:2018</t>
  </si>
  <si>
    <t>POBLACIÓN  OFICIAL 2019   POR PROVINCIAS, DISTRITOS, REDES  DE SALUD  Y ESTABLECIMIENTOS DE SALUD</t>
  </si>
  <si>
    <t>POBLACION TOTAL, POR EDADES</t>
  </si>
  <si>
    <t>0 A 5 MESES</t>
  </si>
  <si>
    <t xml:space="preserve"> 6 A 11 MESES</t>
  </si>
  <si>
    <t>201</t>
  </si>
  <si>
    <t>P.S. DURAZNOPATA</t>
  </si>
  <si>
    <t>ROSASPAMPA</t>
  </si>
  <si>
    <t>120700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</si>
  <si>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</si>
  <si>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</si>
  <si>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</si>
  <si>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</si>
  <si>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</si>
  <si>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</si>
  <si>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</si>
  <si>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</si>
  <si>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</si>
  <si>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P.S PUERTO PORVENIR</t>
  </si>
  <si>
    <t>120500</t>
  </si>
  <si>
    <t>120501</t>
  </si>
  <si>
    <t>120502</t>
  </si>
  <si>
    <t>120503</t>
  </si>
  <si>
    <t>120504</t>
  </si>
  <si>
    <t>120907</t>
  </si>
  <si>
    <t>120909</t>
  </si>
  <si>
    <t>120204</t>
  </si>
  <si>
    <t>120208</t>
  </si>
  <si>
    <t>120214</t>
  </si>
  <si>
    <t>120104</t>
  </si>
  <si>
    <t>120105</t>
  </si>
  <si>
    <t>120106</t>
  </si>
  <si>
    <t>120108</t>
  </si>
  <si>
    <t>120112</t>
  </si>
  <si>
    <t>120120</t>
  </si>
  <si>
    <t>NOTA: LA POBLACION ESTIMADA DE EDADES  SIMPLES Y GRUPOS DE EDAD DE DISTRITOS, CORRESPONDEN A CIFRAS REFERENCIALES HASTA DE LAS PROYECCIONES DEL INEI Y PADRON NOMINAL AL 31/12/2018</t>
  </si>
  <si>
    <t>FUENTE: CENSO NACIONAL XI DE POBLACION Y VI DE VIVIENDA 2017/- BOLETIN DEMOGRAFICO Nº 18,  BOLETIN DEMOGRAFICO Nº 37 Lima -2009</t>
  </si>
  <si>
    <t>OFICINA DE GESTION DE LA INFORMACION - MINISTERIO DE SALUD</t>
  </si>
  <si>
    <t xml:space="preserve">VALIDADA POR LAS (OS) COORDINADORAS (OS) DE CADA ESTRATEGIA SANITARIA NACIONAL </t>
  </si>
  <si>
    <t>POBLACION ESTIMADA POR EDADES SIMPLES Y GRUPOS DE EDAD, SEGÚN DEPARTAMENTO, PROVINCIA Y DISTRITO. 2020</t>
  </si>
  <si>
    <t>POBLACION A NIVEL DE RED Y MICRO REDES 2020</t>
  </si>
  <si>
    <t>EDADES ESPECIALES</t>
  </si>
  <si>
    <t>0-5 MESES</t>
  </si>
  <si>
    <t>6-11 MESES</t>
  </si>
  <si>
    <t>POBLACION 2021 RED DE SALUD SATIPO</t>
  </si>
  <si>
    <t>120601</t>
  </si>
  <si>
    <t>HOSPITAL MAHA SATIPO</t>
  </si>
  <si>
    <t>MICRO RED SATIPO - RIO NEGRO</t>
  </si>
  <si>
    <t>MICRO RED COVIRIALI</t>
  </si>
  <si>
    <t>120604</t>
  </si>
  <si>
    <t>MICRO RED MAZAMARI</t>
  </si>
  <si>
    <t>120607</t>
  </si>
  <si>
    <t>MICRO RED PUERTO OCOPA</t>
  </si>
  <si>
    <t>MICRO RED POYENI</t>
  </si>
  <si>
    <t>120609</t>
  </si>
  <si>
    <t>MICRO RED VALLE ESMERALDA</t>
  </si>
  <si>
    <t>POBLACION ESTIMADA POR EDADES SIMPLES Y GRUPOS DE EDAD, SEGÚN DEPARTAMENTO, PROVINCIA Y DISTRITO. 2021</t>
  </si>
  <si>
    <t>POBLACION 2021</t>
  </si>
  <si>
    <t>120602</t>
  </si>
  <si>
    <t>120603</t>
  </si>
  <si>
    <t>120605</t>
  </si>
  <si>
    <t>120606</t>
  </si>
  <si>
    <t>120608</t>
  </si>
  <si>
    <t>DISTRITO DE PANGOA TOTAL</t>
  </si>
  <si>
    <t>RED SATIPO</t>
  </si>
  <si>
    <t>RED PANGOA</t>
  </si>
  <si>
    <t>JUNIN: 2015</t>
  </si>
  <si>
    <t>P.S. COVIRIALI</t>
  </si>
  <si>
    <t>P.S. LLAYLLA</t>
  </si>
  <si>
    <t>R</t>
  </si>
  <si>
    <t>POBLACION ESTIMADA POR EDADES SIMPLES Y GRUPOS DE EDAD, SEGÚN DEPARTAMENTO, PROVINCIA Y DISTRITO. 2022</t>
  </si>
  <si>
    <t>POBLACION 2022</t>
  </si>
  <si>
    <t>COLOR AMARILLO - FALTA VALIDAR - TODO - 5 AÑOS</t>
  </si>
  <si>
    <t>COLOR AMARILLO - FALTYA VALIDAR RIO TAMBO</t>
  </si>
  <si>
    <t>80-84</t>
  </si>
  <si>
    <t>85 +</t>
  </si>
  <si>
    <t>CODIGO/IPRESS</t>
  </si>
  <si>
    <t>OFICINA DE TECNOLOGIAS DE INFORMACION</t>
  </si>
  <si>
    <t>Provincias,Distritos, Establecimientos de Salud</t>
  </si>
  <si>
    <t>POBLACION TOTAL, POR EDADS SIMPLES</t>
  </si>
  <si>
    <t>NACIMIENTOS VIVOS</t>
  </si>
  <si>
    <t>85-+</t>
  </si>
  <si>
    <t>DISTRITO SATIPO</t>
  </si>
  <si>
    <t>DISTRITO COVIRIALI</t>
  </si>
  <si>
    <t>DISTRITO LLAYLLA</t>
  </si>
  <si>
    <t>DISTRITO MAZAMARI</t>
  </si>
  <si>
    <t>DISTRITO PAMPA HERMOZA</t>
  </si>
  <si>
    <t>DISTRITO PANGOA</t>
  </si>
  <si>
    <t>DISTRITO RIO NEGRO</t>
  </si>
  <si>
    <t>DISTRITO RIO TAMBO</t>
  </si>
  <si>
    <t>DISTRITO VIZCATAN DEL ENE</t>
  </si>
  <si>
    <t>POBLACIÓN  OFICIAL  AÑO: 2023 -   POR PROVINCIAS, DISTRITOS, REDES  DE SALUD  Y ESTABLECIMIENTOS DE SALUD</t>
  </si>
  <si>
    <t>POBLACION 2020 RED DE SALUD SATIPO</t>
  </si>
  <si>
    <t>%FEM</t>
  </si>
  <si>
    <t>%MASC</t>
  </si>
  <si>
    <t>OFICIAL</t>
  </si>
  <si>
    <t>UNDAD DE TECNOLOGIAS DE LA INFORMACION</t>
  </si>
  <si>
    <t>POBLACIÓN  OFICIAL  AÑO: 2024 -   , REDES  DE SALUD SATIPO   Y ESTABLECIMIENTOS DE SALUD</t>
  </si>
  <si>
    <t>PROVINCIA DE SATIPO</t>
  </si>
  <si>
    <t>P.S. SAN FRANCISCO DE CUBARO</t>
  </si>
  <si>
    <t>DISTRITO. PAMPA HERMOZA</t>
  </si>
  <si>
    <t>P.S. UNION JUNIN</t>
  </si>
  <si>
    <t>P.S CHENI</t>
  </si>
  <si>
    <t>DISTRITO. VIZCATAN DEL ENE</t>
  </si>
  <si>
    <t>P.S. PAQUICHARI</t>
  </si>
  <si>
    <t>MMM</t>
  </si>
  <si>
    <t>BOCA ANAPATI</t>
  </si>
  <si>
    <t>MORALES</t>
  </si>
  <si>
    <t>C.N. DE CATUNGO</t>
  </si>
  <si>
    <t>MM</t>
  </si>
  <si>
    <t>CN PAMPA ALEGRE</t>
  </si>
  <si>
    <t>POBLACIÓN  OFICIAL  AÑO: 2026 -   POR PROVINCIAS, DISTRITOS, REDES  DE SALUD  Y ESTABLECIMIENTOS DE SALUD</t>
  </si>
  <si>
    <t xml:space="preserve">PROVINCIA SATIPO </t>
  </si>
  <si>
    <t xml:space="preserve">RED DE SALUD SATIPO </t>
  </si>
  <si>
    <t>Distrito Satipo</t>
  </si>
  <si>
    <t>P.S. RIO VENADO</t>
  </si>
  <si>
    <t>P.S. SHANQUI</t>
  </si>
  <si>
    <t>Distrito Coviriali</t>
  </si>
  <si>
    <t>Distrito Llaylla</t>
  </si>
  <si>
    <t>Distrito Mazamari</t>
  </si>
  <si>
    <t>P.S. LURINCHINCHA</t>
  </si>
  <si>
    <t>Distrito Pampa Hermosa</t>
  </si>
  <si>
    <t>Distrito Pangoa</t>
  </si>
  <si>
    <t>Distrito Rio Negro</t>
  </si>
  <si>
    <t>Distrito Rio Tambo</t>
  </si>
  <si>
    <t>P.S CHENI DEL TAMBO</t>
  </si>
  <si>
    <t>Distrito Vizcatan Del Ene</t>
  </si>
  <si>
    <t>DATOS POR MICRORED RED SALUD SATIPO 2026</t>
  </si>
  <si>
    <t xml:space="preserve">HOSPITAL </t>
  </si>
  <si>
    <t>COVIRILI</t>
  </si>
  <si>
    <t>PUERTO OCOPA</t>
  </si>
  <si>
    <t>POYENI</t>
  </si>
  <si>
    <t>DATOS POR DISTRITOS RED SALUD SATIPO 2026</t>
  </si>
  <si>
    <t>PANGOA red satipo</t>
  </si>
  <si>
    <t>POBLACION 2022 RED DE SALUD SATIPO</t>
  </si>
  <si>
    <t>POBLACIÓN SOLO LOS ESTAVLECIMIENTOS QUE CONFORMAN LA RED DE SALUD SATIPO.</t>
  </si>
  <si>
    <t>POBLACIÓN  OFICIAL  AÑO: 2025 -   POR PROVINCIAS, DISTRITOS, REDES  DE SALUD  Y ESTABLECIMIENTOS DE SALUD</t>
  </si>
  <si>
    <t>CATEGORIA</t>
  </si>
  <si>
    <t xml:space="preserve">PROVINCIA DE SATIPO </t>
  </si>
  <si>
    <t xml:space="preserve"> MAZAMARI</t>
  </si>
  <si>
    <t>PAMPA HERMOZA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</si>
</sst>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_ ;_ * \-#,##0_ ;_ * &quot;-&quot;_ ;_ @_ "/>
    <numFmt numFmtId="165" formatCode="0.0"/>
    <numFmt numFmtId="166" formatCode="0_ ;\-0\ "/>
    <numFmt numFmtId="167" formatCode="0.0000"/>
    <numFmt numFmtId="168" formatCode="_(* #,##0_);_(* \(#,##0\);_(* &quot;-&quot;_);_(@_)"/>
    <numFmt numFmtId="169" formatCode="_ * #,##0_ ;_ * \-#,##0_ ;_ * &quot;-&quot;??_ ;_ @_ "/>
    <numFmt numFmtId="170" formatCode="_ * #,##0.00_ ;_ * \-#,##0.00_ ;_ * &quot;-&quot;??_ ;_ @_ "/>
    <numFmt numFmtId="171" formatCode="_ * #,##0.0_ ;_ * \-#,##0.0_ ;_ * &quot;-&quot;_ ;_ @_ "/>
    <numFmt numFmtId="172" formatCode="_-* #,##0_-;\-* #,##0_-;_-* &quot;-&quot;??_-;_-@_-"/>
    <numFmt numFmtId="173" formatCode="#,##0_ ;\-#,##0\ "/>
  </numFmts>
  <fonts count="10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58"/>
      <name val="Arial"/>
      <family val="2"/>
    </font>
    <font>
      <b/>
      <sz val="8"/>
      <color indexed="58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66FF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4"/>
      <color rgb="FF7030A0"/>
      <name val="Arial"/>
      <family val="2"/>
    </font>
    <font>
      <b/>
      <sz val="16"/>
      <color rgb="FFFF0000"/>
      <name val="Calibri"/>
      <family val="2"/>
      <scheme val="minor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b/>
      <sz val="14"/>
      <color rgb="FFFF0000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Arial"/>
      <family val="2"/>
    </font>
    <font>
      <sz val="7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indexed="9"/>
      <name val="Arial"/>
      <family val="2"/>
    </font>
    <font>
      <b/>
      <sz val="9"/>
      <color rgb="FFFF0000"/>
      <name val="Arial"/>
      <family val="2"/>
    </font>
    <font>
      <b/>
      <sz val="8"/>
      <name val="Arial Narrow"/>
      <family val="2"/>
    </font>
    <font>
      <sz val="8"/>
      <color theme="1"/>
      <name val="Arial"/>
      <family val="2"/>
    </font>
    <font>
      <sz val="8"/>
      <name val="Arial Narrow"/>
      <family val="2"/>
    </font>
    <font>
      <sz val="8"/>
      <color rgb="FF7030A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8"/>
      <color indexed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ourier"/>
      <family val="3"/>
    </font>
    <font>
      <sz val="10"/>
      <color indexed="8"/>
      <name val="Calibri"/>
      <family val="2"/>
      <scheme val="minor"/>
    </font>
    <font>
      <sz val="8"/>
      <name val="Times New Roman"/>
      <family val="1"/>
    </font>
    <font>
      <sz val="8"/>
      <color rgb="FF0070C0"/>
      <name val="Arial"/>
      <family val="2"/>
    </font>
    <font>
      <sz val="8"/>
      <color indexed="8"/>
      <name val="Arial"/>
      <family val="2"/>
    </font>
    <font>
      <b/>
      <sz val="8"/>
      <color rgb="FF0000FF"/>
      <name val="Arial"/>
      <family val="2"/>
    </font>
    <font>
      <b/>
      <sz val="10"/>
      <color indexed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70C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66FF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sz val="8"/>
      <color theme="6" tint="-0.499984740745262"/>
      <name val="Calibri"/>
      <family val="2"/>
      <scheme val="minor"/>
    </font>
    <font>
      <sz val="6"/>
      <color rgb="FF0000FF"/>
      <name val="Arial"/>
      <family val="2"/>
    </font>
    <font>
      <sz val="6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70C0"/>
      <name val="Arial"/>
      <family val="2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Arial"/>
      <family val="2"/>
    </font>
    <font>
      <b/>
      <sz val="11"/>
      <color theme="1" tint="0.1499984740745262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0" tint="-4.9989318521683403E-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4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9"/>
      <name val="Sitka Text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2FF16B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DA5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BF32D"/>
        <bgColor indexed="64"/>
      </patternFill>
    </fill>
    <fill>
      <patternFill patternType="solid">
        <fgColor rgb="FF3BF32D"/>
        <bgColor rgb="FFBDD6EE"/>
      </patternFill>
    </fill>
    <fill>
      <patternFill patternType="solid">
        <fgColor theme="4" tint="0.79998168889431442"/>
        <bgColor rgb="FFBDD6EE"/>
      </patternFill>
    </fill>
    <fill>
      <patternFill patternType="solid">
        <fgColor theme="8" tint="0.79998168889431442"/>
        <bgColor rgb="FFBDD6EE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9" fontId="89" fillId="0" borderId="0" applyFont="0" applyFill="0" applyBorder="0" applyAlignment="0" applyProtection="0"/>
    <xf numFmtId="0" fontId="89" fillId="0" borderId="0"/>
  </cellStyleXfs>
  <cellXfs count="974">
    <xf numFmtId="0" fontId="0" fillId="0" borderId="0" xfId="0"/>
    <xf numFmtId="1" fontId="7" fillId="19" borderId="1" xfId="2" quotePrefix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left"/>
    </xf>
    <xf numFmtId="0" fontId="12" fillId="6" borderId="1" xfId="0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2" fillId="9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1" fontId="10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10" borderId="1" xfId="0" applyNumberFormat="1" applyFont="1" applyFill="1" applyBorder="1" applyAlignment="1">
      <alignment horizontal="center" vertical="center"/>
    </xf>
    <xf numFmtId="1" fontId="10" fillId="10" borderId="1" xfId="0" applyNumberFormat="1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vertical="center"/>
    </xf>
    <xf numFmtId="1" fontId="14" fillId="5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1" fontId="0" fillId="0" borderId="0" xfId="0" applyNumberFormat="1"/>
    <xf numFmtId="165" fontId="0" fillId="0" borderId="0" xfId="0" applyNumberFormat="1"/>
    <xf numFmtId="0" fontId="12" fillId="0" borderId="1" xfId="0" applyFont="1" applyBorder="1" applyAlignment="1">
      <alignment horizontal="left"/>
    </xf>
    <xf numFmtId="1" fontId="10" fillId="8" borderId="1" xfId="0" applyNumberFormat="1" applyFont="1" applyFill="1" applyBorder="1" applyAlignment="1">
      <alignment horizontal="center" vertical="center" wrapText="1"/>
    </xf>
    <xf numFmtId="165" fontId="9" fillId="2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13" fillId="4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10" fillId="0" borderId="0" xfId="0" applyFont="1"/>
    <xf numFmtId="0" fontId="10" fillId="12" borderId="1" xfId="0" applyFont="1" applyFill="1" applyBorder="1"/>
    <xf numFmtId="1" fontId="10" fillId="12" borderId="1" xfId="0" applyNumberFormat="1" applyFont="1" applyFill="1" applyBorder="1" applyAlignment="1">
      <alignment horizontal="center"/>
    </xf>
    <xf numFmtId="1" fontId="10" fillId="12" borderId="1" xfId="0" applyNumberFormat="1" applyFont="1" applyFill="1" applyBorder="1" applyAlignment="1">
      <alignment horizontal="center" vertical="center"/>
    </xf>
    <xf numFmtId="0" fontId="18" fillId="0" borderId="0" xfId="2" quotePrefix="1" applyFont="1" applyAlignment="1">
      <alignment horizontal="left" vertical="center"/>
    </xf>
    <xf numFmtId="0" fontId="19" fillId="0" borderId="0" xfId="0" applyFont="1"/>
    <xf numFmtId="165" fontId="7" fillId="2" borderId="2" xfId="2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21" fillId="2" borderId="2" xfId="2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0" fillId="14" borderId="1" xfId="0" applyFont="1" applyFill="1" applyBorder="1"/>
    <xf numFmtId="0" fontId="11" fillId="14" borderId="1" xfId="7" applyFont="1" applyFill="1" applyBorder="1" applyAlignment="1">
      <alignment horizontal="center" vertical="center" wrapText="1"/>
    </xf>
    <xf numFmtId="1" fontId="10" fillId="15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10" fillId="4" borderId="1" xfId="0" applyFont="1" applyFill="1" applyBorder="1"/>
    <xf numFmtId="0" fontId="11" fillId="4" borderId="1" xfId="7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right" vertical="center"/>
    </xf>
    <xf numFmtId="0" fontId="10" fillId="9" borderId="1" xfId="0" applyFont="1" applyFill="1" applyBorder="1"/>
    <xf numFmtId="0" fontId="11" fillId="9" borderId="1" xfId="0" applyFont="1" applyFill="1" applyBorder="1" applyAlignment="1">
      <alignment horizontal="right" vertical="center"/>
    </xf>
    <xf numFmtId="0" fontId="11" fillId="9" borderId="1" xfId="0" applyFont="1" applyFill="1" applyBorder="1" applyAlignment="1">
      <alignment vertical="center"/>
    </xf>
    <xf numFmtId="0" fontId="12" fillId="9" borderId="1" xfId="0" applyFont="1" applyFill="1" applyBorder="1" applyAlignment="1">
      <alignment horizontal="center"/>
    </xf>
    <xf numFmtId="1" fontId="14" fillId="9" borderId="1" xfId="0" applyNumberFormat="1" applyFont="1" applyFill="1" applyBorder="1" applyAlignment="1">
      <alignment horizontal="center" vertical="center"/>
    </xf>
    <xf numFmtId="1" fontId="11" fillId="9" borderId="1" xfId="0" applyNumberFormat="1" applyFont="1" applyFill="1" applyBorder="1" applyAlignment="1">
      <alignment horizontal="center" vertical="center"/>
    </xf>
    <xf numFmtId="1" fontId="10" fillId="9" borderId="1" xfId="0" applyNumberFormat="1" applyFont="1" applyFill="1" applyBorder="1" applyAlignment="1">
      <alignment horizontal="center" vertical="center"/>
    </xf>
    <xf numFmtId="1" fontId="12" fillId="9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12" fillId="0" borderId="1" xfId="0" applyFont="1" applyBorder="1"/>
    <xf numFmtId="0" fontId="12" fillId="14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left"/>
    </xf>
    <xf numFmtId="1" fontId="0" fillId="12" borderId="1" xfId="0" applyNumberFormat="1" applyFill="1" applyBorder="1" applyAlignment="1">
      <alignment horizontal="center"/>
    </xf>
    <xf numFmtId="1" fontId="12" fillId="12" borderId="1" xfId="0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22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0" fontId="24" fillId="0" borderId="0" xfId="2" quotePrefix="1" applyFont="1" applyAlignment="1">
      <alignment horizontal="left" vertical="center"/>
    </xf>
    <xf numFmtId="0" fontId="25" fillId="0" borderId="0" xfId="2" applyFont="1" applyAlignment="1">
      <alignment horizontal="left" vertical="center" wrapText="1"/>
    </xf>
    <xf numFmtId="0" fontId="26" fillId="0" borderId="0" xfId="2" applyFont="1" applyAlignment="1">
      <alignment horizontal="left"/>
    </xf>
    <xf numFmtId="0" fontId="27" fillId="0" borderId="0" xfId="2" applyFont="1" applyAlignment="1">
      <alignment horizontal="left" vertical="center" wrapText="1"/>
    </xf>
    <xf numFmtId="0" fontId="26" fillId="11" borderId="0" xfId="2" applyFont="1" applyFill="1" applyAlignment="1">
      <alignment horizontal="left"/>
    </xf>
    <xf numFmtId="0" fontId="28" fillId="16" borderId="0" xfId="2" applyFont="1" applyFill="1" applyAlignment="1">
      <alignment horizontal="left"/>
    </xf>
    <xf numFmtId="0" fontId="24" fillId="0" borderId="0" xfId="2" applyFont="1" applyAlignment="1">
      <alignment horizontal="left" vertical="center"/>
    </xf>
    <xf numFmtId="164" fontId="16" fillId="0" borderId="0" xfId="2" applyNumberFormat="1" applyFont="1" applyAlignment="1">
      <alignment horizontal="left"/>
    </xf>
    <xf numFmtId="164" fontId="29" fillId="0" borderId="0" xfId="2" applyNumberFormat="1" applyFont="1" applyAlignment="1">
      <alignment horizontal="left"/>
    </xf>
    <xf numFmtId="164" fontId="0" fillId="0" borderId="0" xfId="0" applyNumberFormat="1"/>
    <xf numFmtId="0" fontId="0" fillId="17" borderId="0" xfId="0" applyFill="1"/>
    <xf numFmtId="0" fontId="0" fillId="17" borderId="12" xfId="0" applyFill="1" applyBorder="1"/>
    <xf numFmtId="0" fontId="0" fillId="17" borderId="13" xfId="0" applyFill="1" applyBorder="1"/>
    <xf numFmtId="1" fontId="7" fillId="17" borderId="3" xfId="2" quotePrefix="1" applyNumberFormat="1" applyFont="1" applyFill="1" applyBorder="1" applyAlignment="1">
      <alignment horizontal="center" vertical="center" wrapText="1"/>
    </xf>
    <xf numFmtId="1" fontId="20" fillId="18" borderId="15" xfId="2" quotePrefix="1" applyNumberFormat="1" applyFont="1" applyFill="1" applyBorder="1" applyAlignment="1">
      <alignment horizontal="center" vertical="center"/>
    </xf>
    <xf numFmtId="1" fontId="20" fillId="18" borderId="17" xfId="2" quotePrefix="1" applyNumberFormat="1" applyFont="1" applyFill="1" applyBorder="1" applyAlignment="1">
      <alignment horizontal="center" vertical="center"/>
    </xf>
    <xf numFmtId="1" fontId="20" fillId="18" borderId="18" xfId="2" applyNumberFormat="1" applyFont="1" applyFill="1" applyBorder="1" applyAlignment="1">
      <alignment horizontal="center" vertical="center" wrapText="1"/>
    </xf>
    <xf numFmtId="0" fontId="6" fillId="20" borderId="19" xfId="7" applyFont="1" applyFill="1" applyBorder="1" applyAlignment="1">
      <alignment horizontal="center" vertical="center"/>
    </xf>
    <xf numFmtId="0" fontId="6" fillId="20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20" borderId="1" xfId="0" applyNumberFormat="1" applyFont="1" applyFill="1" applyBorder="1" applyAlignment="1">
      <alignment horizontal="center" vertical="center" wrapText="1"/>
    </xf>
    <xf numFmtId="3" fontId="31" fillId="20" borderId="1" xfId="0" applyNumberFormat="1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right" vertical="center"/>
    </xf>
    <xf numFmtId="0" fontId="16" fillId="9" borderId="1" xfId="0" applyFont="1" applyFill="1" applyBorder="1" applyAlignment="1">
      <alignment vertical="center"/>
    </xf>
    <xf numFmtId="1" fontId="16" fillId="9" borderId="1" xfId="0" applyNumberFormat="1" applyFont="1" applyFill="1" applyBorder="1" applyAlignment="1">
      <alignment horizontal="center" vertical="center"/>
    </xf>
    <xf numFmtId="3" fontId="32" fillId="9" borderId="1" xfId="0" applyNumberFormat="1" applyFont="1" applyFill="1" applyBorder="1" applyAlignment="1">
      <alignment horizontal="center" vertical="center"/>
    </xf>
    <xf numFmtId="166" fontId="16" fillId="9" borderId="1" xfId="0" applyNumberFormat="1" applyFont="1" applyFill="1" applyBorder="1" applyAlignment="1">
      <alignment horizontal="center" vertical="center"/>
    </xf>
    <xf numFmtId="166" fontId="16" fillId="17" borderId="1" xfId="0" applyNumberFormat="1" applyFont="1" applyFill="1" applyBorder="1" applyAlignment="1">
      <alignment horizontal="center" vertical="center"/>
    </xf>
    <xf numFmtId="0" fontId="15" fillId="21" borderId="1" xfId="0" applyFont="1" applyFill="1" applyBorder="1" applyAlignment="1">
      <alignment horizontal="right" vertical="center"/>
    </xf>
    <xf numFmtId="1" fontId="15" fillId="21" borderId="1" xfId="0" applyNumberFormat="1" applyFont="1" applyFill="1" applyBorder="1" applyAlignment="1">
      <alignment horizontal="left" vertical="center"/>
    </xf>
    <xf numFmtId="1" fontId="15" fillId="21" borderId="1" xfId="0" applyNumberFormat="1" applyFont="1" applyFill="1" applyBorder="1" applyAlignment="1">
      <alignment horizontal="center" vertical="center"/>
    </xf>
    <xf numFmtId="164" fontId="15" fillId="21" borderId="1" xfId="0" applyNumberFormat="1" applyFont="1" applyFill="1" applyBorder="1" applyAlignment="1">
      <alignment horizontal="right" vertical="center"/>
    </xf>
    <xf numFmtId="164" fontId="15" fillId="21" borderId="1" xfId="0" applyNumberFormat="1" applyFont="1" applyFill="1" applyBorder="1"/>
    <xf numFmtId="164" fontId="15" fillId="17" borderId="1" xfId="0" applyNumberFormat="1" applyFont="1" applyFill="1" applyBorder="1"/>
    <xf numFmtId="0" fontId="9" fillId="16" borderId="1" xfId="0" applyFont="1" applyFill="1" applyBorder="1" applyAlignment="1">
      <alignment horizontal="right"/>
    </xf>
    <xf numFmtId="0" fontId="15" fillId="5" borderId="3" xfId="0" applyFont="1" applyFill="1" applyBorder="1" applyAlignment="1">
      <alignment horizontal="center"/>
    </xf>
    <xf numFmtId="0" fontId="33" fillId="22" borderId="1" xfId="0" applyFont="1" applyFill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1" fontId="9" fillId="16" borderId="1" xfId="0" applyNumberFormat="1" applyFont="1" applyFill="1" applyBorder="1" applyAlignment="1">
      <alignment horizontal="center" vertical="center"/>
    </xf>
    <xf numFmtId="164" fontId="34" fillId="0" borderId="1" xfId="8" applyNumberFormat="1" applyFont="1" applyBorder="1" applyAlignment="1">
      <alignment horizontal="center"/>
    </xf>
    <xf numFmtId="164" fontId="34" fillId="17" borderId="1" xfId="8" applyNumberFormat="1" applyFont="1" applyFill="1" applyBorder="1" applyAlignment="1">
      <alignment horizontal="center"/>
    </xf>
    <xf numFmtId="0" fontId="35" fillId="16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9" fillId="11" borderId="1" xfId="0" applyFont="1" applyFill="1" applyBorder="1" applyAlignment="1">
      <alignment horizontal="right"/>
    </xf>
    <xf numFmtId="0" fontId="35" fillId="11" borderId="1" xfId="0" applyFont="1" applyFill="1" applyBorder="1" applyAlignment="1">
      <alignment horizontal="left"/>
    </xf>
    <xf numFmtId="0" fontId="16" fillId="5" borderId="3" xfId="0" applyFont="1" applyFill="1" applyBorder="1" applyAlignment="1">
      <alignment horizontal="center"/>
    </xf>
    <xf numFmtId="0" fontId="15" fillId="21" borderId="3" xfId="0" applyFont="1" applyFill="1" applyBorder="1" applyAlignment="1">
      <alignment horizontal="center"/>
    </xf>
    <xf numFmtId="1" fontId="33" fillId="21" borderId="1" xfId="0" applyNumberFormat="1" applyFont="1" applyFill="1" applyBorder="1" applyAlignment="1">
      <alignment horizontal="left" vertical="center"/>
    </xf>
    <xf numFmtId="164" fontId="15" fillId="21" borderId="3" xfId="0" applyNumberFormat="1" applyFont="1" applyFill="1" applyBorder="1"/>
    <xf numFmtId="164" fontId="15" fillId="17" borderId="4" xfId="0" applyNumberFormat="1" applyFont="1" applyFill="1" applyBorder="1"/>
    <xf numFmtId="164" fontId="15" fillId="21" borderId="14" xfId="0" applyNumberFormat="1" applyFont="1" applyFill="1" applyBorder="1"/>
    <xf numFmtId="164" fontId="15" fillId="21" borderId="15" xfId="0" applyNumberFormat="1" applyFont="1" applyFill="1" applyBorder="1"/>
    <xf numFmtId="0" fontId="35" fillId="13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33" fillId="13" borderId="1" xfId="0" applyFont="1" applyFill="1" applyBorder="1" applyAlignment="1">
      <alignment horizontal="left"/>
    </xf>
    <xf numFmtId="1" fontId="15" fillId="0" borderId="1" xfId="0" applyNumberFormat="1" applyFont="1" applyBorder="1" applyAlignment="1">
      <alignment horizontal="center" vertical="center" wrapText="1"/>
    </xf>
    <xf numFmtId="0" fontId="9" fillId="0" borderId="0" xfId="2" applyFont="1"/>
    <xf numFmtId="1" fontId="15" fillId="16" borderId="1" xfId="0" applyNumberFormat="1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right"/>
    </xf>
    <xf numFmtId="0" fontId="35" fillId="23" borderId="1" xfId="0" applyFont="1" applyFill="1" applyBorder="1" applyAlignment="1">
      <alignment horizontal="left"/>
    </xf>
    <xf numFmtId="1" fontId="9" fillId="23" borderId="1" xfId="0" applyNumberFormat="1" applyFont="1" applyFill="1" applyBorder="1" applyAlignment="1">
      <alignment horizontal="center" vertical="center"/>
    </xf>
    <xf numFmtId="164" fontId="34" fillId="11" borderId="1" xfId="8" applyNumberFormat="1" applyFont="1" applyFill="1" applyBorder="1" applyAlignment="1">
      <alignment horizontal="center"/>
    </xf>
    <xf numFmtId="164" fontId="17" fillId="11" borderId="1" xfId="8" applyNumberFormat="1" applyFont="1" applyFill="1" applyBorder="1" applyAlignment="1">
      <alignment horizontal="center"/>
    </xf>
    <xf numFmtId="164" fontId="17" fillId="0" borderId="1" xfId="8" applyNumberFormat="1" applyFont="1" applyBorder="1" applyAlignment="1">
      <alignment horizontal="center"/>
    </xf>
    <xf numFmtId="0" fontId="33" fillId="9" borderId="1" xfId="0" applyFont="1" applyFill="1" applyBorder="1" applyAlignment="1">
      <alignment horizontal="left"/>
    </xf>
    <xf numFmtId="0" fontId="9" fillId="16" borderId="2" xfId="0" applyFont="1" applyFill="1" applyBorder="1" applyAlignment="1">
      <alignment horizontal="right"/>
    </xf>
    <xf numFmtId="0" fontId="15" fillId="5" borderId="20" xfId="0" applyFont="1" applyFill="1" applyBorder="1" applyAlignment="1">
      <alignment horizontal="center"/>
    </xf>
    <xf numFmtId="0" fontId="35" fillId="16" borderId="2" xfId="0" applyFont="1" applyFill="1" applyBorder="1" applyAlignment="1">
      <alignment horizontal="left"/>
    </xf>
    <xf numFmtId="0" fontId="15" fillId="0" borderId="2" xfId="0" applyFont="1" applyBorder="1" applyAlignment="1">
      <alignment horizontal="center"/>
    </xf>
    <xf numFmtId="1" fontId="9" fillId="16" borderId="2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/>
    </xf>
    <xf numFmtId="0" fontId="34" fillId="0" borderId="4" xfId="0" applyFont="1" applyBorder="1"/>
    <xf numFmtId="1" fontId="34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0" fontId="9" fillId="11" borderId="1" xfId="2" applyFont="1" applyFill="1" applyBorder="1" applyAlignment="1">
      <alignment horizontal="center"/>
    </xf>
    <xf numFmtId="0" fontId="9" fillId="17" borderId="19" xfId="2" applyFont="1" applyFill="1" applyBorder="1" applyAlignment="1">
      <alignment horizontal="center"/>
    </xf>
    <xf numFmtId="0" fontId="36" fillId="0" borderId="19" xfId="2" applyFont="1" applyBorder="1" applyAlignment="1">
      <alignment horizontal="center"/>
    </xf>
    <xf numFmtId="0" fontId="10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1" fontId="10" fillId="5" borderId="1" xfId="0" applyNumberFormat="1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/>
    </xf>
    <xf numFmtId="0" fontId="39" fillId="0" borderId="0" xfId="2" applyFont="1" applyAlignment="1">
      <alignment horizontal="left"/>
    </xf>
    <xf numFmtId="1" fontId="10" fillId="0" borderId="0" xfId="0" applyNumberFormat="1" applyFont="1" applyAlignment="1">
      <alignment horizontal="center"/>
    </xf>
    <xf numFmtId="3" fontId="10" fillId="3" borderId="1" xfId="0" applyNumberFormat="1" applyFont="1" applyFill="1" applyBorder="1" applyAlignment="1">
      <alignment horizontal="right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3" fontId="10" fillId="4" borderId="1" xfId="0" applyNumberFormat="1" applyFont="1" applyFill="1" applyBorder="1" applyAlignment="1">
      <alignment horizontal="right"/>
    </xf>
    <xf numFmtId="1" fontId="11" fillId="14" borderId="1" xfId="0" applyNumberFormat="1" applyFont="1" applyFill="1" applyBorder="1"/>
    <xf numFmtId="1" fontId="11" fillId="5" borderId="1" xfId="0" applyNumberFormat="1" applyFont="1" applyFill="1" applyBorder="1" applyAlignment="1">
      <alignment horizontal="left"/>
    </xf>
    <xf numFmtId="1" fontId="43" fillId="5" borderId="1" xfId="0" applyNumberFormat="1" applyFont="1" applyFill="1" applyBorder="1" applyAlignment="1">
      <alignment horizontal="left"/>
    </xf>
    <xf numFmtId="1" fontId="43" fillId="5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right"/>
    </xf>
    <xf numFmtId="1" fontId="12" fillId="0" borderId="1" xfId="0" applyNumberFormat="1" applyFont="1" applyBorder="1" applyAlignment="1">
      <alignment horizontal="center" vertical="center"/>
    </xf>
    <xf numFmtId="3" fontId="44" fillId="0" borderId="1" xfId="3" applyNumberFormat="1" applyFont="1" applyBorder="1" applyAlignment="1">
      <alignment horizontal="right" vertical="center"/>
    </xf>
    <xf numFmtId="3" fontId="44" fillId="0" borderId="1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3" fontId="10" fillId="0" borderId="1" xfId="3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/>
    </xf>
    <xf numFmtId="3" fontId="38" fillId="0" borderId="1" xfId="0" applyNumberFormat="1" applyFont="1" applyBorder="1" applyAlignment="1">
      <alignment horizontal="right"/>
    </xf>
    <xf numFmtId="1" fontId="10" fillId="8" borderId="1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38" fillId="8" borderId="1" xfId="0" applyFont="1" applyFill="1" applyBorder="1" applyAlignment="1">
      <alignment horizontal="center"/>
    </xf>
    <xf numFmtId="49" fontId="13" fillId="0" borderId="22" xfId="0" applyNumberFormat="1" applyFont="1" applyBorder="1" applyAlignment="1">
      <alignment horizontal="center" vertical="center" wrapText="1"/>
    </xf>
    <xf numFmtId="0" fontId="45" fillId="0" borderId="22" xfId="0" applyFont="1" applyBorder="1" applyAlignment="1">
      <alignment vertical="center" wrapText="1"/>
    </xf>
    <xf numFmtId="0" fontId="46" fillId="0" borderId="22" xfId="0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0" fillId="0" borderId="1" xfId="2" applyFont="1" applyBorder="1" applyAlignment="1">
      <alignment horizontal="left"/>
    </xf>
    <xf numFmtId="1" fontId="10" fillId="5" borderId="1" xfId="0" applyNumberFormat="1" applyFont="1" applyFill="1" applyBorder="1" applyAlignment="1">
      <alignment horizontal="left"/>
    </xf>
    <xf numFmtId="3" fontId="9" fillId="0" borderId="1" xfId="9" applyNumberFormat="1" applyFont="1" applyBorder="1" applyAlignment="1">
      <alignment horizontal="right" vertical="center"/>
    </xf>
    <xf numFmtId="1" fontId="43" fillId="5" borderId="1" xfId="0" applyNumberFormat="1" applyFont="1" applyFill="1" applyBorder="1" applyAlignment="1">
      <alignment horizontal="center"/>
    </xf>
    <xf numFmtId="1" fontId="10" fillId="0" borderId="1" xfId="0" applyNumberFormat="1" applyFont="1" applyBorder="1"/>
    <xf numFmtId="0" fontId="10" fillId="10" borderId="1" xfId="0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/>
    </xf>
    <xf numFmtId="0" fontId="43" fillId="14" borderId="1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left" vertical="center"/>
    </xf>
    <xf numFmtId="0" fontId="11" fillId="14" borderId="1" xfId="10" applyFont="1" applyFill="1" applyBorder="1" applyAlignment="1">
      <alignment horizontal="center" vertical="center"/>
    </xf>
    <xf numFmtId="0" fontId="11" fillId="5" borderId="1" xfId="10" applyFont="1" applyFill="1" applyBorder="1" applyAlignment="1">
      <alignment vertical="center"/>
    </xf>
    <xf numFmtId="0" fontId="43" fillId="5" borderId="1" xfId="0" applyFont="1" applyFill="1" applyBorder="1" applyAlignment="1">
      <alignment vertical="center"/>
    </xf>
    <xf numFmtId="0" fontId="10" fillId="0" borderId="1" xfId="11" applyFont="1" applyBorder="1"/>
    <xf numFmtId="1" fontId="48" fillId="10" borderId="1" xfId="11" applyNumberFormat="1" applyFont="1" applyFill="1" applyBorder="1" applyAlignment="1">
      <alignment horizontal="center" vertical="center"/>
    </xf>
    <xf numFmtId="3" fontId="49" fillId="0" borderId="1" xfId="10" applyNumberFormat="1" applyFont="1" applyBorder="1" applyAlignment="1">
      <alignment horizontal="right" vertical="center"/>
    </xf>
    <xf numFmtId="1" fontId="48" fillId="0" borderId="1" xfId="11" applyNumberFormat="1" applyFont="1" applyBorder="1" applyAlignment="1">
      <alignment horizontal="center" vertical="center"/>
    </xf>
    <xf numFmtId="1" fontId="10" fillId="7" borderId="1" xfId="11" applyNumberFormat="1" applyFont="1" applyFill="1" applyBorder="1" applyAlignment="1">
      <alignment horizontal="center" vertical="center"/>
    </xf>
    <xf numFmtId="1" fontId="10" fillId="0" borderId="1" xfId="11" applyNumberFormat="1" applyFont="1" applyBorder="1" applyAlignment="1">
      <alignment horizontal="center" vertical="center"/>
    </xf>
    <xf numFmtId="3" fontId="49" fillId="0" borderId="1" xfId="10" applyNumberFormat="1" applyFont="1" applyBorder="1" applyAlignment="1">
      <alignment horizontal="right"/>
    </xf>
    <xf numFmtId="3" fontId="49" fillId="0" borderId="3" xfId="10" applyNumberFormat="1" applyFont="1" applyBorder="1" applyAlignment="1">
      <alignment horizontal="right"/>
    </xf>
    <xf numFmtId="1" fontId="10" fillId="8" borderId="1" xfId="11" applyNumberFormat="1" applyFont="1" applyFill="1" applyBorder="1" applyAlignment="1">
      <alignment horizontal="center" vertical="center"/>
    </xf>
    <xf numFmtId="3" fontId="49" fillId="11" borderId="1" xfId="10" applyNumberFormat="1" applyFont="1" applyFill="1" applyBorder="1" applyAlignment="1">
      <alignment horizontal="right"/>
    </xf>
    <xf numFmtId="3" fontId="49" fillId="11" borderId="1" xfId="10" applyNumberFormat="1" applyFont="1" applyFill="1" applyBorder="1" applyAlignment="1">
      <alignment horizontal="right" vertical="center"/>
    </xf>
    <xf numFmtId="3" fontId="49" fillId="0" borderId="2" xfId="10" applyNumberFormat="1" applyFont="1" applyBorder="1" applyAlignment="1">
      <alignment horizontal="right"/>
    </xf>
    <xf numFmtId="3" fontId="49" fillId="0" borderId="2" xfId="10" applyNumberFormat="1" applyFont="1" applyBorder="1" applyAlignment="1">
      <alignment horizontal="right" vertical="center"/>
    </xf>
    <xf numFmtId="3" fontId="10" fillId="4" borderId="1" xfId="0" applyNumberFormat="1" applyFont="1" applyFill="1" applyBorder="1" applyAlignment="1">
      <alignment horizontal="right" vertical="center"/>
    </xf>
    <xf numFmtId="0" fontId="11" fillId="14" borderId="1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left" vertical="center"/>
    </xf>
    <xf numFmtId="0" fontId="43" fillId="5" borderId="1" xfId="4" applyFont="1" applyFill="1" applyBorder="1" applyAlignment="1">
      <alignment horizontal="left" vertical="center"/>
    </xf>
    <xf numFmtId="1" fontId="43" fillId="5" borderId="1" xfId="4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right" vertical="center"/>
    </xf>
    <xf numFmtId="3" fontId="44" fillId="0" borderId="1" xfId="0" applyNumberFormat="1" applyFont="1" applyBorder="1" applyAlignment="1">
      <alignment horizontal="right" vertical="center"/>
    </xf>
    <xf numFmtId="167" fontId="10" fillId="0" borderId="1" xfId="5" applyNumberFormat="1" applyFont="1" applyBorder="1"/>
    <xf numFmtId="1" fontId="10" fillId="10" borderId="1" xfId="5" applyNumberFormat="1" applyFont="1" applyFill="1" applyBorder="1" applyAlignment="1">
      <alignment horizontal="center" vertical="center"/>
    </xf>
    <xf numFmtId="3" fontId="10" fillId="0" borderId="3" xfId="3" applyNumberFormat="1" applyFont="1" applyBorder="1" applyAlignment="1">
      <alignment horizontal="right" vertical="center"/>
    </xf>
    <xf numFmtId="1" fontId="10" fillId="0" borderId="1" xfId="5" applyNumberFormat="1" applyFont="1" applyBorder="1" applyAlignment="1">
      <alignment horizontal="center" vertical="center"/>
    </xf>
    <xf numFmtId="1" fontId="10" fillId="7" borderId="1" xfId="5" applyNumberFormat="1" applyFont="1" applyFill="1" applyBorder="1" applyAlignment="1">
      <alignment horizontal="center" vertical="center"/>
    </xf>
    <xf numFmtId="1" fontId="10" fillId="8" borderId="1" xfId="5" applyNumberFormat="1" applyFont="1" applyFill="1" applyBorder="1" applyAlignment="1">
      <alignment horizontal="center" vertical="center"/>
    </xf>
    <xf numFmtId="167" fontId="10" fillId="0" borderId="1" xfId="5" applyNumberFormat="1" applyFont="1" applyBorder="1" applyAlignment="1">
      <alignment horizontal="left" vertical="center"/>
    </xf>
    <xf numFmtId="1" fontId="10" fillId="0" borderId="1" xfId="5" applyNumberFormat="1" applyFont="1" applyBorder="1"/>
    <xf numFmtId="1" fontId="43" fillId="5" borderId="1" xfId="6" applyNumberFormat="1" applyFont="1" applyFill="1" applyBorder="1" applyAlignment="1">
      <alignment horizontal="center" vertical="center"/>
    </xf>
    <xf numFmtId="3" fontId="10" fillId="5" borderId="1" xfId="3" applyNumberFormat="1" applyFont="1" applyFill="1" applyBorder="1" applyAlignment="1">
      <alignment horizontal="right" vertical="center"/>
    </xf>
    <xf numFmtId="1" fontId="10" fillId="0" borderId="1" xfId="5" applyNumberFormat="1" applyFont="1" applyBorder="1" applyAlignment="1">
      <alignment vertical="center"/>
    </xf>
    <xf numFmtId="3" fontId="0" fillId="24" borderId="1" xfId="0" applyNumberFormat="1" applyFill="1" applyBorder="1" applyAlignment="1">
      <alignment horizontal="right"/>
    </xf>
    <xf numFmtId="0" fontId="11" fillId="4" borderId="1" xfId="0" applyFont="1" applyFill="1" applyBorder="1" applyAlignment="1">
      <alignment horizontal="left" vertical="center" wrapText="1"/>
    </xf>
    <xf numFmtId="0" fontId="11" fillId="14" borderId="1" xfId="0" applyFont="1" applyFill="1" applyBorder="1" applyAlignment="1">
      <alignment vertical="center"/>
    </xf>
    <xf numFmtId="1" fontId="14" fillId="5" borderId="1" xfId="1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0" fontId="11" fillId="14" borderId="1" xfId="12" applyFont="1" applyFill="1" applyBorder="1" applyAlignment="1">
      <alignment horizontal="center" vertical="center"/>
    </xf>
    <xf numFmtId="0" fontId="11" fillId="5" borderId="1" xfId="12" applyFont="1" applyFill="1" applyBorder="1" applyAlignment="1">
      <alignment vertical="center"/>
    </xf>
    <xf numFmtId="0" fontId="14" fillId="5" borderId="1" xfId="12" applyFont="1" applyFill="1" applyBorder="1" applyAlignment="1">
      <alignment vertical="center"/>
    </xf>
    <xf numFmtId="1" fontId="14" fillId="5" borderId="1" xfId="12" applyNumberFormat="1" applyFont="1" applyFill="1" applyBorder="1" applyAlignment="1">
      <alignment horizontal="center" vertical="center"/>
    </xf>
    <xf numFmtId="3" fontId="38" fillId="0" borderId="1" xfId="3" applyNumberFormat="1" applyFont="1" applyBorder="1" applyAlignment="1">
      <alignment horizontal="right" vertical="center"/>
    </xf>
    <xf numFmtId="1" fontId="14" fillId="5" borderId="1" xfId="0" applyNumberFormat="1" applyFont="1" applyFill="1" applyBorder="1" applyAlignment="1">
      <alignment horizontal="left"/>
    </xf>
    <xf numFmtId="1" fontId="10" fillId="0" borderId="1" xfId="0" applyNumberFormat="1" applyFont="1" applyBorder="1" applyAlignment="1">
      <alignment horizontal="left" vertical="center"/>
    </xf>
    <xf numFmtId="3" fontId="50" fillId="0" borderId="1" xfId="0" applyNumberFormat="1" applyFont="1" applyBorder="1" applyAlignment="1">
      <alignment horizontal="right"/>
    </xf>
    <xf numFmtId="3" fontId="51" fillId="0" borderId="1" xfId="0" applyNumberFormat="1" applyFont="1" applyBorder="1" applyAlignment="1">
      <alignment horizontal="right"/>
    </xf>
    <xf numFmtId="0" fontId="0" fillId="4" borderId="0" xfId="0" applyFill="1"/>
    <xf numFmtId="0" fontId="15" fillId="4" borderId="1" xfId="0" applyFont="1" applyFill="1" applyBorder="1"/>
    <xf numFmtId="0" fontId="11" fillId="4" borderId="1" xfId="4" applyFont="1" applyFill="1" applyBorder="1" applyAlignment="1">
      <alignment vertical="center"/>
    </xf>
    <xf numFmtId="0" fontId="11" fillId="4" borderId="1" xfId="4" applyFont="1" applyFill="1" applyBorder="1" applyAlignment="1">
      <alignment horizontal="center" vertical="center"/>
    </xf>
    <xf numFmtId="0" fontId="52" fillId="6" borderId="1" xfId="0" applyFont="1" applyFill="1" applyBorder="1"/>
    <xf numFmtId="0" fontId="43" fillId="6" borderId="1" xfId="4" applyFont="1" applyFill="1" applyBorder="1" applyAlignment="1">
      <alignment horizontal="right" vertical="center"/>
    </xf>
    <xf numFmtId="0" fontId="11" fillId="5" borderId="1" xfId="4" applyFont="1" applyFill="1" applyBorder="1" applyAlignment="1">
      <alignment horizontal="left" vertical="center"/>
    </xf>
    <xf numFmtId="1" fontId="11" fillId="5" borderId="1" xfId="4" applyNumberFormat="1" applyFont="1" applyFill="1" applyBorder="1" applyAlignment="1">
      <alignment horizontal="center" vertical="center"/>
    </xf>
    <xf numFmtId="1" fontId="12" fillId="0" borderId="1" xfId="4" applyNumberFormat="1" applyFont="1" applyBorder="1" applyAlignment="1">
      <alignment horizontal="left" vertical="center"/>
    </xf>
    <xf numFmtId="1" fontId="12" fillId="9" borderId="1" xfId="4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167" fontId="11" fillId="10" borderId="1" xfId="5" applyNumberFormat="1" applyFont="1" applyFill="1" applyBorder="1" applyAlignment="1">
      <alignment horizontal="left" vertical="center"/>
    </xf>
    <xf numFmtId="1" fontId="11" fillId="10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/>
    </xf>
    <xf numFmtId="167" fontId="11" fillId="8" borderId="1" xfId="5" applyNumberFormat="1" applyFont="1" applyFill="1" applyBorder="1" applyAlignment="1">
      <alignment horizontal="left" vertical="center"/>
    </xf>
    <xf numFmtId="1" fontId="12" fillId="6" borderId="1" xfId="4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3" fontId="10" fillId="4" borderId="1" xfId="3" applyNumberFormat="1" applyFont="1" applyFill="1" applyBorder="1" applyAlignment="1">
      <alignment horizontal="right" vertical="center"/>
    </xf>
    <xf numFmtId="0" fontId="16" fillId="6" borderId="1" xfId="0" applyFont="1" applyFill="1" applyBorder="1" applyAlignment="1">
      <alignment horizontal="center"/>
    </xf>
    <xf numFmtId="0" fontId="11" fillId="5" borderId="1" xfId="1" applyFont="1" applyFill="1" applyBorder="1"/>
    <xf numFmtId="1" fontId="11" fillId="5" borderId="1" xfId="1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1" fontId="12" fillId="6" borderId="1" xfId="0" applyNumberFormat="1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left"/>
    </xf>
    <xf numFmtId="0" fontId="11" fillId="10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9" fillId="11" borderId="1" xfId="0" applyNumberFormat="1" applyFont="1" applyFill="1" applyBorder="1" applyAlignment="1">
      <alignment horizontal="right"/>
    </xf>
    <xf numFmtId="0" fontId="11" fillId="8" borderId="1" xfId="0" applyFont="1" applyFill="1" applyBorder="1" applyAlignment="1">
      <alignment horizontal="left"/>
    </xf>
    <xf numFmtId="3" fontId="0" fillId="11" borderId="1" xfId="0" applyNumberFormat="1" applyFill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0" fillId="16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14" borderId="0" xfId="0" applyFont="1" applyFill="1"/>
    <xf numFmtId="0" fontId="11" fillId="14" borderId="0" xfId="0" applyFont="1" applyFill="1" applyAlignment="1">
      <alignment horizontal="center"/>
    </xf>
    <xf numFmtId="1" fontId="10" fillId="14" borderId="0" xfId="0" applyNumberFormat="1" applyFont="1" applyFill="1" applyAlignment="1">
      <alignment horizontal="left" vertical="center"/>
    </xf>
    <xf numFmtId="0" fontId="0" fillId="14" borderId="0" xfId="0" applyFill="1"/>
    <xf numFmtId="1" fontId="0" fillId="14" borderId="0" xfId="0" applyNumberFormat="1" applyFill="1"/>
    <xf numFmtId="1" fontId="53" fillId="14" borderId="1" xfId="0" applyNumberFormat="1" applyFont="1" applyFill="1" applyBorder="1" applyAlignment="1">
      <alignment horizontal="center"/>
    </xf>
    <xf numFmtId="1" fontId="53" fillId="0" borderId="1" xfId="0" applyNumberFormat="1" applyFont="1" applyBorder="1" applyAlignment="1">
      <alignment horizontal="left"/>
    </xf>
    <xf numFmtId="0" fontId="11" fillId="25" borderId="3" xfId="0" applyFont="1" applyFill="1" applyBorder="1" applyAlignment="1">
      <alignment horizontal="center"/>
    </xf>
    <xf numFmtId="0" fontId="11" fillId="25" borderId="1" xfId="0" applyFont="1" applyFill="1" applyBorder="1" applyAlignment="1">
      <alignment horizontal="center"/>
    </xf>
    <xf numFmtId="1" fontId="11" fillId="25" borderId="1" xfId="0" applyNumberFormat="1" applyFont="1" applyFill="1" applyBorder="1" applyAlignment="1">
      <alignment horizontal="center"/>
    </xf>
    <xf numFmtId="1" fontId="11" fillId="25" borderId="0" xfId="0" applyNumberFormat="1" applyFont="1" applyFill="1" applyAlignment="1">
      <alignment horizontal="center"/>
    </xf>
    <xf numFmtId="1" fontId="11" fillId="26" borderId="1" xfId="0" applyNumberFormat="1" applyFont="1" applyFill="1" applyBorder="1" applyAlignment="1">
      <alignment horizontal="left"/>
    </xf>
    <xf numFmtId="0" fontId="11" fillId="0" borderId="20" xfId="0" applyFont="1" applyBorder="1" applyAlignment="1">
      <alignment horizontal="center"/>
    </xf>
    <xf numFmtId="1" fontId="11" fillId="26" borderId="2" xfId="0" applyNumberFormat="1" applyFont="1" applyFill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" fontId="11" fillId="27" borderId="1" xfId="0" applyNumberFormat="1" applyFont="1" applyFill="1" applyBorder="1" applyAlignment="1">
      <alignment horizontal="left"/>
    </xf>
    <xf numFmtId="1" fontId="10" fillId="0" borderId="2" xfId="0" applyNumberFormat="1" applyFont="1" applyBorder="1" applyAlignment="1">
      <alignment horizontal="center" vertical="center"/>
    </xf>
    <xf numFmtId="0" fontId="56" fillId="0" borderId="0" xfId="2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center"/>
    </xf>
    <xf numFmtId="0" fontId="16" fillId="0" borderId="0" xfId="2" quotePrefix="1" applyFont="1" applyAlignment="1">
      <alignment horizontal="left" vertical="center"/>
    </xf>
    <xf numFmtId="3" fontId="34" fillId="0" borderId="0" xfId="0" applyNumberFormat="1" applyFont="1"/>
    <xf numFmtId="3" fontId="34" fillId="0" borderId="0" xfId="0" applyNumberFormat="1" applyFont="1" applyAlignment="1">
      <alignment horizontal="center"/>
    </xf>
    <xf numFmtId="3" fontId="34" fillId="11" borderId="0" xfId="0" applyNumberFormat="1" applyFont="1" applyFill="1" applyAlignment="1">
      <alignment horizontal="center"/>
    </xf>
    <xf numFmtId="3" fontId="34" fillId="11" borderId="0" xfId="0" applyNumberFormat="1" applyFont="1" applyFill="1"/>
    <xf numFmtId="0" fontId="7" fillId="2" borderId="1" xfId="0" applyFont="1" applyFill="1" applyBorder="1" applyAlignment="1">
      <alignment horizontal="center" vertical="center" wrapText="1"/>
    </xf>
    <xf numFmtId="3" fontId="57" fillId="29" borderId="1" xfId="0" applyNumberFormat="1" applyFont="1" applyFill="1" applyBorder="1" applyAlignment="1">
      <alignment horizontal="centerContinuous" vertical="center"/>
    </xf>
    <xf numFmtId="3" fontId="16" fillId="21" borderId="1" xfId="0" applyNumberFormat="1" applyFont="1" applyFill="1" applyBorder="1" applyAlignment="1">
      <alignment horizontal="centerContinuous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3" fontId="57" fillId="28" borderId="1" xfId="0" applyNumberFormat="1" applyFont="1" applyFill="1" applyBorder="1" applyAlignment="1">
      <alignment horizontal="center"/>
    </xf>
    <xf numFmtId="3" fontId="57" fillId="28" borderId="1" xfId="0" quotePrefix="1" applyNumberFormat="1" applyFont="1" applyFill="1" applyBorder="1" applyAlignment="1">
      <alignment horizontal="center"/>
    </xf>
    <xf numFmtId="3" fontId="57" fillId="29" borderId="1" xfId="0" applyNumberFormat="1" applyFont="1" applyFill="1" applyBorder="1" applyAlignment="1">
      <alignment horizontal="center"/>
    </xf>
    <xf numFmtId="3" fontId="16" fillId="21" borderId="1" xfId="0" quotePrefix="1" applyNumberFormat="1" applyFont="1" applyFill="1" applyBorder="1" applyAlignment="1">
      <alignment horizontal="center" vertical="center"/>
    </xf>
    <xf numFmtId="3" fontId="16" fillId="21" borderId="1" xfId="0" applyNumberFormat="1" applyFont="1" applyFill="1" applyBorder="1" applyAlignment="1">
      <alignment horizontal="center" vertical="center"/>
    </xf>
    <xf numFmtId="0" fontId="9" fillId="14" borderId="1" xfId="0" applyFont="1" applyFill="1" applyBorder="1"/>
    <xf numFmtId="0" fontId="15" fillId="14" borderId="1" xfId="7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right"/>
    </xf>
    <xf numFmtId="3" fontId="9" fillId="3" borderId="3" xfId="0" applyNumberFormat="1" applyFont="1" applyFill="1" applyBorder="1" applyAlignment="1">
      <alignment horizontal="center"/>
    </xf>
    <xf numFmtId="0" fontId="9" fillId="4" borderId="1" xfId="0" applyFont="1" applyFill="1" applyBorder="1"/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34" fillId="4" borderId="0" xfId="0" applyFont="1" applyFill="1"/>
    <xf numFmtId="0" fontId="34" fillId="4" borderId="0" xfId="0" applyFont="1" applyFill="1" applyAlignment="1">
      <alignment horizontal="center"/>
    </xf>
    <xf numFmtId="1" fontId="15" fillId="14" borderId="1" xfId="0" applyNumberFormat="1" applyFont="1" applyFill="1" applyBorder="1"/>
    <xf numFmtId="1" fontId="15" fillId="5" borderId="1" xfId="0" applyNumberFormat="1" applyFont="1" applyFill="1" applyBorder="1" applyAlignment="1">
      <alignment horizontal="left"/>
    </xf>
    <xf numFmtId="1" fontId="52" fillId="5" borderId="1" xfId="0" applyNumberFormat="1" applyFont="1" applyFill="1" applyBorder="1" applyAlignment="1">
      <alignment horizontal="left"/>
    </xf>
    <xf numFmtId="1" fontId="52" fillId="5" borderId="1" xfId="0" applyNumberFormat="1" applyFont="1" applyFill="1" applyBorder="1" applyAlignment="1">
      <alignment horizontal="center" vertical="center"/>
    </xf>
    <xf numFmtId="3" fontId="9" fillId="5" borderId="3" xfId="0" applyNumberFormat="1" applyFont="1" applyFill="1" applyBorder="1" applyAlignment="1">
      <alignment horizontal="right"/>
    </xf>
    <xf numFmtId="3" fontId="9" fillId="5" borderId="3" xfId="0" applyNumberFormat="1" applyFont="1" applyFill="1" applyBorder="1" applyAlignment="1">
      <alignment horizontal="center"/>
    </xf>
    <xf numFmtId="0" fontId="34" fillId="5" borderId="1" xfId="0" applyFont="1" applyFill="1" applyBorder="1"/>
    <xf numFmtId="0" fontId="16" fillId="0" borderId="1" xfId="0" applyFont="1" applyBorder="1"/>
    <xf numFmtId="0" fontId="16" fillId="14" borderId="1" xfId="0" applyFont="1" applyFill="1" applyBorder="1" applyAlignment="1">
      <alignment horizontal="center"/>
    </xf>
    <xf numFmtId="1" fontId="16" fillId="0" borderId="1" xfId="0" applyNumberFormat="1" applyFont="1" applyBorder="1" applyAlignment="1">
      <alignment horizontal="left"/>
    </xf>
    <xf numFmtId="1" fontId="16" fillId="0" borderId="1" xfId="0" applyNumberFormat="1" applyFont="1" applyBorder="1" applyAlignment="1">
      <alignment horizontal="center" vertical="center"/>
    </xf>
    <xf numFmtId="3" fontId="9" fillId="11" borderId="3" xfId="0" applyNumberFormat="1" applyFont="1" applyFill="1" applyBorder="1" applyAlignment="1">
      <alignment horizontal="right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9" fillId="0" borderId="1" xfId="0" applyFont="1" applyBorder="1"/>
    <xf numFmtId="1" fontId="9" fillId="0" borderId="1" xfId="0" applyNumberFormat="1" applyFont="1" applyBorder="1" applyAlignment="1">
      <alignment horizontal="left"/>
    </xf>
    <xf numFmtId="0" fontId="9" fillId="7" borderId="1" xfId="0" applyFont="1" applyFill="1" applyBorder="1" applyAlignment="1">
      <alignment horizontal="center"/>
    </xf>
    <xf numFmtId="1" fontId="9" fillId="7" borderId="1" xfId="0" applyNumberFormat="1" applyFont="1" applyFill="1" applyBorder="1" applyAlignment="1">
      <alignment horizontal="center"/>
    </xf>
    <xf numFmtId="3" fontId="9" fillId="11" borderId="3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1" fontId="9" fillId="8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34" fillId="5" borderId="2" xfId="0" applyFont="1" applyFill="1" applyBorder="1"/>
    <xf numFmtId="0" fontId="34" fillId="5" borderId="3" xfId="0" applyFont="1" applyFill="1" applyBorder="1"/>
    <xf numFmtId="0" fontId="51" fillId="5" borderId="1" xfId="0" applyFont="1" applyFill="1" applyBorder="1"/>
    <xf numFmtId="0" fontId="34" fillId="0" borderId="5" xfId="0" applyFont="1" applyBorder="1"/>
    <xf numFmtId="0" fontId="34" fillId="5" borderId="19" xfId="0" applyFont="1" applyFill="1" applyBorder="1"/>
    <xf numFmtId="1" fontId="9" fillId="0" borderId="1" xfId="0" applyNumberFormat="1" applyFont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/>
    </xf>
    <xf numFmtId="0" fontId="34" fillId="11" borderId="1" xfId="0" applyFont="1" applyFill="1" applyBorder="1" applyAlignment="1">
      <alignment horizontal="center"/>
    </xf>
    <xf numFmtId="0" fontId="34" fillId="11" borderId="1" xfId="0" applyFont="1" applyFill="1" applyBorder="1"/>
    <xf numFmtId="0" fontId="9" fillId="8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1" fontId="9" fillId="5" borderId="1" xfId="0" applyNumberFormat="1" applyFont="1" applyFill="1" applyBorder="1" applyAlignment="1">
      <alignment horizontal="left"/>
    </xf>
    <xf numFmtId="0" fontId="58" fillId="4" borderId="1" xfId="0" applyFont="1" applyFill="1" applyBorder="1"/>
    <xf numFmtId="3" fontId="9" fillId="4" borderId="3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right"/>
    </xf>
    <xf numFmtId="0" fontId="15" fillId="14" borderId="1" xfId="0" applyFont="1" applyFill="1" applyBorder="1" applyAlignment="1">
      <alignment horizontal="right" vertical="center"/>
    </xf>
    <xf numFmtId="1" fontId="52" fillId="5" borderId="1" xfId="0" applyNumberFormat="1" applyFont="1" applyFill="1" applyBorder="1" applyAlignment="1">
      <alignment horizontal="center"/>
    </xf>
    <xf numFmtId="164" fontId="34" fillId="5" borderId="1" xfId="0" applyNumberFormat="1" applyFont="1" applyFill="1" applyBorder="1"/>
    <xf numFmtId="164" fontId="34" fillId="5" borderId="1" xfId="0" applyNumberFormat="1" applyFont="1" applyFill="1" applyBorder="1" applyAlignment="1">
      <alignment horizontal="center"/>
    </xf>
    <xf numFmtId="1" fontId="9" fillId="0" borderId="1" xfId="0" applyNumberFormat="1" applyFont="1" applyBorder="1"/>
    <xf numFmtId="0" fontId="9" fillId="10" borderId="1" xfId="0" applyFont="1" applyFill="1" applyBorder="1" applyAlignment="1">
      <alignment horizontal="center"/>
    </xf>
    <xf numFmtId="1" fontId="9" fillId="1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34" fillId="17" borderId="1" xfId="0" applyFont="1" applyFill="1" applyBorder="1" applyAlignment="1">
      <alignment horizontal="center"/>
    </xf>
    <xf numFmtId="0" fontId="34" fillId="17" borderId="1" xfId="0" applyFont="1" applyFill="1" applyBorder="1"/>
    <xf numFmtId="0" fontId="52" fillId="14" borderId="1" xfId="0" applyFont="1" applyFill="1" applyBorder="1" applyAlignment="1">
      <alignment horizontal="center"/>
    </xf>
    <xf numFmtId="3" fontId="9" fillId="5" borderId="1" xfId="0" applyNumberFormat="1" applyFont="1" applyFill="1" applyBorder="1" applyAlignment="1">
      <alignment horizontal="right"/>
    </xf>
    <xf numFmtId="3" fontId="9" fillId="5" borderId="1" xfId="0" applyNumberFormat="1" applyFont="1" applyFill="1" applyBorder="1" applyAlignment="1">
      <alignment horizontal="center"/>
    </xf>
    <xf numFmtId="0" fontId="15" fillId="4" borderId="1" xfId="3" applyFont="1" applyFill="1" applyBorder="1" applyAlignment="1">
      <alignment horizontal="center" vertical="center"/>
    </xf>
    <xf numFmtId="0" fontId="15" fillId="4" borderId="1" xfId="3" applyFont="1" applyFill="1" applyBorder="1" applyAlignment="1">
      <alignment horizontal="left" vertical="center"/>
    </xf>
    <xf numFmtId="0" fontId="15" fillId="14" borderId="1" xfId="10" applyFont="1" applyFill="1" applyBorder="1" applyAlignment="1">
      <alignment horizontal="center" vertical="center"/>
    </xf>
    <xf numFmtId="0" fontId="15" fillId="5" borderId="1" xfId="10" applyFont="1" applyFill="1" applyBorder="1" applyAlignment="1">
      <alignment vertical="center"/>
    </xf>
    <xf numFmtId="0" fontId="52" fillId="5" borderId="1" xfId="0" applyFont="1" applyFill="1" applyBorder="1" applyAlignment="1">
      <alignment vertical="center"/>
    </xf>
    <xf numFmtId="1" fontId="15" fillId="4" borderId="3" xfId="10" applyNumberFormat="1" applyFont="1" applyFill="1" applyBorder="1" applyAlignment="1">
      <alignment vertical="center"/>
    </xf>
    <xf numFmtId="1" fontId="15" fillId="4" borderId="3" xfId="10" applyNumberFormat="1" applyFont="1" applyFill="1" applyBorder="1" applyAlignment="1">
      <alignment horizontal="center" vertical="center"/>
    </xf>
    <xf numFmtId="164" fontId="15" fillId="13" borderId="3" xfId="5" applyNumberFormat="1" applyFont="1" applyFill="1" applyBorder="1" applyAlignment="1">
      <alignment vertical="center"/>
    </xf>
    <xf numFmtId="164" fontId="15" fillId="0" borderId="1" xfId="5" applyNumberFormat="1" applyFont="1" applyBorder="1" applyAlignment="1">
      <alignment horizontal="center" vertical="center"/>
    </xf>
    <xf numFmtId="164" fontId="15" fillId="0" borderId="1" xfId="5" applyNumberFormat="1" applyFont="1" applyBorder="1" applyAlignment="1">
      <alignment vertical="center"/>
    </xf>
    <xf numFmtId="164" fontId="15" fillId="13" borderId="1" xfId="5" applyNumberFormat="1" applyFont="1" applyFill="1" applyBorder="1" applyAlignment="1">
      <alignment vertical="center"/>
    </xf>
    <xf numFmtId="0" fontId="9" fillId="0" borderId="1" xfId="11" applyFont="1" applyBorder="1"/>
    <xf numFmtId="1" fontId="51" fillId="10" borderId="1" xfId="11" applyNumberFormat="1" applyFont="1" applyFill="1" applyBorder="1" applyAlignment="1">
      <alignment horizontal="center" vertical="center"/>
    </xf>
    <xf numFmtId="164" fontId="9" fillId="0" borderId="3" xfId="5" applyNumberFormat="1" applyFont="1" applyBorder="1" applyAlignment="1">
      <alignment vertical="center"/>
    </xf>
    <xf numFmtId="164" fontId="9" fillId="0" borderId="3" xfId="5" applyNumberFormat="1" applyFont="1" applyBorder="1" applyAlignment="1">
      <alignment horizontal="center" vertical="center"/>
    </xf>
    <xf numFmtId="168" fontId="15" fillId="0" borderId="1" xfId="3" applyNumberFormat="1" applyFont="1" applyBorder="1" applyAlignment="1">
      <alignment horizontal="center" vertical="center"/>
    </xf>
    <xf numFmtId="1" fontId="51" fillId="0" borderId="1" xfId="11" applyNumberFormat="1" applyFont="1" applyBorder="1" applyAlignment="1">
      <alignment horizontal="center" vertical="center"/>
    </xf>
    <xf numFmtId="1" fontId="9" fillId="7" borderId="1" xfId="11" applyNumberFormat="1" applyFont="1" applyFill="1" applyBorder="1" applyAlignment="1">
      <alignment horizontal="center" vertical="center"/>
    </xf>
    <xf numFmtId="1" fontId="9" fillId="0" borderId="1" xfId="11" applyNumberFormat="1" applyFont="1" applyBorder="1" applyAlignment="1">
      <alignment horizontal="center" vertical="center"/>
    </xf>
    <xf numFmtId="1" fontId="9" fillId="8" borderId="1" xfId="11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right" vertical="center"/>
    </xf>
    <xf numFmtId="3" fontId="9" fillId="4" borderId="1" xfId="0" applyNumberFormat="1" applyFont="1" applyFill="1" applyBorder="1" applyAlignment="1">
      <alignment horizontal="center" vertical="center"/>
    </xf>
    <xf numFmtId="0" fontId="15" fillId="14" borderId="1" xfId="3" applyFont="1" applyFill="1" applyBorder="1" applyAlignment="1">
      <alignment horizontal="center" vertical="center"/>
    </xf>
    <xf numFmtId="0" fontId="15" fillId="5" borderId="1" xfId="3" applyFont="1" applyFill="1" applyBorder="1" applyAlignment="1">
      <alignment horizontal="left" vertical="center"/>
    </xf>
    <xf numFmtId="0" fontId="52" fillId="5" borderId="1" xfId="4" applyFont="1" applyFill="1" applyBorder="1" applyAlignment="1">
      <alignment horizontal="left" vertical="center"/>
    </xf>
    <xf numFmtId="1" fontId="52" fillId="5" borderId="1" xfId="4" applyNumberFormat="1" applyFont="1" applyFill="1" applyBorder="1" applyAlignment="1">
      <alignment horizontal="center" vertical="center"/>
    </xf>
    <xf numFmtId="167" fontId="9" fillId="0" borderId="1" xfId="5" applyNumberFormat="1" applyFont="1" applyBorder="1"/>
    <xf numFmtId="1" fontId="9" fillId="10" borderId="1" xfId="0" applyNumberFormat="1" applyFont="1" applyFill="1" applyBorder="1" applyAlignment="1">
      <alignment horizontal="center"/>
    </xf>
    <xf numFmtId="1" fontId="9" fillId="10" borderId="1" xfId="5" applyNumberFormat="1" applyFont="1" applyFill="1" applyBorder="1" applyAlignment="1">
      <alignment horizontal="center" vertical="center"/>
    </xf>
    <xf numFmtId="1" fontId="9" fillId="0" borderId="1" xfId="5" applyNumberFormat="1" applyFont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 wrapText="1"/>
    </xf>
    <xf numFmtId="1" fontId="9" fillId="7" borderId="1" xfId="5" applyNumberFormat="1" applyFont="1" applyFill="1" applyBorder="1" applyAlignment="1">
      <alignment horizontal="center" vertical="center"/>
    </xf>
    <xf numFmtId="1" fontId="9" fillId="8" borderId="1" xfId="5" applyNumberFormat="1" applyFont="1" applyFill="1" applyBorder="1" applyAlignment="1">
      <alignment horizontal="center" vertical="center"/>
    </xf>
    <xf numFmtId="167" fontId="9" fillId="0" borderId="1" xfId="5" applyNumberFormat="1" applyFont="1" applyBorder="1" applyAlignment="1">
      <alignment horizontal="left" vertical="center"/>
    </xf>
    <xf numFmtId="1" fontId="9" fillId="0" borderId="1" xfId="5" applyNumberFormat="1" applyFont="1" applyBorder="1"/>
    <xf numFmtId="1" fontId="52" fillId="5" borderId="1" xfId="6" applyNumberFormat="1" applyFont="1" applyFill="1" applyBorder="1" applyAlignment="1">
      <alignment horizontal="center" vertical="center"/>
    </xf>
    <xf numFmtId="1" fontId="9" fillId="0" borderId="1" xfId="5" applyNumberFormat="1" applyFont="1" applyBorder="1" applyAlignment="1">
      <alignment vertical="center"/>
    </xf>
    <xf numFmtId="164" fontId="34" fillId="0" borderId="1" xfId="0" applyNumberFormat="1" applyFont="1" applyBorder="1" applyAlignment="1">
      <alignment horizontal="center"/>
    </xf>
    <xf numFmtId="164" fontId="34" fillId="0" borderId="1" xfId="0" applyNumberFormat="1" applyFont="1" applyBorder="1"/>
    <xf numFmtId="164" fontId="34" fillId="11" borderId="1" xfId="0" applyNumberFormat="1" applyFont="1" applyFill="1" applyBorder="1" applyAlignment="1">
      <alignment horizontal="center"/>
    </xf>
    <xf numFmtId="164" fontId="34" fillId="11" borderId="1" xfId="0" applyNumberFormat="1" applyFont="1" applyFill="1" applyBorder="1"/>
    <xf numFmtId="0" fontId="15" fillId="4" borderId="1" xfId="4" applyFont="1" applyFill="1" applyBorder="1" applyAlignment="1">
      <alignment vertical="center"/>
    </xf>
    <xf numFmtId="0" fontId="15" fillId="4" borderId="1" xfId="4" applyFont="1" applyFill="1" applyBorder="1" applyAlignment="1">
      <alignment horizontal="center" vertical="center"/>
    </xf>
    <xf numFmtId="0" fontId="52" fillId="6" borderId="1" xfId="4" applyFont="1" applyFill="1" applyBorder="1" applyAlignment="1">
      <alignment horizontal="right" vertical="center"/>
    </xf>
    <xf numFmtId="0" fontId="15" fillId="5" borderId="1" xfId="4" applyFont="1" applyFill="1" applyBorder="1" applyAlignment="1">
      <alignment horizontal="left" vertical="center"/>
    </xf>
    <xf numFmtId="1" fontId="15" fillId="5" borderId="1" xfId="4" applyNumberFormat="1" applyFont="1" applyFill="1" applyBorder="1" applyAlignment="1">
      <alignment horizontal="center" vertical="center"/>
    </xf>
    <xf numFmtId="1" fontId="59" fillId="11" borderId="3" xfId="3" applyNumberFormat="1" applyFont="1" applyFill="1" applyBorder="1" applyAlignment="1">
      <alignment horizontal="right" vertical="center"/>
    </xf>
    <xf numFmtId="1" fontId="16" fillId="0" borderId="1" xfId="4" applyNumberFormat="1" applyFont="1" applyBorder="1" applyAlignment="1">
      <alignment horizontal="left" vertical="center"/>
    </xf>
    <xf numFmtId="1" fontId="16" fillId="6" borderId="1" xfId="4" applyNumberFormat="1" applyFont="1" applyFill="1" applyBorder="1" applyAlignment="1">
      <alignment horizontal="left" vertical="center"/>
    </xf>
    <xf numFmtId="1" fontId="16" fillId="9" borderId="1" xfId="4" applyNumberFormat="1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1" xfId="0" applyFont="1" applyBorder="1" applyAlignment="1">
      <alignment horizontal="center"/>
    </xf>
    <xf numFmtId="1" fontId="60" fillId="0" borderId="1" xfId="5" applyNumberFormat="1" applyFont="1" applyBorder="1" applyAlignment="1">
      <alignment horizontal="right" vertical="center"/>
    </xf>
    <xf numFmtId="0" fontId="15" fillId="8" borderId="1" xfId="0" applyFont="1" applyFill="1" applyBorder="1" applyAlignment="1">
      <alignment horizontal="center"/>
    </xf>
    <xf numFmtId="167" fontId="15" fillId="8" borderId="1" xfId="5" applyNumberFormat="1" applyFont="1" applyFill="1" applyBorder="1" applyAlignment="1">
      <alignment horizontal="left" vertical="center"/>
    </xf>
    <xf numFmtId="0" fontId="9" fillId="0" borderId="3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right" vertical="center"/>
    </xf>
    <xf numFmtId="0" fontId="15" fillId="10" borderId="1" xfId="0" applyFont="1" applyFill="1" applyBorder="1" applyAlignment="1">
      <alignment horizontal="center"/>
    </xf>
    <xf numFmtId="167" fontId="15" fillId="10" borderId="1" xfId="5" applyNumberFormat="1" applyFont="1" applyFill="1" applyBorder="1" applyAlignment="1">
      <alignment horizontal="left" vertical="center"/>
    </xf>
    <xf numFmtId="1" fontId="15" fillId="10" borderId="1" xfId="0" applyNumberFormat="1" applyFont="1" applyFill="1" applyBorder="1" applyAlignment="1">
      <alignment horizontal="center" vertical="center" wrapText="1"/>
    </xf>
    <xf numFmtId="1" fontId="60" fillId="0" borderId="3" xfId="5" applyNumberFormat="1" applyFont="1" applyBorder="1" applyAlignment="1">
      <alignment horizontal="right" vertical="center"/>
    </xf>
    <xf numFmtId="0" fontId="15" fillId="4" borderId="1" xfId="7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3" fontId="9" fillId="26" borderId="1" xfId="0" applyNumberFormat="1" applyFont="1" applyFill="1" applyBorder="1" applyAlignment="1">
      <alignment horizontal="center"/>
    </xf>
    <xf numFmtId="3" fontId="9" fillId="26" borderId="1" xfId="0" applyNumberFormat="1" applyFont="1" applyFill="1" applyBorder="1" applyAlignment="1">
      <alignment horizontal="right"/>
    </xf>
    <xf numFmtId="0" fontId="15" fillId="5" borderId="1" xfId="0" applyFont="1" applyFill="1" applyBorder="1" applyAlignment="1">
      <alignment vertical="center"/>
    </xf>
    <xf numFmtId="1" fontId="61" fillId="5" borderId="1" xfId="0" applyNumberFormat="1" applyFont="1" applyFill="1" applyBorder="1" applyAlignment="1">
      <alignment horizontal="center" vertical="center"/>
    </xf>
    <xf numFmtId="0" fontId="34" fillId="26" borderId="1" xfId="0" applyFont="1" applyFill="1" applyBorder="1" applyAlignment="1">
      <alignment horizontal="center"/>
    </xf>
    <xf numFmtId="0" fontId="34" fillId="26" borderId="1" xfId="0" applyFont="1" applyFill="1" applyBorder="1"/>
    <xf numFmtId="0" fontId="9" fillId="0" borderId="1" xfId="0" applyFont="1" applyBorder="1" applyAlignment="1">
      <alignment horizontal="left"/>
    </xf>
    <xf numFmtId="0" fontId="9" fillId="31" borderId="1" xfId="0" applyFont="1" applyFill="1" applyBorder="1" applyAlignment="1">
      <alignment horizontal="left"/>
    </xf>
    <xf numFmtId="0" fontId="16" fillId="11" borderId="1" xfId="0" applyFont="1" applyFill="1" applyBorder="1" applyAlignment="1">
      <alignment horizontal="right" vertical="center"/>
    </xf>
    <xf numFmtId="0" fontId="9" fillId="32" borderId="1" xfId="0" applyFont="1" applyFill="1" applyBorder="1" applyAlignment="1">
      <alignment horizontal="right"/>
    </xf>
    <xf numFmtId="0" fontId="16" fillId="5" borderId="1" xfId="0" applyFont="1" applyFill="1" applyBorder="1"/>
    <xf numFmtId="1" fontId="9" fillId="8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/>
    </xf>
    <xf numFmtId="0" fontId="15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0" fontId="9" fillId="5" borderId="3" xfId="3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3" fontId="34" fillId="26" borderId="1" xfId="0" applyNumberFormat="1" applyFont="1" applyFill="1" applyBorder="1"/>
    <xf numFmtId="0" fontId="16" fillId="4" borderId="3" xfId="0" applyFont="1" applyFill="1" applyBorder="1" applyAlignment="1">
      <alignment horizontal="center"/>
    </xf>
    <xf numFmtId="0" fontId="58" fillId="4" borderId="3" xfId="0" applyFont="1" applyFill="1" applyBorder="1" applyAlignment="1">
      <alignment vertical="center" wrapText="1"/>
    </xf>
    <xf numFmtId="3" fontId="9" fillId="4" borderId="3" xfId="3" applyNumberFormat="1" applyFont="1" applyFill="1" applyBorder="1" applyAlignment="1">
      <alignment horizontal="right" vertical="center"/>
    </xf>
    <xf numFmtId="3" fontId="9" fillId="4" borderId="3" xfId="3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left" vertical="center"/>
    </xf>
    <xf numFmtId="1" fontId="16" fillId="6" borderId="1" xfId="0" applyNumberFormat="1" applyFont="1" applyFill="1" applyBorder="1" applyAlignment="1">
      <alignment horizontal="left" vertical="center"/>
    </xf>
    <xf numFmtId="164" fontId="37" fillId="0" borderId="3" xfId="0" applyNumberFormat="1" applyFont="1" applyBorder="1"/>
    <xf numFmtId="0" fontId="15" fillId="10" borderId="1" xfId="0" applyFont="1" applyFill="1" applyBorder="1" applyAlignment="1">
      <alignment horizontal="left"/>
    </xf>
    <xf numFmtId="0" fontId="15" fillId="10" borderId="1" xfId="0" applyFont="1" applyFill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/>
    </xf>
    <xf numFmtId="0" fontId="15" fillId="8" borderId="1" xfId="0" applyFont="1" applyFill="1" applyBorder="1" applyAlignment="1">
      <alignment horizontal="left"/>
    </xf>
    <xf numFmtId="0" fontId="9" fillId="16" borderId="1" xfId="0" applyFont="1" applyFill="1" applyBorder="1" applyAlignment="1">
      <alignment horizontal="left" vertical="center"/>
    </xf>
    <xf numFmtId="0" fontId="9" fillId="0" borderId="3" xfId="0" applyFont="1" applyBorder="1"/>
    <xf numFmtId="0" fontId="11" fillId="0" borderId="2" xfId="0" applyFont="1" applyBorder="1" applyAlignment="1">
      <alignment horizontal="center"/>
    </xf>
    <xf numFmtId="0" fontId="9" fillId="4" borderId="3" xfId="0" applyFont="1" applyFill="1" applyBorder="1"/>
    <xf numFmtId="0" fontId="15" fillId="4" borderId="3" xfId="0" applyFont="1" applyFill="1" applyBorder="1" applyAlignment="1">
      <alignment vertical="center" wrapText="1"/>
    </xf>
    <xf numFmtId="0" fontId="62" fillId="33" borderId="19" xfId="0" applyFont="1" applyFill="1" applyBorder="1" applyAlignment="1">
      <alignment horizontal="right" vertical="center"/>
    </xf>
    <xf numFmtId="0" fontId="15" fillId="14" borderId="1" xfId="0" applyFont="1" applyFill="1" applyBorder="1" applyAlignment="1">
      <alignment vertical="center"/>
    </xf>
    <xf numFmtId="1" fontId="61" fillId="5" borderId="1" xfId="1" applyNumberFormat="1" applyFont="1" applyFill="1" applyBorder="1" applyAlignment="1">
      <alignment horizontal="center" vertical="center"/>
    </xf>
    <xf numFmtId="164" fontId="60" fillId="5" borderId="4" xfId="0" applyNumberFormat="1" applyFont="1" applyFill="1" applyBorder="1"/>
    <xf numFmtId="164" fontId="60" fillId="5" borderId="1" xfId="0" applyNumberFormat="1" applyFont="1" applyFill="1" applyBorder="1" applyAlignment="1">
      <alignment horizontal="center"/>
    </xf>
    <xf numFmtId="164" fontId="60" fillId="5" borderId="1" xfId="0" applyNumberFormat="1" applyFont="1" applyFill="1" applyBorder="1"/>
    <xf numFmtId="0" fontId="17" fillId="0" borderId="1" xfId="0" applyFont="1" applyBorder="1" applyAlignment="1">
      <alignment horizontal="right" vertical="center"/>
    </xf>
    <xf numFmtId="164" fontId="16" fillId="0" borderId="3" xfId="0" applyNumberFormat="1" applyFont="1" applyBorder="1"/>
    <xf numFmtId="16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164" fontId="9" fillId="0" borderId="1" xfId="0" applyNumberFormat="1" applyFont="1" applyBorder="1"/>
    <xf numFmtId="0" fontId="17" fillId="11" borderId="1" xfId="0" applyFont="1" applyFill="1" applyBorder="1" applyAlignment="1">
      <alignment horizontal="center"/>
    </xf>
    <xf numFmtId="0" fontId="17" fillId="11" borderId="1" xfId="0" applyFont="1" applyFill="1" applyBorder="1"/>
    <xf numFmtId="0" fontId="9" fillId="0" borderId="25" xfId="0" applyFont="1" applyBorder="1" applyAlignment="1">
      <alignment vertical="center"/>
    </xf>
    <xf numFmtId="164" fontId="37" fillId="0" borderId="1" xfId="0" applyNumberFormat="1" applyFont="1" applyBorder="1"/>
    <xf numFmtId="164" fontId="37" fillId="0" borderId="1" xfId="0" applyNumberFormat="1" applyFont="1" applyBorder="1" applyAlignment="1">
      <alignment horizontal="center"/>
    </xf>
    <xf numFmtId="0" fontId="62" fillId="34" borderId="1" xfId="12" applyFont="1" applyFill="1" applyBorder="1" applyAlignment="1">
      <alignment horizontal="right" vertical="center"/>
    </xf>
    <xf numFmtId="0" fontId="15" fillId="14" borderId="1" xfId="12" applyFont="1" applyFill="1" applyBorder="1" applyAlignment="1">
      <alignment horizontal="center" vertical="center"/>
    </xf>
    <xf numFmtId="0" fontId="15" fillId="5" borderId="1" xfId="12" applyFont="1" applyFill="1" applyBorder="1" applyAlignment="1">
      <alignment vertical="center"/>
    </xf>
    <xf numFmtId="0" fontId="61" fillId="5" borderId="1" xfId="12" applyFont="1" applyFill="1" applyBorder="1" applyAlignment="1">
      <alignment vertical="center"/>
    </xf>
    <xf numFmtId="1" fontId="61" fillId="5" borderId="1" xfId="12" applyNumberFormat="1" applyFont="1" applyFill="1" applyBorder="1" applyAlignment="1">
      <alignment horizontal="center" vertical="center"/>
    </xf>
    <xf numFmtId="0" fontId="63" fillId="0" borderId="1" xfId="12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center"/>
    </xf>
    <xf numFmtId="168" fontId="64" fillId="0" borderId="1" xfId="3" applyNumberFormat="1" applyFont="1" applyBorder="1" applyAlignment="1">
      <alignment horizontal="center" vertical="center"/>
    </xf>
    <xf numFmtId="0" fontId="62" fillId="34" borderId="1" xfId="0" applyFont="1" applyFill="1" applyBorder="1" applyAlignment="1">
      <alignment horizontal="right" vertical="center"/>
    </xf>
    <xf numFmtId="1" fontId="61" fillId="5" borderId="1" xfId="0" applyNumberFormat="1" applyFont="1" applyFill="1" applyBorder="1" applyAlignment="1">
      <alignment horizontal="left"/>
    </xf>
    <xf numFmtId="1" fontId="63" fillId="16" borderId="1" xfId="0" applyNumberFormat="1" applyFont="1" applyFill="1" applyBorder="1" applyAlignment="1">
      <alignment horizontal="right"/>
    </xf>
    <xf numFmtId="1" fontId="9" fillId="0" borderId="1" xfId="0" applyNumberFormat="1" applyFont="1" applyBorder="1" applyAlignment="1">
      <alignment horizontal="left" vertical="center"/>
    </xf>
    <xf numFmtId="3" fontId="34" fillId="0" borderId="3" xfId="3" applyNumberFormat="1" applyFont="1" applyBorder="1" applyAlignment="1">
      <alignment horizontal="right" vertical="center"/>
    </xf>
    <xf numFmtId="3" fontId="34" fillId="0" borderId="3" xfId="3" applyNumberFormat="1" applyFont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center"/>
    </xf>
    <xf numFmtId="164" fontId="34" fillId="35" borderId="3" xfId="0" applyNumberFormat="1" applyFont="1" applyFill="1" applyBorder="1"/>
    <xf numFmtId="164" fontId="9" fillId="11" borderId="1" xfId="0" applyNumberFormat="1" applyFont="1" applyFill="1" applyBorder="1"/>
    <xf numFmtId="164" fontId="34" fillId="11" borderId="3" xfId="0" applyNumberFormat="1" applyFont="1" applyFill="1" applyBorder="1"/>
    <xf numFmtId="164" fontId="34" fillId="11" borderId="3" xfId="0" applyNumberFormat="1" applyFont="1" applyFill="1" applyBorder="1" applyAlignment="1">
      <alignment horizontal="center"/>
    </xf>
    <xf numFmtId="164" fontId="9" fillId="11" borderId="1" xfId="0" applyNumberFormat="1" applyFont="1" applyFill="1" applyBorder="1" applyAlignment="1">
      <alignment horizontal="center"/>
    </xf>
    <xf numFmtId="1" fontId="9" fillId="9" borderId="1" xfId="0" applyNumberFormat="1" applyFont="1" applyFill="1" applyBorder="1" applyAlignment="1">
      <alignment horizontal="center" vertical="center"/>
    </xf>
    <xf numFmtId="169" fontId="9" fillId="11" borderId="1" xfId="0" applyNumberFormat="1" applyFont="1" applyFill="1" applyBorder="1"/>
    <xf numFmtId="164" fontId="17" fillId="11" borderId="3" xfId="0" applyNumberFormat="1" applyFont="1" applyFill="1" applyBorder="1"/>
    <xf numFmtId="164" fontId="17" fillId="11" borderId="3" xfId="0" applyNumberFormat="1" applyFont="1" applyFill="1" applyBorder="1" applyAlignment="1">
      <alignment horizontal="center"/>
    </xf>
    <xf numFmtId="0" fontId="65" fillId="0" borderId="0" xfId="2" applyFont="1" applyAlignment="1">
      <alignment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1" fontId="66" fillId="0" borderId="0" xfId="2" quotePrefix="1" applyNumberFormat="1" applyFont="1" applyAlignment="1">
      <alignment horizontal="left" vertical="center"/>
    </xf>
    <xf numFmtId="0" fontId="66" fillId="0" borderId="0" xfId="6" applyFont="1" applyAlignment="1">
      <alignment vertical="center"/>
    </xf>
    <xf numFmtId="164" fontId="38" fillId="0" borderId="0" xfId="0" applyNumberFormat="1" applyFont="1"/>
    <xf numFmtId="0" fontId="70" fillId="5" borderId="0" xfId="0" applyFont="1" applyFill="1"/>
    <xf numFmtId="0" fontId="71" fillId="5" borderId="0" xfId="0" applyFont="1" applyFill="1"/>
    <xf numFmtId="0" fontId="38" fillId="5" borderId="0" xfId="0" applyFont="1" applyFill="1"/>
    <xf numFmtId="3" fontId="3" fillId="0" borderId="1" xfId="0" applyNumberFormat="1" applyFont="1" applyBorder="1" applyAlignment="1">
      <alignment horizontal="centerContinuous" vertical="center"/>
    </xf>
    <xf numFmtId="3" fontId="72" fillId="0" borderId="1" xfId="0" applyNumberFormat="1" applyFont="1" applyBorder="1" applyAlignment="1">
      <alignment horizontal="centerContinuous" vertical="center"/>
    </xf>
    <xf numFmtId="0" fontId="7" fillId="15" borderId="3" xfId="0" applyFont="1" applyFill="1" applyBorder="1" applyAlignment="1">
      <alignment vertical="center" wrapText="1"/>
    </xf>
    <xf numFmtId="0" fontId="7" fillId="15" borderId="4" xfId="0" applyFont="1" applyFill="1" applyBorder="1" applyAlignment="1">
      <alignment vertical="center" wrapText="1"/>
    </xf>
    <xf numFmtId="0" fontId="7" fillId="15" borderId="5" xfId="0" applyFont="1" applyFill="1" applyBorder="1" applyAlignment="1">
      <alignment vertical="center" wrapText="1"/>
    </xf>
    <xf numFmtId="0" fontId="75" fillId="0" borderId="1" xfId="0" applyFont="1" applyBorder="1" applyAlignment="1">
      <alignment horizontal="center" vertical="center" wrapText="1"/>
    </xf>
    <xf numFmtId="3" fontId="73" fillId="22" borderId="1" xfId="0" quotePrefix="1" applyNumberFormat="1" applyFont="1" applyFill="1" applyBorder="1" applyAlignment="1">
      <alignment horizontal="center"/>
    </xf>
    <xf numFmtId="3" fontId="73" fillId="22" borderId="1" xfId="0" applyNumberFormat="1" applyFont="1" applyFill="1" applyBorder="1" applyAlignment="1">
      <alignment horizontal="center"/>
    </xf>
    <xf numFmtId="3" fontId="72" fillId="22" borderId="1" xfId="0" applyNumberFormat="1" applyFont="1" applyFill="1" applyBorder="1" applyAlignment="1">
      <alignment horizontal="center"/>
    </xf>
    <xf numFmtId="0" fontId="73" fillId="3" borderId="1" xfId="0" applyFont="1" applyFill="1" applyBorder="1" applyAlignment="1">
      <alignment horizontal="center" vertical="center" wrapText="1"/>
    </xf>
    <xf numFmtId="164" fontId="54" fillId="21" borderId="1" xfId="0" applyNumberFormat="1" applyFont="1" applyFill="1" applyBorder="1" applyAlignment="1">
      <alignment horizontal="right" vertical="center" wrapText="1"/>
    </xf>
    <xf numFmtId="10" fontId="68" fillId="0" borderId="0" xfId="0" applyNumberFormat="1" applyFont="1" applyAlignment="1">
      <alignment horizontal="center" vertical="center" wrapText="1"/>
    </xf>
    <xf numFmtId="49" fontId="13" fillId="29" borderId="1" xfId="0" applyNumberFormat="1" applyFont="1" applyFill="1" applyBorder="1"/>
    <xf numFmtId="0" fontId="13" fillId="29" borderId="1" xfId="0" applyFont="1" applyFill="1" applyBorder="1"/>
    <xf numFmtId="164" fontId="13" fillId="29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70" fontId="38" fillId="0" borderId="0" xfId="0" applyNumberFormat="1" applyFont="1"/>
    <xf numFmtId="0" fontId="34" fillId="11" borderId="1" xfId="0" applyFont="1" applyFill="1" applyBorder="1" applyAlignment="1">
      <alignment horizontal="right" vertical="center"/>
    </xf>
    <xf numFmtId="0" fontId="9" fillId="36" borderId="1" xfId="0" applyFont="1" applyFill="1" applyBorder="1" applyAlignment="1">
      <alignment horizontal="center"/>
    </xf>
    <xf numFmtId="1" fontId="9" fillId="36" borderId="1" xfId="0" applyNumberFormat="1" applyFont="1" applyFill="1" applyBorder="1" applyAlignment="1">
      <alignment horizontal="center" vertical="center"/>
    </xf>
    <xf numFmtId="164" fontId="77" fillId="21" borderId="1" xfId="0" applyNumberFormat="1" applyFont="1" applyFill="1" applyBorder="1" applyAlignment="1">
      <alignment horizontal="right" vertical="center" wrapText="1"/>
    </xf>
    <xf numFmtId="164" fontId="11" fillId="29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/>
    </xf>
    <xf numFmtId="164" fontId="44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79" fillId="22" borderId="28" xfId="0" applyFont="1" applyFill="1" applyBorder="1"/>
    <xf numFmtId="43" fontId="38" fillId="0" borderId="0" xfId="0" applyNumberFormat="1" applyFont="1"/>
    <xf numFmtId="164" fontId="0" fillId="0" borderId="15" xfId="0" applyNumberFormat="1" applyBorder="1"/>
    <xf numFmtId="0" fontId="0" fillId="0" borderId="18" xfId="0" applyBorder="1"/>
    <xf numFmtId="49" fontId="38" fillId="0" borderId="0" xfId="0" applyNumberFormat="1" applyFont="1"/>
    <xf numFmtId="0" fontId="81" fillId="0" borderId="0" xfId="2" applyFont="1" applyAlignment="1">
      <alignment horizontal="left"/>
    </xf>
    <xf numFmtId="0" fontId="82" fillId="17" borderId="0" xfId="0" applyFont="1" applyFill="1"/>
    <xf numFmtId="1" fontId="15" fillId="17" borderId="1" xfId="2" quotePrefix="1" applyNumberFormat="1" applyFont="1" applyFill="1" applyBorder="1" applyAlignment="1">
      <alignment horizontal="center" vertical="center" wrapText="1"/>
    </xf>
    <xf numFmtId="1" fontId="20" fillId="18" borderId="1" xfId="2" quotePrefix="1" applyNumberFormat="1" applyFont="1" applyFill="1" applyBorder="1" applyAlignment="1">
      <alignment horizontal="center" vertical="center"/>
    </xf>
    <xf numFmtId="1" fontId="20" fillId="18" borderId="1" xfId="2" applyNumberFormat="1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166" fontId="15" fillId="17" borderId="1" xfId="0" applyNumberFormat="1" applyFont="1" applyFill="1" applyBorder="1" applyAlignment="1">
      <alignment horizontal="center" vertical="center"/>
    </xf>
    <xf numFmtId="164" fontId="9" fillId="17" borderId="1" xfId="8" applyNumberFormat="1" applyFont="1" applyFill="1" applyBorder="1" applyAlignment="1">
      <alignment horizontal="center"/>
    </xf>
    <xf numFmtId="0" fontId="69" fillId="0" borderId="0" xfId="0" applyFont="1" applyAlignment="1">
      <alignment horizontal="center"/>
    </xf>
    <xf numFmtId="0" fontId="84" fillId="0" borderId="0" xfId="0" applyFont="1" applyAlignment="1">
      <alignment horizontal="left"/>
    </xf>
    <xf numFmtId="0" fontId="85" fillId="0" borderId="0" xfId="0" applyFont="1" applyAlignment="1">
      <alignment horizontal="center"/>
    </xf>
    <xf numFmtId="0" fontId="86" fillId="5" borderId="0" xfId="0" applyFont="1" applyFill="1" applyAlignment="1">
      <alignment horizontal="left"/>
    </xf>
    <xf numFmtId="0" fontId="86" fillId="5" borderId="0" xfId="0" applyFont="1" applyFill="1" applyAlignment="1">
      <alignment horizontal="center"/>
    </xf>
    <xf numFmtId="0" fontId="87" fillId="0" borderId="0" xfId="0" applyFont="1"/>
    <xf numFmtId="0" fontId="75" fillId="0" borderId="0" xfId="0" applyFont="1"/>
    <xf numFmtId="0" fontId="13" fillId="0" borderId="0" xfId="0" applyFont="1"/>
    <xf numFmtId="0" fontId="7" fillId="22" borderId="3" xfId="0" applyFont="1" applyFill="1" applyBorder="1" applyAlignment="1">
      <alignment vertical="center" wrapText="1"/>
    </xf>
    <xf numFmtId="0" fontId="7" fillId="22" borderId="4" xfId="0" applyFont="1" applyFill="1" applyBorder="1" applyAlignment="1">
      <alignment vertical="center" wrapText="1"/>
    </xf>
    <xf numFmtId="0" fontId="7" fillId="22" borderId="5" xfId="0" applyFont="1" applyFill="1" applyBorder="1" applyAlignment="1">
      <alignment vertical="center" wrapText="1"/>
    </xf>
    <xf numFmtId="0" fontId="75" fillId="22" borderId="1" xfId="0" applyFont="1" applyFill="1" applyBorder="1" applyAlignment="1">
      <alignment horizontal="center" vertical="center" wrapText="1"/>
    </xf>
    <xf numFmtId="3" fontId="73" fillId="5" borderId="1" xfId="0" quotePrefix="1" applyNumberFormat="1" applyFont="1" applyFill="1" applyBorder="1" applyAlignment="1">
      <alignment horizontal="center"/>
    </xf>
    <xf numFmtId="3" fontId="73" fillId="5" borderId="1" xfId="0" applyNumberFormat="1" applyFont="1" applyFill="1" applyBorder="1" applyAlignment="1">
      <alignment horizontal="center"/>
    </xf>
    <xf numFmtId="164" fontId="77" fillId="29" borderId="1" xfId="0" applyNumberFormat="1" applyFont="1" applyFill="1" applyBorder="1" applyAlignment="1">
      <alignment horizontal="right" vertical="center" wrapText="1"/>
    </xf>
    <xf numFmtId="0" fontId="88" fillId="29" borderId="1" xfId="0" applyFont="1" applyFill="1" applyBorder="1" applyAlignment="1">
      <alignment wrapText="1"/>
    </xf>
    <xf numFmtId="164" fontId="11" fillId="0" borderId="1" xfId="0" applyNumberFormat="1" applyFont="1" applyBorder="1" applyAlignment="1">
      <alignment horizontal="right" vertical="center"/>
    </xf>
    <xf numFmtId="164" fontId="10" fillId="5" borderId="1" xfId="0" applyNumberFormat="1" applyFont="1" applyFill="1" applyBorder="1" applyAlignment="1">
      <alignment horizontal="right" vertical="center"/>
    </xf>
    <xf numFmtId="164" fontId="44" fillId="5" borderId="1" xfId="0" applyNumberFormat="1" applyFont="1" applyFill="1" applyBorder="1" applyAlignment="1">
      <alignment horizontal="right" vertical="center"/>
    </xf>
    <xf numFmtId="164" fontId="34" fillId="5" borderId="1" xfId="8" applyNumberFormat="1" applyFont="1" applyFill="1" applyBorder="1" applyAlignment="1">
      <alignment horizontal="center"/>
    </xf>
    <xf numFmtId="0" fontId="90" fillId="0" borderId="0" xfId="2" quotePrefix="1" applyFont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2" fillId="37" borderId="1" xfId="14" applyNumberFormat="1" applyFont="1" applyFill="1" applyBorder="1" applyAlignment="1">
      <alignment horizontal="right"/>
    </xf>
    <xf numFmtId="164" fontId="10" fillId="11" borderId="1" xfId="0" applyNumberFormat="1" applyFont="1" applyFill="1" applyBorder="1" applyAlignment="1">
      <alignment horizontal="center" vertical="center"/>
    </xf>
    <xf numFmtId="164" fontId="10" fillId="30" borderId="1" xfId="0" applyNumberFormat="1" applyFont="1" applyFill="1" applyBorder="1" applyAlignment="1">
      <alignment horizontal="center" vertical="center"/>
    </xf>
    <xf numFmtId="1" fontId="10" fillId="11" borderId="1" xfId="0" applyNumberFormat="1" applyFont="1" applyFill="1" applyBorder="1" applyAlignment="1">
      <alignment horizontal="center" vertical="center"/>
    </xf>
    <xf numFmtId="171" fontId="10" fillId="0" borderId="1" xfId="0" applyNumberFormat="1" applyFont="1" applyBorder="1" applyAlignment="1">
      <alignment horizontal="center"/>
    </xf>
    <xf numFmtId="1" fontId="38" fillId="0" borderId="0" xfId="0" applyNumberFormat="1" applyFont="1"/>
    <xf numFmtId="3" fontId="38" fillId="0" borderId="0" xfId="0" applyNumberFormat="1" applyFont="1"/>
    <xf numFmtId="0" fontId="38" fillId="11" borderId="0" xfId="0" applyFont="1" applyFill="1" applyAlignment="1">
      <alignment horizontal="center" vertical="center" wrapText="1"/>
    </xf>
    <xf numFmtId="3" fontId="91" fillId="11" borderId="0" xfId="0" quotePrefix="1" applyNumberFormat="1" applyFont="1" applyFill="1" applyAlignment="1">
      <alignment horizontal="center"/>
    </xf>
    <xf numFmtId="3" fontId="91" fillId="11" borderId="0" xfId="0" applyNumberFormat="1" applyFont="1" applyFill="1" applyAlignment="1">
      <alignment horizontal="center"/>
    </xf>
    <xf numFmtId="0" fontId="91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 wrapText="1"/>
    </xf>
    <xf numFmtId="3" fontId="92" fillId="11" borderId="0" xfId="0" applyNumberFormat="1" applyFont="1" applyFill="1" applyAlignment="1">
      <alignment horizontal="center" vertical="center" wrapText="1"/>
    </xf>
    <xf numFmtId="3" fontId="92" fillId="11" borderId="0" xfId="0" quotePrefix="1" applyNumberFormat="1" applyFont="1" applyFill="1" applyAlignment="1">
      <alignment horizontal="center" vertical="center"/>
    </xf>
    <xf numFmtId="3" fontId="92" fillId="11" borderId="0" xfId="0" applyNumberFormat="1" applyFont="1" applyFill="1" applyAlignment="1">
      <alignment horizontal="center" vertical="center"/>
    </xf>
    <xf numFmtId="3" fontId="3" fillId="29" borderId="1" xfId="0" applyNumberFormat="1" applyFont="1" applyFill="1" applyBorder="1" applyAlignment="1">
      <alignment horizontal="centerContinuous" vertical="center"/>
    </xf>
    <xf numFmtId="3" fontId="73" fillId="29" borderId="1" xfId="0" applyNumberFormat="1" applyFont="1" applyFill="1" applyBorder="1" applyAlignment="1">
      <alignment horizontal="centerContinuous" vertical="center"/>
    </xf>
    <xf numFmtId="3" fontId="73" fillId="29" borderId="1" xfId="0" quotePrefix="1" applyNumberFormat="1" applyFont="1" applyFill="1" applyBorder="1" applyAlignment="1">
      <alignment horizontal="center"/>
    </xf>
    <xf numFmtId="3" fontId="73" fillId="29" borderId="1" xfId="0" applyNumberFormat="1" applyFont="1" applyFill="1" applyBorder="1" applyAlignment="1">
      <alignment horizontal="center"/>
    </xf>
    <xf numFmtId="0" fontId="73" fillId="3" borderId="1" xfId="0" applyFont="1" applyFill="1" applyBorder="1" applyAlignment="1">
      <alignment horizontal="center" vertical="center"/>
    </xf>
    <xf numFmtId="3" fontId="94" fillId="21" borderId="1" xfId="0" quotePrefix="1" applyNumberFormat="1" applyFont="1" applyFill="1" applyBorder="1" applyAlignment="1">
      <alignment horizontal="center" vertical="center"/>
    </xf>
    <xf numFmtId="3" fontId="94" fillId="21" borderId="1" xfId="0" applyNumberFormat="1" applyFont="1" applyFill="1" applyBorder="1" applyAlignment="1">
      <alignment horizontal="center" vertical="center"/>
    </xf>
    <xf numFmtId="0" fontId="2" fillId="37" borderId="1" xfId="0" applyFont="1" applyFill="1" applyBorder="1" applyAlignment="1">
      <alignment horizontal="center" vertical="center" wrapText="1"/>
    </xf>
    <xf numFmtId="164" fontId="2" fillId="37" borderId="1" xfId="0" applyNumberFormat="1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1" fontId="2" fillId="21" borderId="1" xfId="14" applyNumberFormat="1" applyFont="1" applyFill="1" applyBorder="1" applyAlignment="1">
      <alignment horizontal="right"/>
    </xf>
    <xf numFmtId="164" fontId="2" fillId="21" borderId="1" xfId="0" applyNumberFormat="1" applyFont="1" applyFill="1" applyBorder="1" applyAlignment="1">
      <alignment horizontal="center" vertical="center" wrapText="1"/>
    </xf>
    <xf numFmtId="49" fontId="10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/>
    </xf>
    <xf numFmtId="1" fontId="10" fillId="11" borderId="1" xfId="13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" fontId="10" fillId="0" borderId="1" xfId="13" applyNumberFormat="1" applyFont="1" applyFill="1" applyBorder="1" applyAlignment="1">
      <alignment horizontal="center" vertical="center"/>
    </xf>
    <xf numFmtId="171" fontId="10" fillId="0" borderId="1" xfId="13" applyNumberFormat="1" applyFont="1" applyFill="1" applyBorder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72" fontId="10" fillId="0" borderId="1" xfId="13" applyNumberFormat="1" applyFont="1" applyFill="1" applyBorder="1" applyAlignment="1">
      <alignment horizontal="center" vertical="center"/>
    </xf>
    <xf numFmtId="49" fontId="10" fillId="11" borderId="1" xfId="0" applyNumberFormat="1" applyFont="1" applyFill="1" applyBorder="1"/>
    <xf numFmtId="0" fontId="10" fillId="11" borderId="1" xfId="0" applyFont="1" applyFill="1" applyBorder="1"/>
    <xf numFmtId="171" fontId="10" fillId="11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/>
    </xf>
    <xf numFmtId="0" fontId="10" fillId="38" borderId="1" xfId="0" applyFont="1" applyFill="1" applyBorder="1" applyAlignment="1">
      <alignment horizontal="center"/>
    </xf>
    <xf numFmtId="164" fontId="10" fillId="11" borderId="1" xfId="0" applyNumberFormat="1" applyFont="1" applyFill="1" applyBorder="1" applyAlignment="1">
      <alignment horizontal="center"/>
    </xf>
    <xf numFmtId="173" fontId="10" fillId="11" borderId="1" xfId="0" applyNumberFormat="1" applyFont="1" applyFill="1" applyBorder="1" applyAlignment="1">
      <alignment horizontal="center" vertical="center"/>
    </xf>
    <xf numFmtId="164" fontId="10" fillId="17" borderId="1" xfId="0" applyNumberFormat="1" applyFont="1" applyFill="1" applyBorder="1" applyAlignment="1">
      <alignment horizontal="center" vertical="center"/>
    </xf>
    <xf numFmtId="1" fontId="54" fillId="0" borderId="1" xfId="0" applyNumberFormat="1" applyFont="1" applyBorder="1"/>
    <xf numFmtId="0" fontId="54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 wrapText="1"/>
    </xf>
    <xf numFmtId="0" fontId="2" fillId="11" borderId="3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/>
    <xf numFmtId="3" fontId="2" fillId="29" borderId="1" xfId="0" applyNumberFormat="1" applyFont="1" applyFill="1" applyBorder="1" applyAlignment="1">
      <alignment horizontal="centerContinuous" vertical="center"/>
    </xf>
    <xf numFmtId="3" fontId="2" fillId="21" borderId="1" xfId="0" applyNumberFormat="1" applyFont="1" applyFill="1" applyBorder="1" applyAlignment="1">
      <alignment horizontal="center" vertical="center"/>
    </xf>
    <xf numFmtId="3" fontId="2" fillId="29" borderId="1" xfId="0" quotePrefix="1" applyNumberFormat="1" applyFont="1" applyFill="1" applyBorder="1" applyAlignment="1">
      <alignment horizontal="center"/>
    </xf>
    <xf numFmtId="3" fontId="2" fillId="29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3" fontId="2" fillId="21" borderId="1" xfId="0" quotePrefix="1" applyNumberFormat="1" applyFont="1" applyFill="1" applyBorder="1" applyAlignment="1">
      <alignment horizontal="center" vertical="center"/>
    </xf>
    <xf numFmtId="1" fontId="2" fillId="5" borderId="1" xfId="5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167" fontId="2" fillId="5" borderId="1" xfId="5" applyNumberFormat="1" applyFill="1" applyBorder="1" applyAlignment="1">
      <alignment horizontal="left" vertical="center"/>
    </xf>
    <xf numFmtId="1" fontId="2" fillId="5" borderId="1" xfId="14" applyNumberFormat="1" applyFont="1" applyFill="1" applyBorder="1" applyAlignment="1">
      <alignment horizontal="right"/>
    </xf>
    <xf numFmtId="1" fontId="2" fillId="17" borderId="1" xfId="14" applyNumberFormat="1" applyFont="1" applyFill="1" applyBorder="1" applyAlignment="1">
      <alignment horizontal="right"/>
    </xf>
    <xf numFmtId="1" fontId="2" fillId="25" borderId="1" xfId="5" applyNumberFormat="1" applyFill="1" applyBorder="1" applyAlignment="1">
      <alignment horizontal="center" vertical="center"/>
    </xf>
    <xf numFmtId="0" fontId="2" fillId="25" borderId="1" xfId="0" applyFont="1" applyFill="1" applyBorder="1" applyAlignment="1">
      <alignment horizontal="center"/>
    </xf>
    <xf numFmtId="167" fontId="2" fillId="25" borderId="1" xfId="5" applyNumberFormat="1" applyFill="1" applyBorder="1" applyAlignment="1">
      <alignment horizontal="left" vertical="center"/>
    </xf>
    <xf numFmtId="1" fontId="2" fillId="33" borderId="1" xfId="14" applyNumberFormat="1" applyFont="1" applyFill="1" applyBorder="1" applyAlignment="1">
      <alignment horizontal="right"/>
    </xf>
    <xf numFmtId="1" fontId="2" fillId="25" borderId="1" xfId="14" applyNumberFormat="1" applyFont="1" applyFill="1" applyBorder="1" applyAlignment="1">
      <alignment horizontal="right"/>
    </xf>
    <xf numFmtId="1" fontId="3" fillId="39" borderId="1" xfId="5" applyNumberFormat="1" applyFont="1" applyFill="1" applyBorder="1" applyAlignment="1">
      <alignment horizontal="center" vertical="center"/>
    </xf>
    <xf numFmtId="0" fontId="3" fillId="39" borderId="1" xfId="0" applyFont="1" applyFill="1" applyBorder="1" applyAlignment="1">
      <alignment horizontal="center"/>
    </xf>
    <xf numFmtId="0" fontId="3" fillId="39" borderId="1" xfId="0" applyFont="1" applyFill="1" applyBorder="1" applyAlignment="1">
      <alignment horizontal="center" vertical="center"/>
    </xf>
    <xf numFmtId="1" fontId="3" fillId="39" borderId="1" xfId="14" applyNumberFormat="1" applyFont="1" applyFill="1" applyBorder="1" applyAlignment="1">
      <alignment horizontal="right"/>
    </xf>
    <xf numFmtId="1" fontId="3" fillId="39" borderId="1" xfId="0" applyNumberFormat="1" applyFont="1" applyFill="1" applyBorder="1"/>
    <xf numFmtId="0" fontId="54" fillId="0" borderId="0" xfId="0" applyFont="1"/>
    <xf numFmtId="0" fontId="2" fillId="0" borderId="1" xfId="0" applyFont="1" applyBorder="1" applyAlignment="1">
      <alignment horizontal="center" vertical="center"/>
    </xf>
    <xf numFmtId="1" fontId="2" fillId="11" borderId="1" xfId="14" applyNumberFormat="1" applyFont="1" applyFill="1" applyBorder="1" applyAlignment="1">
      <alignment horizontal="right"/>
    </xf>
    <xf numFmtId="1" fontId="2" fillId="0" borderId="1" xfId="14" applyNumberFormat="1" applyFont="1" applyBorder="1" applyAlignment="1">
      <alignment horizontal="right"/>
    </xf>
    <xf numFmtId="0" fontId="2" fillId="21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left"/>
    </xf>
    <xf numFmtId="0" fontId="0" fillId="21" borderId="0" xfId="0" applyFill="1"/>
    <xf numFmtId="1" fontId="0" fillId="21" borderId="0" xfId="0" applyNumberFormat="1" applyFill="1"/>
    <xf numFmtId="1" fontId="3" fillId="39" borderId="0" xfId="5" applyNumberFormat="1" applyFont="1" applyFill="1" applyAlignment="1">
      <alignment horizontal="center" vertical="center"/>
    </xf>
    <xf numFmtId="49" fontId="3" fillId="39" borderId="1" xfId="0" applyNumberFormat="1" applyFont="1" applyFill="1" applyBorder="1" applyAlignment="1">
      <alignment horizontal="center"/>
    </xf>
    <xf numFmtId="0" fontId="3" fillId="39" borderId="3" xfId="0" applyFont="1" applyFill="1" applyBorder="1"/>
    <xf numFmtId="1" fontId="3" fillId="39" borderId="5" xfId="14" applyNumberFormat="1" applyFont="1" applyFill="1" applyBorder="1" applyAlignment="1">
      <alignment horizontal="right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left"/>
    </xf>
    <xf numFmtId="1" fontId="2" fillId="0" borderId="5" xfId="14" applyNumberFormat="1" applyFont="1" applyBorder="1" applyAlignment="1">
      <alignment horizontal="right"/>
    </xf>
    <xf numFmtId="1" fontId="3" fillId="39" borderId="5" xfId="0" applyNumberFormat="1" applyFont="1" applyFill="1" applyBorder="1"/>
    <xf numFmtId="1" fontId="2" fillId="0" borderId="5" xfId="0" applyNumberFormat="1" applyFont="1" applyBorder="1"/>
    <xf numFmtId="1" fontId="2" fillId="0" borderId="1" xfId="0" applyNumberFormat="1" applyFont="1" applyBorder="1"/>
    <xf numFmtId="1" fontId="97" fillId="0" borderId="1" xfId="14" applyNumberFormat="1" applyFont="1" applyBorder="1"/>
    <xf numFmtId="1" fontId="2" fillId="0" borderId="1" xfId="14" applyNumberFormat="1" applyFont="1" applyBorder="1"/>
    <xf numFmtId="1" fontId="2" fillId="0" borderId="1" xfId="0" applyNumberFormat="1" applyFont="1" applyBorder="1" applyAlignment="1">
      <alignment vertical="center"/>
    </xf>
    <xf numFmtId="0" fontId="3" fillId="39" borderId="3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1" fontId="0" fillId="5" borderId="0" xfId="0" applyNumberFormat="1" applyFill="1"/>
    <xf numFmtId="0" fontId="2" fillId="5" borderId="3" xfId="0" applyFont="1" applyFill="1" applyBorder="1" applyAlignment="1">
      <alignment horizontal="left"/>
    </xf>
    <xf numFmtId="1" fontId="2" fillId="5" borderId="5" xfId="14" applyNumberFormat="1" applyFont="1" applyFill="1" applyBorder="1" applyAlignment="1">
      <alignment horizontal="right"/>
    </xf>
    <xf numFmtId="1" fontId="3" fillId="39" borderId="0" xfId="0" applyNumberFormat="1" applyFont="1" applyFill="1"/>
    <xf numFmtId="0" fontId="2" fillId="5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1" fontId="2" fillId="3" borderId="5" xfId="14" applyNumberFormat="1" applyFont="1" applyFill="1" applyBorder="1" applyAlignment="1">
      <alignment horizontal="right"/>
    </xf>
    <xf numFmtId="1" fontId="2" fillId="3" borderId="1" xfId="14" applyNumberFormat="1" applyFont="1" applyFill="1" applyBorder="1" applyAlignment="1">
      <alignment horizontal="right"/>
    </xf>
    <xf numFmtId="0" fontId="0" fillId="3" borderId="0" xfId="0" applyFill="1"/>
    <xf numFmtId="1" fontId="0" fillId="3" borderId="0" xfId="0" applyNumberFormat="1" applyFill="1"/>
    <xf numFmtId="49" fontId="3" fillId="39" borderId="1" xfId="0" applyNumberFormat="1" applyFont="1" applyFill="1" applyBorder="1" applyAlignment="1">
      <alignment horizontal="center" vertical="center"/>
    </xf>
    <xf numFmtId="0" fontId="3" fillId="39" borderId="3" xfId="0" applyFont="1" applyFill="1" applyBorder="1" applyAlignment="1">
      <alignment horizontal="center" vertical="center" wrapText="1"/>
    </xf>
    <xf numFmtId="1" fontId="3" fillId="39" borderId="5" xfId="0" applyNumberFormat="1" applyFont="1" applyFill="1" applyBorder="1" applyAlignment="1">
      <alignment horizontal="center" vertical="center"/>
    </xf>
    <xf numFmtId="1" fontId="3" fillId="39" borderId="1" xfId="0" applyNumberFormat="1" applyFont="1" applyFill="1" applyBorder="1" applyAlignment="1">
      <alignment horizontal="center" vertical="center"/>
    </xf>
    <xf numFmtId="0" fontId="54" fillId="9" borderId="0" xfId="0" applyFont="1" applyFill="1"/>
    <xf numFmtId="1" fontId="2" fillId="11" borderId="1" xfId="5" applyNumberFormat="1" applyFill="1" applyBorder="1" applyAlignment="1">
      <alignment horizontal="center" vertical="center"/>
    </xf>
    <xf numFmtId="0" fontId="2" fillId="11" borderId="3" xfId="0" applyFont="1" applyFill="1" applyBorder="1" applyAlignment="1">
      <alignment wrapText="1"/>
    </xf>
    <xf numFmtId="1" fontId="2" fillId="0" borderId="5" xfId="14" applyNumberFormat="1" applyFont="1" applyBorder="1"/>
    <xf numFmtId="1" fontId="2" fillId="3" borderId="1" xfId="5" applyNumberFormat="1" applyFill="1" applyBorder="1" applyAlignment="1">
      <alignment horizontal="center" vertical="center"/>
    </xf>
    <xf numFmtId="0" fontId="2" fillId="3" borderId="3" xfId="0" applyFont="1" applyFill="1" applyBorder="1"/>
    <xf numFmtId="1" fontId="2" fillId="3" borderId="5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vertical="center"/>
    </xf>
    <xf numFmtId="1" fontId="2" fillId="11" borderId="1" xfId="14" applyNumberFormat="1" applyFont="1" applyFill="1" applyBorder="1"/>
    <xf numFmtId="0" fontId="0" fillId="0" borderId="0" xfId="0" applyAlignment="1">
      <alignment horizontal="center" vertical="center"/>
    </xf>
    <xf numFmtId="0" fontId="98" fillId="0" borderId="0" xfId="0" applyFont="1"/>
    <xf numFmtId="1" fontId="2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/>
    </xf>
    <xf numFmtId="1" fontId="2" fillId="17" borderId="1" xfId="0" applyNumberFormat="1" applyFont="1" applyFill="1" applyBorder="1" applyAlignment="1">
      <alignment horizontal="center" vertical="center"/>
    </xf>
    <xf numFmtId="0" fontId="6" fillId="18" borderId="1" xfId="7" applyFont="1" applyFill="1" applyBorder="1" applyAlignment="1">
      <alignment horizontal="center" vertical="center"/>
    </xf>
    <xf numFmtId="0" fontId="6" fillId="18" borderId="1" xfId="7" applyFont="1" applyFill="1" applyBorder="1" applyAlignment="1">
      <alignment horizontal="center" vertical="center" wrapText="1"/>
    </xf>
    <xf numFmtId="1" fontId="6" fillId="18" borderId="1" xfId="0" applyNumberFormat="1" applyFont="1" applyFill="1" applyBorder="1" applyAlignment="1">
      <alignment horizontal="center" vertical="center" wrapText="1"/>
    </xf>
    <xf numFmtId="1" fontId="30" fillId="21" borderId="1" xfId="2" applyNumberFormat="1" applyFont="1" applyFill="1" applyBorder="1" applyAlignment="1">
      <alignment horizontal="center" vertical="center" wrapText="1"/>
    </xf>
    <xf numFmtId="0" fontId="7" fillId="18" borderId="1" xfId="2" applyFont="1" applyFill="1" applyBorder="1" applyAlignment="1">
      <alignment horizontal="center" vertical="center"/>
    </xf>
    <xf numFmtId="1" fontId="7" fillId="18" borderId="1" xfId="2" applyNumberFormat="1" applyFont="1" applyFill="1" applyBorder="1" applyAlignment="1">
      <alignment horizontal="center" vertical="center" wrapText="1"/>
    </xf>
    <xf numFmtId="0" fontId="7" fillId="18" borderId="1" xfId="2" applyFont="1" applyFill="1" applyBorder="1" applyAlignment="1">
      <alignment horizontal="center" vertical="center" wrapText="1"/>
    </xf>
    <xf numFmtId="0" fontId="26" fillId="17" borderId="9" xfId="2" applyFont="1" applyFill="1" applyBorder="1" applyAlignment="1">
      <alignment horizontal="center" vertical="top" wrapText="1"/>
    </xf>
    <xf numFmtId="0" fontId="26" fillId="17" borderId="10" xfId="2" applyFont="1" applyFill="1" applyBorder="1" applyAlignment="1">
      <alignment horizontal="center" vertical="top" wrapText="1"/>
    </xf>
    <xf numFmtId="0" fontId="26" fillId="17" borderId="11" xfId="2" applyFont="1" applyFill="1" applyBorder="1" applyAlignment="1">
      <alignment horizontal="center" vertical="top" wrapText="1"/>
    </xf>
    <xf numFmtId="0" fontId="26" fillId="17" borderId="12" xfId="2" applyFont="1" applyFill="1" applyBorder="1" applyAlignment="1">
      <alignment horizontal="center" vertical="top" wrapText="1"/>
    </xf>
    <xf numFmtId="0" fontId="26" fillId="17" borderId="0" xfId="2" applyFont="1" applyFill="1" applyAlignment="1">
      <alignment horizontal="center" vertical="top" wrapText="1"/>
    </xf>
    <xf numFmtId="0" fontId="26" fillId="17" borderId="13" xfId="2" applyFont="1" applyFill="1" applyBorder="1" applyAlignment="1">
      <alignment horizontal="center" vertical="top" wrapText="1"/>
    </xf>
    <xf numFmtId="1" fontId="30" fillId="5" borderId="1" xfId="2" applyNumberFormat="1" applyFont="1" applyFill="1" applyBorder="1" applyAlignment="1">
      <alignment horizontal="center" vertical="center" wrapText="1"/>
    </xf>
    <xf numFmtId="1" fontId="7" fillId="18" borderId="14" xfId="2" applyNumberFormat="1" applyFont="1" applyFill="1" applyBorder="1" applyAlignment="1">
      <alignment horizontal="center" vertical="center" wrapText="1"/>
    </xf>
    <xf numFmtId="1" fontId="7" fillId="18" borderId="16" xfId="2" applyNumberFormat="1" applyFont="1" applyFill="1" applyBorder="1" applyAlignment="1">
      <alignment horizontal="center" vertical="center" wrapText="1"/>
    </xf>
    <xf numFmtId="1" fontId="7" fillId="18" borderId="17" xfId="2" applyNumberFormat="1" applyFont="1" applyFill="1" applyBorder="1" applyAlignment="1">
      <alignment horizontal="center" vertical="center" wrapText="1"/>
    </xf>
    <xf numFmtId="0" fontId="7" fillId="18" borderId="17" xfId="2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165" fontId="9" fillId="2" borderId="2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" fontId="20" fillId="2" borderId="1" xfId="2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0" fillId="2" borderId="1" xfId="7" applyFont="1" applyFill="1" applyBorder="1" applyAlignment="1">
      <alignment horizontal="center" vertical="center" wrapText="1"/>
    </xf>
    <xf numFmtId="0" fontId="40" fillId="2" borderId="2" xfId="7" applyFont="1" applyFill="1" applyBorder="1" applyAlignment="1">
      <alignment horizontal="center" vertical="center" wrapText="1"/>
    </xf>
    <xf numFmtId="1" fontId="40" fillId="2" borderId="1" xfId="0" applyNumberFormat="1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1" fontId="40" fillId="2" borderId="2" xfId="0" applyNumberFormat="1" applyFont="1" applyFill="1" applyBorder="1" applyAlignment="1">
      <alignment horizontal="center" vertical="center" wrapText="1"/>
    </xf>
    <xf numFmtId="1" fontId="40" fillId="2" borderId="6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5" fontId="41" fillId="2" borderId="1" xfId="2" applyNumberFormat="1" applyFont="1" applyFill="1" applyBorder="1" applyAlignment="1">
      <alignment horizontal="center" vertical="center" wrapText="1"/>
    </xf>
    <xf numFmtId="165" fontId="37" fillId="2" borderId="1" xfId="2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3" fontId="7" fillId="30" borderId="1" xfId="0" applyNumberFormat="1" applyFont="1" applyFill="1" applyBorder="1" applyAlignment="1">
      <alignment horizontal="center" vertical="center" wrapText="1"/>
    </xf>
    <xf numFmtId="3" fontId="16" fillId="21" borderId="1" xfId="0" applyNumberFormat="1" applyFont="1" applyFill="1" applyBorder="1" applyAlignment="1">
      <alignment horizontal="center" vertical="center" wrapText="1"/>
    </xf>
    <xf numFmtId="165" fontId="9" fillId="2" borderId="1" xfId="2" applyNumberFormat="1" applyFont="1" applyFill="1" applyBorder="1" applyAlignment="1">
      <alignment horizontal="center" vertical="center" wrapText="1"/>
    </xf>
    <xf numFmtId="3" fontId="15" fillId="28" borderId="23" xfId="0" applyNumberFormat="1" applyFont="1" applyFill="1" applyBorder="1" applyAlignment="1">
      <alignment horizontal="center" vertical="center"/>
    </xf>
    <xf numFmtId="3" fontId="15" fillId="28" borderId="24" xfId="0" applyNumberFormat="1" applyFont="1" applyFill="1" applyBorder="1" applyAlignment="1">
      <alignment horizontal="center" vertical="center"/>
    </xf>
    <xf numFmtId="3" fontId="15" fillId="28" borderId="7" xfId="0" applyNumberFormat="1" applyFont="1" applyFill="1" applyBorder="1" applyAlignment="1">
      <alignment horizontal="center" vertical="center"/>
    </xf>
    <xf numFmtId="0" fontId="76" fillId="21" borderId="3" xfId="0" applyFont="1" applyFill="1" applyBorder="1" applyAlignment="1">
      <alignment horizontal="center" vertical="center" wrapText="1"/>
    </xf>
    <xf numFmtId="0" fontId="76" fillId="21" borderId="4" xfId="0" applyFont="1" applyFill="1" applyBorder="1" applyAlignment="1">
      <alignment horizontal="center" vertical="center" wrapText="1"/>
    </xf>
    <xf numFmtId="0" fontId="76" fillId="21" borderId="5" xfId="0" applyFont="1" applyFill="1" applyBorder="1" applyAlignment="1">
      <alignment horizontal="center" vertical="center" wrapText="1"/>
    </xf>
    <xf numFmtId="164" fontId="67" fillId="0" borderId="0" xfId="0" applyNumberFormat="1" applyFont="1" applyAlignment="1">
      <alignment horizontal="center"/>
    </xf>
    <xf numFmtId="164" fontId="68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7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4" fillId="30" borderId="1" xfId="0" applyNumberFormat="1" applyFont="1" applyFill="1" applyBorder="1" applyAlignment="1">
      <alignment horizontal="center" vertical="center" wrapText="1"/>
    </xf>
    <xf numFmtId="0" fontId="55" fillId="30" borderId="1" xfId="0" applyFont="1" applyFill="1" applyBorder="1" applyAlignment="1">
      <alignment horizontal="center" vertical="center" wrapText="1"/>
    </xf>
    <xf numFmtId="3" fontId="17" fillId="21" borderId="1" xfId="0" applyNumberFormat="1" applyFont="1" applyFill="1" applyBorder="1" applyAlignment="1">
      <alignment horizontal="center" vertical="center" wrapText="1"/>
    </xf>
    <xf numFmtId="3" fontId="16" fillId="21" borderId="1" xfId="0" applyNumberFormat="1" applyFont="1" applyFill="1" applyBorder="1" applyAlignment="1">
      <alignment horizontal="center" vertical="center"/>
    </xf>
    <xf numFmtId="3" fontId="17" fillId="21" borderId="1" xfId="0" applyNumberFormat="1" applyFont="1" applyFill="1" applyBorder="1" applyAlignment="1">
      <alignment horizontal="center" vertical="center"/>
    </xf>
    <xf numFmtId="0" fontId="78" fillId="22" borderId="26" xfId="2" applyFont="1" applyFill="1" applyBorder="1" applyAlignment="1">
      <alignment horizontal="left" vertical="center"/>
    </xf>
    <xf numFmtId="0" fontId="78" fillId="22" borderId="27" xfId="2" applyFont="1" applyFill="1" applyBorder="1" applyAlignment="1">
      <alignment horizontal="left" vertical="center"/>
    </xf>
    <xf numFmtId="1" fontId="80" fillId="0" borderId="14" xfId="2" quotePrefix="1" applyNumberFormat="1" applyFont="1" applyBorder="1" applyAlignment="1">
      <alignment horizontal="left" vertical="center"/>
    </xf>
    <xf numFmtId="1" fontId="80" fillId="0" borderId="1" xfId="2" quotePrefix="1" applyNumberFormat="1" applyFont="1" applyBorder="1" applyAlignment="1">
      <alignment horizontal="left" vertical="center"/>
    </xf>
    <xf numFmtId="0" fontId="80" fillId="0" borderId="16" xfId="6" applyFont="1" applyBorder="1" applyAlignment="1">
      <alignment horizontal="left" vertical="center"/>
    </xf>
    <xf numFmtId="0" fontId="80" fillId="0" borderId="17" xfId="6" applyFont="1" applyBorder="1" applyAlignment="1">
      <alignment horizontal="left" vertical="center"/>
    </xf>
    <xf numFmtId="0" fontId="76" fillId="29" borderId="3" xfId="0" applyFont="1" applyFill="1" applyBorder="1" applyAlignment="1">
      <alignment horizontal="center" vertical="center" wrapText="1"/>
    </xf>
    <xf numFmtId="0" fontId="76" fillId="29" borderId="4" xfId="0" applyFont="1" applyFill="1" applyBorder="1" applyAlignment="1">
      <alignment horizontal="center" vertical="center" wrapText="1"/>
    </xf>
    <xf numFmtId="0" fontId="76" fillId="29" borderId="5" xfId="0" applyFont="1" applyFill="1" applyBorder="1" applyAlignment="1">
      <alignment horizontal="center" vertical="center" wrapText="1"/>
    </xf>
    <xf numFmtId="164" fontId="83" fillId="0" borderId="0" xfId="0" applyNumberFormat="1" applyFont="1" applyAlignment="1">
      <alignment horizontal="center"/>
    </xf>
    <xf numFmtId="164" fontId="75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19" fillId="29" borderId="24" xfId="0" applyFont="1" applyFill="1" applyBorder="1" applyAlignment="1">
      <alignment horizontal="left"/>
    </xf>
    <xf numFmtId="3" fontId="73" fillId="22" borderId="3" xfId="0" applyNumberFormat="1" applyFont="1" applyFill="1" applyBorder="1" applyAlignment="1">
      <alignment horizontal="center" vertical="center"/>
    </xf>
    <xf numFmtId="3" fontId="73" fillId="22" borderId="4" xfId="0" applyNumberFormat="1" applyFont="1" applyFill="1" applyBorder="1" applyAlignment="1">
      <alignment horizontal="center" vertical="center"/>
    </xf>
    <xf numFmtId="3" fontId="73" fillId="22" borderId="5" xfId="0" applyNumberFormat="1" applyFont="1" applyFill="1" applyBorder="1" applyAlignment="1">
      <alignment horizontal="center" vertical="center"/>
    </xf>
    <xf numFmtId="3" fontId="94" fillId="21" borderId="1" xfId="0" applyNumberFormat="1" applyFont="1" applyFill="1" applyBorder="1" applyAlignment="1">
      <alignment horizontal="center" vertical="center" wrapText="1"/>
    </xf>
    <xf numFmtId="3" fontId="92" fillId="21" borderId="1" xfId="0" applyNumberFormat="1" applyFont="1" applyFill="1" applyBorder="1" applyAlignment="1">
      <alignment horizontal="center" vertical="center" wrapText="1"/>
    </xf>
    <xf numFmtId="3" fontId="94" fillId="21" borderId="1" xfId="0" applyNumberFormat="1" applyFont="1" applyFill="1" applyBorder="1" applyAlignment="1">
      <alignment horizontal="center" vertical="center"/>
    </xf>
    <xf numFmtId="3" fontId="92" fillId="21" borderId="1" xfId="0" applyNumberFormat="1" applyFont="1" applyFill="1" applyBorder="1" applyAlignment="1">
      <alignment horizontal="center" vertical="center"/>
    </xf>
    <xf numFmtId="0" fontId="13" fillId="29" borderId="1" xfId="0" applyFont="1" applyFill="1" applyBorder="1" applyAlignment="1">
      <alignment horizontal="center" vertical="center" wrapText="1"/>
    </xf>
    <xf numFmtId="3" fontId="93" fillId="30" borderId="1" xfId="0" applyNumberFormat="1" applyFont="1" applyFill="1" applyBorder="1" applyAlignment="1">
      <alignment horizontal="center" vertical="center" wrapText="1"/>
    </xf>
    <xf numFmtId="0" fontId="95" fillId="3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2" fillId="21" borderId="1" xfId="0" applyNumberFormat="1" applyFont="1" applyFill="1" applyBorder="1" applyAlignment="1">
      <alignment horizontal="center" vertical="center" wrapText="1"/>
    </xf>
    <xf numFmtId="3" fontId="2" fillId="21" borderId="1" xfId="0" applyNumberFormat="1" applyFont="1" applyFill="1" applyBorder="1" applyAlignment="1">
      <alignment horizontal="center" vertical="center"/>
    </xf>
    <xf numFmtId="0" fontId="96" fillId="0" borderId="0" xfId="0" applyFont="1" applyAlignment="1">
      <alignment horizontal="center"/>
    </xf>
    <xf numFmtId="0" fontId="2" fillId="0" borderId="0" xfId="5" quotePrefix="1" applyAlignment="1">
      <alignment horizontal="left" vertical="center"/>
    </xf>
    <xf numFmtId="3" fontId="2" fillId="30" borderId="1" xfId="0" applyNumberFormat="1" applyFont="1" applyFill="1" applyBorder="1" applyAlignment="1">
      <alignment horizontal="center" vertical="center" wrapText="1"/>
    </xf>
    <xf numFmtId="0" fontId="2" fillId="30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0" fillId="40" borderId="0" xfId="0" applyFill="1" applyAlignment="1">
      <alignment horizontal="center" vertical="center"/>
    </xf>
    <xf numFmtId="0" fontId="2" fillId="0" borderId="0" xfId="0" applyFont="1" applyAlignment="1">
      <alignment vertical="center"/>
    </xf>
    <xf numFmtId="0" fontId="76" fillId="0" borderId="0" xfId="2" quotePrefix="1" applyFont="1" applyAlignment="1">
      <alignment horizontal="left" vertical="center"/>
    </xf>
    <xf numFmtId="0" fontId="76" fillId="0" borderId="0" xfId="0" applyFont="1" applyAlignment="1">
      <alignment vertical="center"/>
    </xf>
    <xf numFmtId="0" fontId="68" fillId="0" borderId="0" xfId="0" applyFont="1" applyAlignment="1">
      <alignment horizontal="center" vertical="center"/>
    </xf>
    <xf numFmtId="0" fontId="68" fillId="40" borderId="0" xfId="0" applyFont="1" applyFill="1" applyAlignment="1">
      <alignment horizontal="center" vertical="center"/>
    </xf>
    <xf numFmtId="0" fontId="3" fillId="29" borderId="1" xfId="0" applyFont="1" applyFill="1" applyBorder="1" applyAlignment="1">
      <alignment horizontal="center" vertical="center" wrapText="1"/>
    </xf>
    <xf numFmtId="0" fontId="13" fillId="41" borderId="1" xfId="0" applyFont="1" applyFill="1" applyBorder="1" applyAlignment="1">
      <alignment horizontal="center" vertical="center" wrapText="1"/>
    </xf>
    <xf numFmtId="3" fontId="3" fillId="29" borderId="1" xfId="0" applyNumberFormat="1" applyFont="1" applyFill="1" applyBorder="1" applyAlignment="1">
      <alignment horizontal="center" vertical="center"/>
    </xf>
    <xf numFmtId="3" fontId="72" fillId="29" borderId="1" xfId="0" applyNumberFormat="1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32" fillId="21" borderId="1" xfId="0" applyNumberFormat="1" applyFont="1" applyFill="1" applyBorder="1" applyAlignment="1">
      <alignment horizontal="center" vertical="center" wrapText="1"/>
    </xf>
    <xf numFmtId="3" fontId="32" fillId="21" borderId="1" xfId="0" applyNumberFormat="1" applyFont="1" applyFill="1" applyBorder="1" applyAlignment="1">
      <alignment horizontal="center" vertical="center"/>
    </xf>
    <xf numFmtId="3" fontId="73" fillId="29" borderId="1" xfId="0" quotePrefix="1" applyNumberFormat="1" applyFont="1" applyFill="1" applyBorder="1" applyAlignment="1">
      <alignment horizontal="center" vertical="center"/>
    </xf>
    <xf numFmtId="3" fontId="73" fillId="29" borderId="1" xfId="0" applyNumberFormat="1" applyFont="1" applyFill="1" applyBorder="1" applyAlignment="1">
      <alignment horizontal="center" vertical="center"/>
    </xf>
    <xf numFmtId="3" fontId="99" fillId="21" borderId="1" xfId="0" applyNumberFormat="1" applyFont="1" applyFill="1" applyBorder="1" applyAlignment="1">
      <alignment horizontal="center" vertical="center" wrapText="1"/>
    </xf>
    <xf numFmtId="3" fontId="32" fillId="21" borderId="1" xfId="0" quotePrefix="1" applyNumberFormat="1" applyFont="1" applyFill="1" applyBorder="1" applyAlignment="1">
      <alignment horizontal="center" vertical="center"/>
    </xf>
    <xf numFmtId="3" fontId="32" fillId="21" borderId="1" xfId="0" applyNumberFormat="1" applyFont="1" applyFill="1" applyBorder="1" applyAlignment="1">
      <alignment horizontal="center" vertical="center"/>
    </xf>
    <xf numFmtId="3" fontId="99" fillId="21" borderId="1" xfId="0" applyNumberFormat="1" applyFont="1" applyFill="1" applyBorder="1" applyAlignment="1">
      <alignment horizontal="center" vertical="center"/>
    </xf>
    <xf numFmtId="0" fontId="2" fillId="42" borderId="1" xfId="0" applyFont="1" applyFill="1" applyBorder="1" applyAlignment="1">
      <alignment horizontal="center" vertical="center" wrapText="1"/>
    </xf>
    <xf numFmtId="0" fontId="2" fillId="42" borderId="1" xfId="0" applyFont="1" applyFill="1" applyBorder="1" applyAlignment="1">
      <alignment horizontal="left" vertical="center" wrapText="1"/>
    </xf>
    <xf numFmtId="0" fontId="0" fillId="42" borderId="1" xfId="0" applyFill="1" applyBorder="1" applyAlignment="1">
      <alignment horizontal="center" vertical="center"/>
    </xf>
    <xf numFmtId="0" fontId="2" fillId="43" borderId="1" xfId="0" applyFont="1" applyFill="1" applyBorder="1" applyAlignment="1">
      <alignment horizontal="center" vertical="center" wrapText="1"/>
    </xf>
    <xf numFmtId="167" fontId="2" fillId="43" borderId="1" xfId="5" applyNumberFormat="1" applyFill="1" applyBorder="1" applyAlignment="1">
      <alignment horizontal="left" vertical="center"/>
    </xf>
    <xf numFmtId="0" fontId="0" fillId="43" borderId="1" xfId="0" applyFill="1" applyBorder="1" applyAlignment="1">
      <alignment horizontal="center" vertical="center"/>
    </xf>
    <xf numFmtId="1" fontId="2" fillId="44" borderId="1" xfId="5" applyNumberForma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/>
    </xf>
    <xf numFmtId="167" fontId="2" fillId="44" borderId="1" xfId="5" applyNumberFormat="1" applyFill="1" applyBorder="1" applyAlignment="1">
      <alignment horizontal="left" vertical="center"/>
    </xf>
    <xf numFmtId="0" fontId="0" fillId="44" borderId="1" xfId="0" applyFill="1" applyBorder="1" applyAlignment="1">
      <alignment horizontal="center" vertical="center"/>
    </xf>
    <xf numFmtId="1" fontId="3" fillId="3" borderId="1" xfId="5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167" fontId="3" fillId="3" borderId="1" xfId="5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00" fillId="0" borderId="1" xfId="0" applyFont="1" applyBorder="1" applyAlignment="1">
      <alignment horizontal="left" vertical="center"/>
    </xf>
    <xf numFmtId="0" fontId="0" fillId="21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5" borderId="1" xfId="0" applyFill="1" applyBorder="1" applyAlignment="1">
      <alignment horizontal="center" vertical="center"/>
    </xf>
    <xf numFmtId="0" fontId="2" fillId="11" borderId="1" xfId="0" applyFont="1" applyFill="1" applyBorder="1" applyAlignment="1">
      <alignment horizontal="right" vertical="center"/>
    </xf>
    <xf numFmtId="0" fontId="100" fillId="11" borderId="1" xfId="0" applyFont="1" applyFill="1" applyBorder="1" applyAlignment="1">
      <alignment horizontal="left" vertical="center"/>
    </xf>
    <xf numFmtId="0" fontId="100" fillId="11" borderId="1" xfId="0" applyFont="1" applyFill="1" applyBorder="1" applyAlignment="1">
      <alignment horizontal="left" vertical="center" wrapText="1"/>
    </xf>
    <xf numFmtId="0" fontId="100" fillId="0" borderId="1" xfId="0" applyFont="1" applyBorder="1" applyAlignment="1">
      <alignment horizontal="left" vertical="center" wrapText="1"/>
    </xf>
    <xf numFmtId="0" fontId="0" fillId="46" borderId="1" xfId="0" applyFill="1" applyBorder="1" applyAlignment="1">
      <alignment horizontal="center" vertical="center"/>
    </xf>
    <xf numFmtId="0" fontId="100" fillId="0" borderId="1" xfId="0" applyFont="1" applyBorder="1" applyAlignment="1">
      <alignment vertical="center" wrapText="1"/>
    </xf>
    <xf numFmtId="0" fontId="10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/>
    <xf numFmtId="0" fontId="7" fillId="47" borderId="19" xfId="7" applyFont="1" applyFill="1" applyBorder="1" applyAlignment="1">
      <alignment horizontal="right" vertical="center"/>
    </xf>
    <xf numFmtId="0" fontId="7" fillId="47" borderId="19" xfId="7" applyFont="1" applyFill="1" applyBorder="1" applyAlignment="1">
      <alignment horizontal="center" vertical="center"/>
    </xf>
    <xf numFmtId="0" fontId="7" fillId="47" borderId="19" xfId="0" applyFont="1" applyFill="1" applyBorder="1" applyAlignment="1">
      <alignment horizontal="center" vertical="center" wrapText="1"/>
    </xf>
    <xf numFmtId="0" fontId="101" fillId="47" borderId="1" xfId="0" applyFont="1" applyFill="1" applyBorder="1"/>
    <xf numFmtId="0" fontId="101" fillId="0" borderId="0" xfId="0" applyFont="1"/>
    <xf numFmtId="0" fontId="102" fillId="0" borderId="0" xfId="0" applyFont="1"/>
    <xf numFmtId="0" fontId="62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81" fillId="0" borderId="1" xfId="0" applyFont="1" applyBorder="1"/>
    <xf numFmtId="0" fontId="81" fillId="5" borderId="1" xfId="0" applyFont="1" applyFill="1" applyBorder="1"/>
    <xf numFmtId="0" fontId="81" fillId="0" borderId="0" xfId="0" applyFont="1"/>
    <xf numFmtId="0" fontId="9" fillId="39" borderId="1" xfId="0" applyFont="1" applyFill="1" applyBorder="1" applyAlignment="1">
      <alignment horizontal="right" vertical="center"/>
    </xf>
    <xf numFmtId="0" fontId="62" fillId="39" borderId="1" xfId="0" applyFont="1" applyFill="1" applyBorder="1" applyAlignment="1">
      <alignment horizontal="right" vertical="center"/>
    </xf>
    <xf numFmtId="0" fontId="15" fillId="39" borderId="1" xfId="0" applyFont="1" applyFill="1" applyBorder="1" applyAlignment="1">
      <alignment vertical="center"/>
    </xf>
    <xf numFmtId="0" fontId="81" fillId="39" borderId="1" xfId="0" applyFont="1" applyFill="1" applyBorder="1"/>
    <xf numFmtId="0" fontId="81" fillId="3" borderId="1" xfId="0" applyFont="1" applyFill="1" applyBorder="1"/>
    <xf numFmtId="0" fontId="103" fillId="5" borderId="0" xfId="0" applyFont="1" applyFill="1" applyAlignment="1">
      <alignment horizontal="center"/>
    </xf>
    <xf numFmtId="0" fontId="0" fillId="22" borderId="0" xfId="0" applyFill="1"/>
    <xf numFmtId="0" fontId="103" fillId="22" borderId="0" xfId="0" applyFont="1" applyFill="1" applyAlignment="1">
      <alignment horizontal="center"/>
    </xf>
    <xf numFmtId="0" fontId="13" fillId="22" borderId="0" xfId="0" applyFont="1" applyFill="1"/>
    <xf numFmtId="0" fontId="11" fillId="0" borderId="0" xfId="0" applyFont="1"/>
    <xf numFmtId="0" fontId="10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2" quotePrefix="1" applyFont="1" applyAlignment="1">
      <alignment horizontal="left" vertical="center"/>
    </xf>
    <xf numFmtId="172" fontId="2" fillId="0" borderId="0" xfId="0" applyNumberFormat="1" applyFont="1" applyAlignment="1">
      <alignment horizontal="center"/>
    </xf>
    <xf numFmtId="0" fontId="2" fillId="11" borderId="0" xfId="0" applyFont="1" applyFill="1" applyAlignment="1">
      <alignment horizontal="center" vertical="center" wrapText="1"/>
    </xf>
    <xf numFmtId="3" fontId="2" fillId="11" borderId="0" xfId="0" quotePrefix="1" applyNumberFormat="1" applyFont="1" applyFill="1" applyAlignment="1">
      <alignment horizontal="center"/>
    </xf>
    <xf numFmtId="3" fontId="2" fillId="11" borderId="0" xfId="0" applyNumberFormat="1" applyFont="1" applyFill="1" applyAlignment="1">
      <alignment horizontal="center"/>
    </xf>
    <xf numFmtId="0" fontId="2" fillId="11" borderId="0" xfId="0" applyFont="1" applyFill="1" applyAlignment="1">
      <alignment horizontal="center" vertical="center"/>
    </xf>
    <xf numFmtId="3" fontId="2" fillId="11" borderId="0" xfId="0" applyNumberFormat="1" applyFont="1" applyFill="1" applyAlignment="1">
      <alignment horizontal="center" vertical="center" wrapText="1"/>
    </xf>
    <xf numFmtId="3" fontId="2" fillId="11" borderId="0" xfId="0" quotePrefix="1" applyNumberFormat="1" applyFont="1" applyFill="1" applyAlignment="1">
      <alignment horizontal="center" vertical="center"/>
    </xf>
    <xf numFmtId="3" fontId="2" fillId="11" borderId="0" xfId="0" applyNumberFormat="1" applyFont="1" applyFill="1" applyAlignment="1">
      <alignment horizontal="center" vertical="center"/>
    </xf>
    <xf numFmtId="0" fontId="3" fillId="29" borderId="2" xfId="0" applyFont="1" applyFill="1" applyBorder="1" applyAlignment="1">
      <alignment horizontal="center" vertical="center" wrapText="1"/>
    </xf>
    <xf numFmtId="3" fontId="3" fillId="29" borderId="3" xfId="0" applyNumberFormat="1" applyFont="1" applyFill="1" applyBorder="1" applyAlignment="1">
      <alignment horizontal="center" vertical="center"/>
    </xf>
    <xf numFmtId="3" fontId="3" fillId="29" borderId="4" xfId="0" applyNumberFormat="1" applyFont="1" applyFill="1" applyBorder="1" applyAlignment="1">
      <alignment horizontal="center" vertical="center"/>
    </xf>
    <xf numFmtId="3" fontId="3" fillId="29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0" borderId="1" xfId="0" applyNumberFormat="1" applyFont="1" applyFill="1" applyBorder="1" applyAlignment="1">
      <alignment horizontal="center" vertical="center" wrapText="1"/>
    </xf>
    <xf numFmtId="3" fontId="3" fillId="21" borderId="1" xfId="0" applyNumberFormat="1" applyFont="1" applyFill="1" applyBorder="1" applyAlignment="1">
      <alignment horizontal="center" vertical="center" wrapText="1"/>
    </xf>
    <xf numFmtId="3" fontId="3" fillId="21" borderId="1" xfId="0" applyNumberFormat="1" applyFont="1" applyFill="1" applyBorder="1" applyAlignment="1">
      <alignment horizontal="center" vertical="center"/>
    </xf>
    <xf numFmtId="0" fontId="3" fillId="29" borderId="6" xfId="0" applyFont="1" applyFill="1" applyBorder="1" applyAlignment="1">
      <alignment horizontal="center" vertical="center" wrapText="1"/>
    </xf>
    <xf numFmtId="3" fontId="3" fillId="29" borderId="1" xfId="0" quotePrefix="1" applyNumberFormat="1" applyFont="1" applyFill="1" applyBorder="1" applyAlignment="1">
      <alignment horizontal="center"/>
    </xf>
    <xf numFmtId="3" fontId="3" fillId="29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 wrapText="1"/>
    </xf>
    <xf numFmtId="3" fontId="3" fillId="21" borderId="1" xfId="0" quotePrefix="1" applyNumberFormat="1" applyFont="1" applyFill="1" applyBorder="1" applyAlignment="1">
      <alignment horizontal="center" vertical="center"/>
    </xf>
    <xf numFmtId="3" fontId="3" fillId="21" borderId="1" xfId="0" applyNumberFormat="1" applyFont="1" applyFill="1" applyBorder="1" applyAlignment="1">
      <alignment horizontal="center" vertical="center"/>
    </xf>
    <xf numFmtId="1" fontId="2" fillId="48" borderId="1" xfId="5" applyNumberFormat="1" applyFill="1" applyBorder="1" applyAlignment="1">
      <alignment horizontal="center" vertical="center"/>
    </xf>
    <xf numFmtId="0" fontId="2" fillId="48" borderId="1" xfId="0" applyFont="1" applyFill="1" applyBorder="1" applyAlignment="1">
      <alignment horizontal="center"/>
    </xf>
    <xf numFmtId="167" fontId="2" fillId="48" borderId="1" xfId="5" applyNumberFormat="1" applyFill="1" applyBorder="1" applyAlignment="1">
      <alignment horizontal="left" vertical="center"/>
    </xf>
    <xf numFmtId="1" fontId="3" fillId="49" borderId="1" xfId="0" applyNumberFormat="1" applyFont="1" applyFill="1" applyBorder="1" applyAlignment="1">
      <alignment horizontal="center"/>
    </xf>
    <xf numFmtId="1" fontId="2" fillId="48" borderId="1" xfId="14" applyNumberFormat="1" applyFont="1" applyFill="1" applyBorder="1" applyAlignment="1">
      <alignment horizontal="center" vertical="center"/>
    </xf>
    <xf numFmtId="1" fontId="3" fillId="50" borderId="1" xfId="0" applyNumberFormat="1" applyFont="1" applyFill="1" applyBorder="1" applyAlignment="1">
      <alignment horizontal="center"/>
    </xf>
    <xf numFmtId="1" fontId="2" fillId="33" borderId="1" xfId="14" applyNumberFormat="1" applyFont="1" applyFill="1" applyBorder="1" applyAlignment="1">
      <alignment horizontal="center" vertical="center"/>
    </xf>
    <xf numFmtId="1" fontId="3" fillId="45" borderId="1" xfId="5" applyNumberFormat="1" applyFont="1" applyFill="1" applyBorder="1" applyAlignment="1">
      <alignment horizontal="center" vertical="center"/>
    </xf>
    <xf numFmtId="0" fontId="3" fillId="45" borderId="1" xfId="0" applyFont="1" applyFill="1" applyBorder="1" applyAlignment="1">
      <alignment horizontal="center"/>
    </xf>
    <xf numFmtId="0" fontId="3" fillId="45" borderId="1" xfId="0" applyFont="1" applyFill="1" applyBorder="1" applyAlignment="1">
      <alignment horizontal="left" vertical="center"/>
    </xf>
    <xf numFmtId="0" fontId="3" fillId="29" borderId="19" xfId="0" applyFont="1" applyFill="1" applyBorder="1" applyAlignment="1">
      <alignment horizontal="center" vertical="center" wrapText="1"/>
    </xf>
    <xf numFmtId="1" fontId="3" fillId="51" borderId="1" xfId="0" applyNumberFormat="1" applyFont="1" applyFill="1" applyBorder="1" applyAlignment="1">
      <alignment horizontal="center"/>
    </xf>
    <xf numFmtId="1" fontId="3" fillId="4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/>
    </xf>
    <xf numFmtId="49" fontId="3" fillId="45" borderId="1" xfId="0" applyNumberFormat="1" applyFont="1" applyFill="1" applyBorder="1" applyAlignment="1">
      <alignment horizontal="center"/>
    </xf>
    <xf numFmtId="0" fontId="3" fillId="45" borderId="1" xfId="0" applyFont="1" applyFill="1" applyBorder="1"/>
    <xf numFmtId="0" fontId="2" fillId="11" borderId="1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center"/>
    </xf>
    <xf numFmtId="0" fontId="3" fillId="45" borderId="1" xfId="0" applyFont="1" applyFill="1" applyBorder="1" applyAlignment="1">
      <alignment wrapText="1"/>
    </xf>
    <xf numFmtId="0" fontId="3" fillId="45" borderId="1" xfId="0" applyFont="1" applyFill="1" applyBorder="1" applyAlignment="1">
      <alignment horizontal="center" wrapText="1"/>
    </xf>
    <xf numFmtId="1" fontId="3" fillId="45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wrapText="1"/>
    </xf>
    <xf numFmtId="49" fontId="3" fillId="45" borderId="1" xfId="0" applyNumberFormat="1" applyFont="1" applyFill="1" applyBorder="1" applyAlignment="1">
      <alignment horizontal="center" vertical="center"/>
    </xf>
    <xf numFmtId="0" fontId="3" fillId="4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15">
    <cellStyle name="NivelFila_1" xfId="1" builtinId="1" iLevel="0"/>
    <cellStyle name="Normal" xfId="0" builtinId="0"/>
    <cellStyle name="Normal 2" xfId="2" xr:uid="{00000000-0005-0000-0000-000002000000}"/>
    <cellStyle name="Normal 2 2" xfId="5" xr:uid="{00000000-0005-0000-0000-000003000000}"/>
    <cellStyle name="Normal 3" xfId="6" xr:uid="{00000000-0005-0000-0000-000004000000}"/>
    <cellStyle name="Normal 3 2" xfId="14" xr:uid="{00000000-0005-0000-0000-000005000000}"/>
    <cellStyle name="Normal 5 2 2" xfId="4" xr:uid="{00000000-0005-0000-0000-000006000000}"/>
    <cellStyle name="Normal 6 2" xfId="8" xr:uid="{00000000-0005-0000-0000-000007000000}"/>
    <cellStyle name="Normal 7" xfId="3" xr:uid="{00000000-0005-0000-0000-000008000000}"/>
    <cellStyle name="Normal_ATEND y ATENC 2009" xfId="7" xr:uid="{00000000-0005-0000-0000-000009000000}"/>
    <cellStyle name="Normal_Pob-2003-DptoJUNIN 2" xfId="9" xr:uid="{00000000-0005-0000-0000-00000A000000}"/>
    <cellStyle name="Normal_POBLACION 00-01-02-03-04-05-06-07 TARMA-JUNIN" xfId="10" xr:uid="{00000000-0005-0000-0000-00000B000000}"/>
    <cellStyle name="Normal_POBLACIÓN 2009" xfId="12" xr:uid="{00000000-0005-0000-0000-00000C000000}"/>
    <cellStyle name="Normal_POBLACION UTES-TARMA 99" xfId="11" xr:uid="{00000000-0005-0000-0000-00000D000000}"/>
    <cellStyle name="Porcentaje" xfId="13" builtinId="5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2</xdr:col>
      <xdr:colOff>1733550</xdr:colOff>
      <xdr:row>1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099"/>
          <a:ext cx="2571750" cy="3429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2</xdr:col>
      <xdr:colOff>1733550</xdr:colOff>
      <xdr:row>1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099"/>
          <a:ext cx="2571750" cy="3429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9524</xdr:rowOff>
    </xdr:from>
    <xdr:to>
      <xdr:col>2</xdr:col>
      <xdr:colOff>847725</xdr:colOff>
      <xdr:row>2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47799"/>
          <a:ext cx="1657350" cy="3429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408213</xdr:colOff>
      <xdr:row>0</xdr:row>
      <xdr:rowOff>95250</xdr:rowOff>
    </xdr:from>
    <xdr:to>
      <xdr:col>2</xdr:col>
      <xdr:colOff>1660071</xdr:colOff>
      <xdr:row>4</xdr:row>
      <xdr:rowOff>176893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3" y="95250"/>
          <a:ext cx="2775858" cy="843643"/>
        </a:xfrm>
        <a:prstGeom prst="rect">
          <a:avLst/>
        </a:prstGeom>
      </xdr:spPr>
    </xdr:pic>
    <xdr:clientData/>
  </xdr:twoCellAnchor>
  <xdr:twoCellAnchor editAs="oneCell">
    <xdr:from>
      <xdr:col>8</xdr:col>
      <xdr:colOff>272143</xdr:colOff>
      <xdr:row>0</xdr:row>
      <xdr:rowOff>108857</xdr:rowOff>
    </xdr:from>
    <xdr:to>
      <xdr:col>11</xdr:col>
      <xdr:colOff>81643</xdr:colOff>
      <xdr:row>4</xdr:row>
      <xdr:rowOff>122464</xdr:rowOff>
    </xdr:to>
    <xdr:pic>
      <xdr:nvPicPr>
        <xdr:cNvPr id="3" name="Imagen 2" descr="LOGO DIRESA JUNÍN 2023 OFICIAL panto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18" y="108857"/>
          <a:ext cx="2095500" cy="7756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449036</xdr:colOff>
      <xdr:row>1</xdr:row>
      <xdr:rowOff>40822</xdr:rowOff>
    </xdr:from>
    <xdr:to>
      <xdr:col>21</xdr:col>
      <xdr:colOff>13608</xdr:colOff>
      <xdr:row>5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5111" y="231322"/>
          <a:ext cx="2612572" cy="816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AZ123"/>
  <sheetViews>
    <sheetView workbookViewId="0">
      <selection activeCell="J33" sqref="J33"/>
    </sheetView>
  </sheetViews>
  <sheetFormatPr baseColWidth="10" defaultColWidth="7.28515625" defaultRowHeight="15" x14ac:dyDescent="0.25"/>
  <cols>
    <col min="1" max="1" width="6.42578125" customWidth="1"/>
    <col min="2" max="2" width="5.85546875" customWidth="1"/>
    <col min="3" max="3" width="27" customWidth="1"/>
    <col min="4" max="4" width="4.140625" customWidth="1"/>
    <col min="5" max="5" width="4.28515625" customWidth="1"/>
    <col min="6" max="6" width="7.85546875" customWidth="1"/>
    <col min="7" max="7" width="5.42578125" customWidth="1"/>
    <col min="8" max="8" width="5.85546875" customWidth="1"/>
    <col min="9" max="10" width="5.42578125" customWidth="1"/>
    <col min="11" max="11" width="5.7109375" customWidth="1"/>
    <col min="12" max="12" width="5.85546875" customWidth="1"/>
    <col min="13" max="13" width="5.7109375" customWidth="1"/>
    <col min="14" max="14" width="5.85546875" customWidth="1"/>
    <col min="15" max="16" width="5.7109375" customWidth="1"/>
    <col min="17" max="17" width="5.42578125" customWidth="1"/>
    <col min="18" max="18" width="5.7109375" customWidth="1"/>
    <col min="19" max="19" width="5.85546875" customWidth="1"/>
    <col min="20" max="20" width="5.7109375" customWidth="1"/>
    <col min="21" max="21" width="5.42578125" customWidth="1"/>
    <col min="22" max="22" width="5.7109375" customWidth="1"/>
    <col min="23" max="23" width="5.85546875" customWidth="1"/>
    <col min="24" max="25" width="5.7109375" customWidth="1"/>
    <col min="26" max="26" width="5.5703125" customWidth="1"/>
    <col min="27" max="27" width="5.7109375" customWidth="1"/>
    <col min="28" max="28" width="6" customWidth="1"/>
    <col min="29" max="30" width="5.7109375" customWidth="1"/>
    <col min="31" max="31" width="5.5703125" customWidth="1"/>
    <col min="32" max="32" width="6.42578125" customWidth="1"/>
    <col min="33" max="33" width="5.5703125" customWidth="1"/>
    <col min="34" max="35" width="5.85546875" customWidth="1"/>
    <col min="36" max="36" width="5.42578125" customWidth="1"/>
    <col min="37" max="37" width="5.7109375" customWidth="1"/>
    <col min="38" max="38" width="4.85546875" customWidth="1"/>
    <col min="39" max="39" width="6" customWidth="1"/>
    <col min="40" max="40" width="0.5703125" customWidth="1"/>
    <col min="41" max="41" width="6.42578125" customWidth="1"/>
    <col min="42" max="42" width="4.7109375" customWidth="1"/>
    <col min="44" max="45" width="6.42578125" customWidth="1"/>
    <col min="46" max="46" width="6.7109375" customWidth="1"/>
    <col min="47" max="47" width="6.140625" customWidth="1"/>
    <col min="257" max="257" width="6.42578125" customWidth="1"/>
    <col min="258" max="258" width="5.85546875" customWidth="1"/>
    <col min="259" max="259" width="27" customWidth="1"/>
    <col min="260" max="260" width="4.140625" customWidth="1"/>
    <col min="261" max="261" width="4.28515625" customWidth="1"/>
    <col min="262" max="262" width="7.85546875" customWidth="1"/>
    <col min="263" max="263" width="5.42578125" customWidth="1"/>
    <col min="264" max="264" width="5.85546875" customWidth="1"/>
    <col min="265" max="266" width="5.42578125" customWidth="1"/>
    <col min="267" max="267" width="5.7109375" customWidth="1"/>
    <col min="268" max="268" width="5.85546875" customWidth="1"/>
    <col min="269" max="269" width="5.7109375" customWidth="1"/>
    <col min="270" max="270" width="5.85546875" customWidth="1"/>
    <col min="271" max="272" width="5.7109375" customWidth="1"/>
    <col min="273" max="273" width="5.42578125" customWidth="1"/>
    <col min="274" max="274" width="5.7109375" customWidth="1"/>
    <col min="275" max="275" width="5.85546875" customWidth="1"/>
    <col min="276" max="276" width="5.7109375" customWidth="1"/>
    <col min="277" max="277" width="5.42578125" customWidth="1"/>
    <col min="278" max="278" width="5.7109375" customWidth="1"/>
    <col min="279" max="279" width="5.85546875" customWidth="1"/>
    <col min="280" max="281" width="5.7109375" customWidth="1"/>
    <col min="282" max="282" width="5.5703125" customWidth="1"/>
    <col min="283" max="283" width="5.7109375" customWidth="1"/>
    <col min="284" max="284" width="6" customWidth="1"/>
    <col min="285" max="286" width="5.7109375" customWidth="1"/>
    <col min="287" max="287" width="5.5703125" customWidth="1"/>
    <col min="288" max="288" width="6.42578125" customWidth="1"/>
    <col min="289" max="289" width="5.5703125" customWidth="1"/>
    <col min="290" max="291" width="5.85546875" customWidth="1"/>
    <col min="292" max="292" width="5.42578125" customWidth="1"/>
    <col min="293" max="293" width="5.7109375" customWidth="1"/>
    <col min="294" max="294" width="4.85546875" customWidth="1"/>
    <col min="295" max="295" width="6" customWidth="1"/>
    <col min="296" max="296" width="0.5703125" customWidth="1"/>
    <col min="297" max="297" width="6.42578125" customWidth="1"/>
    <col min="298" max="298" width="4.7109375" customWidth="1"/>
    <col min="300" max="301" width="6.42578125" customWidth="1"/>
    <col min="302" max="302" width="6.7109375" customWidth="1"/>
    <col min="303" max="303" width="6.140625" customWidth="1"/>
    <col min="513" max="513" width="6.42578125" customWidth="1"/>
    <col min="514" max="514" width="5.85546875" customWidth="1"/>
    <col min="515" max="515" width="27" customWidth="1"/>
    <col min="516" max="516" width="4.140625" customWidth="1"/>
    <col min="517" max="517" width="4.28515625" customWidth="1"/>
    <col min="518" max="518" width="7.85546875" customWidth="1"/>
    <col min="519" max="519" width="5.42578125" customWidth="1"/>
    <col min="520" max="520" width="5.85546875" customWidth="1"/>
    <col min="521" max="522" width="5.42578125" customWidth="1"/>
    <col min="523" max="523" width="5.7109375" customWidth="1"/>
    <col min="524" max="524" width="5.85546875" customWidth="1"/>
    <col min="525" max="525" width="5.7109375" customWidth="1"/>
    <col min="526" max="526" width="5.85546875" customWidth="1"/>
    <col min="527" max="528" width="5.7109375" customWidth="1"/>
    <col min="529" max="529" width="5.42578125" customWidth="1"/>
    <col min="530" max="530" width="5.7109375" customWidth="1"/>
    <col min="531" max="531" width="5.85546875" customWidth="1"/>
    <col min="532" max="532" width="5.7109375" customWidth="1"/>
    <col min="533" max="533" width="5.42578125" customWidth="1"/>
    <col min="534" max="534" width="5.7109375" customWidth="1"/>
    <col min="535" max="535" width="5.85546875" customWidth="1"/>
    <col min="536" max="537" width="5.7109375" customWidth="1"/>
    <col min="538" max="538" width="5.5703125" customWidth="1"/>
    <col min="539" max="539" width="5.7109375" customWidth="1"/>
    <col min="540" max="540" width="6" customWidth="1"/>
    <col min="541" max="542" width="5.7109375" customWidth="1"/>
    <col min="543" max="543" width="5.5703125" customWidth="1"/>
    <col min="544" max="544" width="6.42578125" customWidth="1"/>
    <col min="545" max="545" width="5.5703125" customWidth="1"/>
    <col min="546" max="547" width="5.85546875" customWidth="1"/>
    <col min="548" max="548" width="5.42578125" customWidth="1"/>
    <col min="549" max="549" width="5.7109375" customWidth="1"/>
    <col min="550" max="550" width="4.85546875" customWidth="1"/>
    <col min="551" max="551" width="6" customWidth="1"/>
    <col min="552" max="552" width="0.5703125" customWidth="1"/>
    <col min="553" max="553" width="6.42578125" customWidth="1"/>
    <col min="554" max="554" width="4.7109375" customWidth="1"/>
    <col min="556" max="557" width="6.42578125" customWidth="1"/>
    <col min="558" max="558" width="6.7109375" customWidth="1"/>
    <col min="559" max="559" width="6.140625" customWidth="1"/>
    <col min="769" max="769" width="6.42578125" customWidth="1"/>
    <col min="770" max="770" width="5.85546875" customWidth="1"/>
    <col min="771" max="771" width="27" customWidth="1"/>
    <col min="772" max="772" width="4.140625" customWidth="1"/>
    <col min="773" max="773" width="4.28515625" customWidth="1"/>
    <col min="774" max="774" width="7.85546875" customWidth="1"/>
    <col min="775" max="775" width="5.42578125" customWidth="1"/>
    <col min="776" max="776" width="5.85546875" customWidth="1"/>
    <col min="777" max="778" width="5.42578125" customWidth="1"/>
    <col min="779" max="779" width="5.7109375" customWidth="1"/>
    <col min="780" max="780" width="5.85546875" customWidth="1"/>
    <col min="781" max="781" width="5.7109375" customWidth="1"/>
    <col min="782" max="782" width="5.85546875" customWidth="1"/>
    <col min="783" max="784" width="5.7109375" customWidth="1"/>
    <col min="785" max="785" width="5.42578125" customWidth="1"/>
    <col min="786" max="786" width="5.7109375" customWidth="1"/>
    <col min="787" max="787" width="5.85546875" customWidth="1"/>
    <col min="788" max="788" width="5.7109375" customWidth="1"/>
    <col min="789" max="789" width="5.42578125" customWidth="1"/>
    <col min="790" max="790" width="5.7109375" customWidth="1"/>
    <col min="791" max="791" width="5.85546875" customWidth="1"/>
    <col min="792" max="793" width="5.7109375" customWidth="1"/>
    <col min="794" max="794" width="5.5703125" customWidth="1"/>
    <col min="795" max="795" width="5.7109375" customWidth="1"/>
    <col min="796" max="796" width="6" customWidth="1"/>
    <col min="797" max="798" width="5.7109375" customWidth="1"/>
    <col min="799" max="799" width="5.5703125" customWidth="1"/>
    <col min="800" max="800" width="6.42578125" customWidth="1"/>
    <col min="801" max="801" width="5.5703125" customWidth="1"/>
    <col min="802" max="803" width="5.85546875" customWidth="1"/>
    <col min="804" max="804" width="5.42578125" customWidth="1"/>
    <col min="805" max="805" width="5.7109375" customWidth="1"/>
    <col min="806" max="806" width="4.85546875" customWidth="1"/>
    <col min="807" max="807" width="6" customWidth="1"/>
    <col min="808" max="808" width="0.5703125" customWidth="1"/>
    <col min="809" max="809" width="6.42578125" customWidth="1"/>
    <col min="810" max="810" width="4.7109375" customWidth="1"/>
    <col min="812" max="813" width="6.42578125" customWidth="1"/>
    <col min="814" max="814" width="6.7109375" customWidth="1"/>
    <col min="815" max="815" width="6.140625" customWidth="1"/>
    <col min="1025" max="1025" width="6.42578125" customWidth="1"/>
    <col min="1026" max="1026" width="5.85546875" customWidth="1"/>
    <col min="1027" max="1027" width="27" customWidth="1"/>
    <col min="1028" max="1028" width="4.140625" customWidth="1"/>
    <col min="1029" max="1029" width="4.28515625" customWidth="1"/>
    <col min="1030" max="1030" width="7.85546875" customWidth="1"/>
    <col min="1031" max="1031" width="5.42578125" customWidth="1"/>
    <col min="1032" max="1032" width="5.85546875" customWidth="1"/>
    <col min="1033" max="1034" width="5.42578125" customWidth="1"/>
    <col min="1035" max="1035" width="5.7109375" customWidth="1"/>
    <col min="1036" max="1036" width="5.85546875" customWidth="1"/>
    <col min="1037" max="1037" width="5.7109375" customWidth="1"/>
    <col min="1038" max="1038" width="5.85546875" customWidth="1"/>
    <col min="1039" max="1040" width="5.7109375" customWidth="1"/>
    <col min="1041" max="1041" width="5.42578125" customWidth="1"/>
    <col min="1042" max="1042" width="5.7109375" customWidth="1"/>
    <col min="1043" max="1043" width="5.85546875" customWidth="1"/>
    <col min="1044" max="1044" width="5.7109375" customWidth="1"/>
    <col min="1045" max="1045" width="5.42578125" customWidth="1"/>
    <col min="1046" max="1046" width="5.7109375" customWidth="1"/>
    <col min="1047" max="1047" width="5.85546875" customWidth="1"/>
    <col min="1048" max="1049" width="5.7109375" customWidth="1"/>
    <col min="1050" max="1050" width="5.5703125" customWidth="1"/>
    <col min="1051" max="1051" width="5.7109375" customWidth="1"/>
    <col min="1052" max="1052" width="6" customWidth="1"/>
    <col min="1053" max="1054" width="5.7109375" customWidth="1"/>
    <col min="1055" max="1055" width="5.5703125" customWidth="1"/>
    <col min="1056" max="1056" width="6.42578125" customWidth="1"/>
    <col min="1057" max="1057" width="5.5703125" customWidth="1"/>
    <col min="1058" max="1059" width="5.85546875" customWidth="1"/>
    <col min="1060" max="1060" width="5.42578125" customWidth="1"/>
    <col min="1061" max="1061" width="5.7109375" customWidth="1"/>
    <col min="1062" max="1062" width="4.85546875" customWidth="1"/>
    <col min="1063" max="1063" width="6" customWidth="1"/>
    <col min="1064" max="1064" width="0.5703125" customWidth="1"/>
    <col min="1065" max="1065" width="6.42578125" customWidth="1"/>
    <col min="1066" max="1066" width="4.7109375" customWidth="1"/>
    <col min="1068" max="1069" width="6.42578125" customWidth="1"/>
    <col min="1070" max="1070" width="6.7109375" customWidth="1"/>
    <col min="1071" max="1071" width="6.140625" customWidth="1"/>
    <col min="1281" max="1281" width="6.42578125" customWidth="1"/>
    <col min="1282" max="1282" width="5.85546875" customWidth="1"/>
    <col min="1283" max="1283" width="27" customWidth="1"/>
    <col min="1284" max="1284" width="4.140625" customWidth="1"/>
    <col min="1285" max="1285" width="4.28515625" customWidth="1"/>
    <col min="1286" max="1286" width="7.85546875" customWidth="1"/>
    <col min="1287" max="1287" width="5.42578125" customWidth="1"/>
    <col min="1288" max="1288" width="5.85546875" customWidth="1"/>
    <col min="1289" max="1290" width="5.42578125" customWidth="1"/>
    <col min="1291" max="1291" width="5.7109375" customWidth="1"/>
    <col min="1292" max="1292" width="5.85546875" customWidth="1"/>
    <col min="1293" max="1293" width="5.7109375" customWidth="1"/>
    <col min="1294" max="1294" width="5.85546875" customWidth="1"/>
    <col min="1295" max="1296" width="5.7109375" customWidth="1"/>
    <col min="1297" max="1297" width="5.42578125" customWidth="1"/>
    <col min="1298" max="1298" width="5.7109375" customWidth="1"/>
    <col min="1299" max="1299" width="5.85546875" customWidth="1"/>
    <col min="1300" max="1300" width="5.7109375" customWidth="1"/>
    <col min="1301" max="1301" width="5.42578125" customWidth="1"/>
    <col min="1302" max="1302" width="5.7109375" customWidth="1"/>
    <col min="1303" max="1303" width="5.85546875" customWidth="1"/>
    <col min="1304" max="1305" width="5.7109375" customWidth="1"/>
    <col min="1306" max="1306" width="5.5703125" customWidth="1"/>
    <col min="1307" max="1307" width="5.7109375" customWidth="1"/>
    <col min="1308" max="1308" width="6" customWidth="1"/>
    <col min="1309" max="1310" width="5.7109375" customWidth="1"/>
    <col min="1311" max="1311" width="5.5703125" customWidth="1"/>
    <col min="1312" max="1312" width="6.42578125" customWidth="1"/>
    <col min="1313" max="1313" width="5.5703125" customWidth="1"/>
    <col min="1314" max="1315" width="5.85546875" customWidth="1"/>
    <col min="1316" max="1316" width="5.42578125" customWidth="1"/>
    <col min="1317" max="1317" width="5.7109375" customWidth="1"/>
    <col min="1318" max="1318" width="4.85546875" customWidth="1"/>
    <col min="1319" max="1319" width="6" customWidth="1"/>
    <col min="1320" max="1320" width="0.5703125" customWidth="1"/>
    <col min="1321" max="1321" width="6.42578125" customWidth="1"/>
    <col min="1322" max="1322" width="4.7109375" customWidth="1"/>
    <col min="1324" max="1325" width="6.42578125" customWidth="1"/>
    <col min="1326" max="1326" width="6.7109375" customWidth="1"/>
    <col min="1327" max="1327" width="6.140625" customWidth="1"/>
    <col min="1537" max="1537" width="6.42578125" customWidth="1"/>
    <col min="1538" max="1538" width="5.85546875" customWidth="1"/>
    <col min="1539" max="1539" width="27" customWidth="1"/>
    <col min="1540" max="1540" width="4.140625" customWidth="1"/>
    <col min="1541" max="1541" width="4.28515625" customWidth="1"/>
    <col min="1542" max="1542" width="7.85546875" customWidth="1"/>
    <col min="1543" max="1543" width="5.42578125" customWidth="1"/>
    <col min="1544" max="1544" width="5.85546875" customWidth="1"/>
    <col min="1545" max="1546" width="5.42578125" customWidth="1"/>
    <col min="1547" max="1547" width="5.7109375" customWidth="1"/>
    <col min="1548" max="1548" width="5.85546875" customWidth="1"/>
    <col min="1549" max="1549" width="5.7109375" customWidth="1"/>
    <col min="1550" max="1550" width="5.85546875" customWidth="1"/>
    <col min="1551" max="1552" width="5.7109375" customWidth="1"/>
    <col min="1553" max="1553" width="5.42578125" customWidth="1"/>
    <col min="1554" max="1554" width="5.7109375" customWidth="1"/>
    <col min="1555" max="1555" width="5.85546875" customWidth="1"/>
    <col min="1556" max="1556" width="5.7109375" customWidth="1"/>
    <col min="1557" max="1557" width="5.42578125" customWidth="1"/>
    <col min="1558" max="1558" width="5.7109375" customWidth="1"/>
    <col min="1559" max="1559" width="5.85546875" customWidth="1"/>
    <col min="1560" max="1561" width="5.7109375" customWidth="1"/>
    <col min="1562" max="1562" width="5.5703125" customWidth="1"/>
    <col min="1563" max="1563" width="5.7109375" customWidth="1"/>
    <col min="1564" max="1564" width="6" customWidth="1"/>
    <col min="1565" max="1566" width="5.7109375" customWidth="1"/>
    <col min="1567" max="1567" width="5.5703125" customWidth="1"/>
    <col min="1568" max="1568" width="6.42578125" customWidth="1"/>
    <col min="1569" max="1569" width="5.5703125" customWidth="1"/>
    <col min="1570" max="1571" width="5.85546875" customWidth="1"/>
    <col min="1572" max="1572" width="5.42578125" customWidth="1"/>
    <col min="1573" max="1573" width="5.7109375" customWidth="1"/>
    <col min="1574" max="1574" width="4.85546875" customWidth="1"/>
    <col min="1575" max="1575" width="6" customWidth="1"/>
    <col min="1576" max="1576" width="0.5703125" customWidth="1"/>
    <col min="1577" max="1577" width="6.42578125" customWidth="1"/>
    <col min="1578" max="1578" width="4.7109375" customWidth="1"/>
    <col min="1580" max="1581" width="6.42578125" customWidth="1"/>
    <col min="1582" max="1582" width="6.7109375" customWidth="1"/>
    <col min="1583" max="1583" width="6.140625" customWidth="1"/>
    <col min="1793" max="1793" width="6.42578125" customWidth="1"/>
    <col min="1794" max="1794" width="5.85546875" customWidth="1"/>
    <col min="1795" max="1795" width="27" customWidth="1"/>
    <col min="1796" max="1796" width="4.140625" customWidth="1"/>
    <col min="1797" max="1797" width="4.28515625" customWidth="1"/>
    <col min="1798" max="1798" width="7.85546875" customWidth="1"/>
    <col min="1799" max="1799" width="5.42578125" customWidth="1"/>
    <col min="1800" max="1800" width="5.85546875" customWidth="1"/>
    <col min="1801" max="1802" width="5.42578125" customWidth="1"/>
    <col min="1803" max="1803" width="5.7109375" customWidth="1"/>
    <col min="1804" max="1804" width="5.85546875" customWidth="1"/>
    <col min="1805" max="1805" width="5.7109375" customWidth="1"/>
    <col min="1806" max="1806" width="5.85546875" customWidth="1"/>
    <col min="1807" max="1808" width="5.7109375" customWidth="1"/>
    <col min="1809" max="1809" width="5.42578125" customWidth="1"/>
    <col min="1810" max="1810" width="5.7109375" customWidth="1"/>
    <col min="1811" max="1811" width="5.85546875" customWidth="1"/>
    <col min="1812" max="1812" width="5.7109375" customWidth="1"/>
    <col min="1813" max="1813" width="5.42578125" customWidth="1"/>
    <col min="1814" max="1814" width="5.7109375" customWidth="1"/>
    <col min="1815" max="1815" width="5.85546875" customWidth="1"/>
    <col min="1816" max="1817" width="5.7109375" customWidth="1"/>
    <col min="1818" max="1818" width="5.5703125" customWidth="1"/>
    <col min="1819" max="1819" width="5.7109375" customWidth="1"/>
    <col min="1820" max="1820" width="6" customWidth="1"/>
    <col min="1821" max="1822" width="5.7109375" customWidth="1"/>
    <col min="1823" max="1823" width="5.5703125" customWidth="1"/>
    <col min="1824" max="1824" width="6.42578125" customWidth="1"/>
    <col min="1825" max="1825" width="5.5703125" customWidth="1"/>
    <col min="1826" max="1827" width="5.85546875" customWidth="1"/>
    <col min="1828" max="1828" width="5.42578125" customWidth="1"/>
    <col min="1829" max="1829" width="5.7109375" customWidth="1"/>
    <col min="1830" max="1830" width="4.85546875" customWidth="1"/>
    <col min="1831" max="1831" width="6" customWidth="1"/>
    <col min="1832" max="1832" width="0.5703125" customWidth="1"/>
    <col min="1833" max="1833" width="6.42578125" customWidth="1"/>
    <col min="1834" max="1834" width="4.7109375" customWidth="1"/>
    <col min="1836" max="1837" width="6.42578125" customWidth="1"/>
    <col min="1838" max="1838" width="6.7109375" customWidth="1"/>
    <col min="1839" max="1839" width="6.140625" customWidth="1"/>
    <col min="2049" max="2049" width="6.42578125" customWidth="1"/>
    <col min="2050" max="2050" width="5.85546875" customWidth="1"/>
    <col min="2051" max="2051" width="27" customWidth="1"/>
    <col min="2052" max="2052" width="4.140625" customWidth="1"/>
    <col min="2053" max="2053" width="4.28515625" customWidth="1"/>
    <col min="2054" max="2054" width="7.85546875" customWidth="1"/>
    <col min="2055" max="2055" width="5.42578125" customWidth="1"/>
    <col min="2056" max="2056" width="5.85546875" customWidth="1"/>
    <col min="2057" max="2058" width="5.42578125" customWidth="1"/>
    <col min="2059" max="2059" width="5.7109375" customWidth="1"/>
    <col min="2060" max="2060" width="5.85546875" customWidth="1"/>
    <col min="2061" max="2061" width="5.7109375" customWidth="1"/>
    <col min="2062" max="2062" width="5.85546875" customWidth="1"/>
    <col min="2063" max="2064" width="5.7109375" customWidth="1"/>
    <col min="2065" max="2065" width="5.42578125" customWidth="1"/>
    <col min="2066" max="2066" width="5.7109375" customWidth="1"/>
    <col min="2067" max="2067" width="5.85546875" customWidth="1"/>
    <col min="2068" max="2068" width="5.7109375" customWidth="1"/>
    <col min="2069" max="2069" width="5.42578125" customWidth="1"/>
    <col min="2070" max="2070" width="5.7109375" customWidth="1"/>
    <col min="2071" max="2071" width="5.85546875" customWidth="1"/>
    <col min="2072" max="2073" width="5.7109375" customWidth="1"/>
    <col min="2074" max="2074" width="5.5703125" customWidth="1"/>
    <col min="2075" max="2075" width="5.7109375" customWidth="1"/>
    <col min="2076" max="2076" width="6" customWidth="1"/>
    <col min="2077" max="2078" width="5.7109375" customWidth="1"/>
    <col min="2079" max="2079" width="5.5703125" customWidth="1"/>
    <col min="2080" max="2080" width="6.42578125" customWidth="1"/>
    <col min="2081" max="2081" width="5.5703125" customWidth="1"/>
    <col min="2082" max="2083" width="5.85546875" customWidth="1"/>
    <col min="2084" max="2084" width="5.42578125" customWidth="1"/>
    <col min="2085" max="2085" width="5.7109375" customWidth="1"/>
    <col min="2086" max="2086" width="4.85546875" customWidth="1"/>
    <col min="2087" max="2087" width="6" customWidth="1"/>
    <col min="2088" max="2088" width="0.5703125" customWidth="1"/>
    <col min="2089" max="2089" width="6.42578125" customWidth="1"/>
    <col min="2090" max="2090" width="4.7109375" customWidth="1"/>
    <col min="2092" max="2093" width="6.42578125" customWidth="1"/>
    <col min="2094" max="2094" width="6.7109375" customWidth="1"/>
    <col min="2095" max="2095" width="6.140625" customWidth="1"/>
    <col min="2305" max="2305" width="6.42578125" customWidth="1"/>
    <col min="2306" max="2306" width="5.85546875" customWidth="1"/>
    <col min="2307" max="2307" width="27" customWidth="1"/>
    <col min="2308" max="2308" width="4.140625" customWidth="1"/>
    <col min="2309" max="2309" width="4.28515625" customWidth="1"/>
    <col min="2310" max="2310" width="7.85546875" customWidth="1"/>
    <col min="2311" max="2311" width="5.42578125" customWidth="1"/>
    <col min="2312" max="2312" width="5.85546875" customWidth="1"/>
    <col min="2313" max="2314" width="5.42578125" customWidth="1"/>
    <col min="2315" max="2315" width="5.7109375" customWidth="1"/>
    <col min="2316" max="2316" width="5.85546875" customWidth="1"/>
    <col min="2317" max="2317" width="5.7109375" customWidth="1"/>
    <col min="2318" max="2318" width="5.85546875" customWidth="1"/>
    <col min="2319" max="2320" width="5.7109375" customWidth="1"/>
    <col min="2321" max="2321" width="5.42578125" customWidth="1"/>
    <col min="2322" max="2322" width="5.7109375" customWidth="1"/>
    <col min="2323" max="2323" width="5.85546875" customWidth="1"/>
    <col min="2324" max="2324" width="5.7109375" customWidth="1"/>
    <col min="2325" max="2325" width="5.42578125" customWidth="1"/>
    <col min="2326" max="2326" width="5.7109375" customWidth="1"/>
    <col min="2327" max="2327" width="5.85546875" customWidth="1"/>
    <col min="2328" max="2329" width="5.7109375" customWidth="1"/>
    <col min="2330" max="2330" width="5.5703125" customWidth="1"/>
    <col min="2331" max="2331" width="5.7109375" customWidth="1"/>
    <col min="2332" max="2332" width="6" customWidth="1"/>
    <col min="2333" max="2334" width="5.7109375" customWidth="1"/>
    <col min="2335" max="2335" width="5.5703125" customWidth="1"/>
    <col min="2336" max="2336" width="6.42578125" customWidth="1"/>
    <col min="2337" max="2337" width="5.5703125" customWidth="1"/>
    <col min="2338" max="2339" width="5.85546875" customWidth="1"/>
    <col min="2340" max="2340" width="5.42578125" customWidth="1"/>
    <col min="2341" max="2341" width="5.7109375" customWidth="1"/>
    <col min="2342" max="2342" width="4.85546875" customWidth="1"/>
    <col min="2343" max="2343" width="6" customWidth="1"/>
    <col min="2344" max="2344" width="0.5703125" customWidth="1"/>
    <col min="2345" max="2345" width="6.42578125" customWidth="1"/>
    <col min="2346" max="2346" width="4.7109375" customWidth="1"/>
    <col min="2348" max="2349" width="6.42578125" customWidth="1"/>
    <col min="2350" max="2350" width="6.7109375" customWidth="1"/>
    <col min="2351" max="2351" width="6.140625" customWidth="1"/>
    <col min="2561" max="2561" width="6.42578125" customWidth="1"/>
    <col min="2562" max="2562" width="5.85546875" customWidth="1"/>
    <col min="2563" max="2563" width="27" customWidth="1"/>
    <col min="2564" max="2564" width="4.140625" customWidth="1"/>
    <col min="2565" max="2565" width="4.28515625" customWidth="1"/>
    <col min="2566" max="2566" width="7.85546875" customWidth="1"/>
    <col min="2567" max="2567" width="5.42578125" customWidth="1"/>
    <col min="2568" max="2568" width="5.85546875" customWidth="1"/>
    <col min="2569" max="2570" width="5.42578125" customWidth="1"/>
    <col min="2571" max="2571" width="5.7109375" customWidth="1"/>
    <col min="2572" max="2572" width="5.85546875" customWidth="1"/>
    <col min="2573" max="2573" width="5.7109375" customWidth="1"/>
    <col min="2574" max="2574" width="5.85546875" customWidth="1"/>
    <col min="2575" max="2576" width="5.7109375" customWidth="1"/>
    <col min="2577" max="2577" width="5.42578125" customWidth="1"/>
    <col min="2578" max="2578" width="5.7109375" customWidth="1"/>
    <col min="2579" max="2579" width="5.85546875" customWidth="1"/>
    <col min="2580" max="2580" width="5.7109375" customWidth="1"/>
    <col min="2581" max="2581" width="5.42578125" customWidth="1"/>
    <col min="2582" max="2582" width="5.7109375" customWidth="1"/>
    <col min="2583" max="2583" width="5.85546875" customWidth="1"/>
    <col min="2584" max="2585" width="5.7109375" customWidth="1"/>
    <col min="2586" max="2586" width="5.5703125" customWidth="1"/>
    <col min="2587" max="2587" width="5.7109375" customWidth="1"/>
    <col min="2588" max="2588" width="6" customWidth="1"/>
    <col min="2589" max="2590" width="5.7109375" customWidth="1"/>
    <col min="2591" max="2591" width="5.5703125" customWidth="1"/>
    <col min="2592" max="2592" width="6.42578125" customWidth="1"/>
    <col min="2593" max="2593" width="5.5703125" customWidth="1"/>
    <col min="2594" max="2595" width="5.85546875" customWidth="1"/>
    <col min="2596" max="2596" width="5.42578125" customWidth="1"/>
    <col min="2597" max="2597" width="5.7109375" customWidth="1"/>
    <col min="2598" max="2598" width="4.85546875" customWidth="1"/>
    <col min="2599" max="2599" width="6" customWidth="1"/>
    <col min="2600" max="2600" width="0.5703125" customWidth="1"/>
    <col min="2601" max="2601" width="6.42578125" customWidth="1"/>
    <col min="2602" max="2602" width="4.7109375" customWidth="1"/>
    <col min="2604" max="2605" width="6.42578125" customWidth="1"/>
    <col min="2606" max="2606" width="6.7109375" customWidth="1"/>
    <col min="2607" max="2607" width="6.140625" customWidth="1"/>
    <col min="2817" max="2817" width="6.42578125" customWidth="1"/>
    <col min="2818" max="2818" width="5.85546875" customWidth="1"/>
    <col min="2819" max="2819" width="27" customWidth="1"/>
    <col min="2820" max="2820" width="4.140625" customWidth="1"/>
    <col min="2821" max="2821" width="4.28515625" customWidth="1"/>
    <col min="2822" max="2822" width="7.85546875" customWidth="1"/>
    <col min="2823" max="2823" width="5.42578125" customWidth="1"/>
    <col min="2824" max="2824" width="5.85546875" customWidth="1"/>
    <col min="2825" max="2826" width="5.42578125" customWidth="1"/>
    <col min="2827" max="2827" width="5.7109375" customWidth="1"/>
    <col min="2828" max="2828" width="5.85546875" customWidth="1"/>
    <col min="2829" max="2829" width="5.7109375" customWidth="1"/>
    <col min="2830" max="2830" width="5.85546875" customWidth="1"/>
    <col min="2831" max="2832" width="5.7109375" customWidth="1"/>
    <col min="2833" max="2833" width="5.42578125" customWidth="1"/>
    <col min="2834" max="2834" width="5.7109375" customWidth="1"/>
    <col min="2835" max="2835" width="5.85546875" customWidth="1"/>
    <col min="2836" max="2836" width="5.7109375" customWidth="1"/>
    <col min="2837" max="2837" width="5.42578125" customWidth="1"/>
    <col min="2838" max="2838" width="5.7109375" customWidth="1"/>
    <col min="2839" max="2839" width="5.85546875" customWidth="1"/>
    <col min="2840" max="2841" width="5.7109375" customWidth="1"/>
    <col min="2842" max="2842" width="5.5703125" customWidth="1"/>
    <col min="2843" max="2843" width="5.7109375" customWidth="1"/>
    <col min="2844" max="2844" width="6" customWidth="1"/>
    <col min="2845" max="2846" width="5.7109375" customWidth="1"/>
    <col min="2847" max="2847" width="5.5703125" customWidth="1"/>
    <col min="2848" max="2848" width="6.42578125" customWidth="1"/>
    <col min="2849" max="2849" width="5.5703125" customWidth="1"/>
    <col min="2850" max="2851" width="5.85546875" customWidth="1"/>
    <col min="2852" max="2852" width="5.42578125" customWidth="1"/>
    <col min="2853" max="2853" width="5.7109375" customWidth="1"/>
    <col min="2854" max="2854" width="4.85546875" customWidth="1"/>
    <col min="2855" max="2855" width="6" customWidth="1"/>
    <col min="2856" max="2856" width="0.5703125" customWidth="1"/>
    <col min="2857" max="2857" width="6.42578125" customWidth="1"/>
    <col min="2858" max="2858" width="4.7109375" customWidth="1"/>
    <col min="2860" max="2861" width="6.42578125" customWidth="1"/>
    <col min="2862" max="2862" width="6.7109375" customWidth="1"/>
    <col min="2863" max="2863" width="6.140625" customWidth="1"/>
    <col min="3073" max="3073" width="6.42578125" customWidth="1"/>
    <col min="3074" max="3074" width="5.85546875" customWidth="1"/>
    <col min="3075" max="3075" width="27" customWidth="1"/>
    <col min="3076" max="3076" width="4.140625" customWidth="1"/>
    <col min="3077" max="3077" width="4.28515625" customWidth="1"/>
    <col min="3078" max="3078" width="7.85546875" customWidth="1"/>
    <col min="3079" max="3079" width="5.42578125" customWidth="1"/>
    <col min="3080" max="3080" width="5.85546875" customWidth="1"/>
    <col min="3081" max="3082" width="5.42578125" customWidth="1"/>
    <col min="3083" max="3083" width="5.7109375" customWidth="1"/>
    <col min="3084" max="3084" width="5.85546875" customWidth="1"/>
    <col min="3085" max="3085" width="5.7109375" customWidth="1"/>
    <col min="3086" max="3086" width="5.85546875" customWidth="1"/>
    <col min="3087" max="3088" width="5.7109375" customWidth="1"/>
    <col min="3089" max="3089" width="5.42578125" customWidth="1"/>
    <col min="3090" max="3090" width="5.7109375" customWidth="1"/>
    <col min="3091" max="3091" width="5.85546875" customWidth="1"/>
    <col min="3092" max="3092" width="5.7109375" customWidth="1"/>
    <col min="3093" max="3093" width="5.42578125" customWidth="1"/>
    <col min="3094" max="3094" width="5.7109375" customWidth="1"/>
    <col min="3095" max="3095" width="5.85546875" customWidth="1"/>
    <col min="3096" max="3097" width="5.7109375" customWidth="1"/>
    <col min="3098" max="3098" width="5.5703125" customWidth="1"/>
    <col min="3099" max="3099" width="5.7109375" customWidth="1"/>
    <col min="3100" max="3100" width="6" customWidth="1"/>
    <col min="3101" max="3102" width="5.7109375" customWidth="1"/>
    <col min="3103" max="3103" width="5.5703125" customWidth="1"/>
    <col min="3104" max="3104" width="6.42578125" customWidth="1"/>
    <col min="3105" max="3105" width="5.5703125" customWidth="1"/>
    <col min="3106" max="3107" width="5.85546875" customWidth="1"/>
    <col min="3108" max="3108" width="5.42578125" customWidth="1"/>
    <col min="3109" max="3109" width="5.7109375" customWidth="1"/>
    <col min="3110" max="3110" width="4.85546875" customWidth="1"/>
    <col min="3111" max="3111" width="6" customWidth="1"/>
    <col min="3112" max="3112" width="0.5703125" customWidth="1"/>
    <col min="3113" max="3113" width="6.42578125" customWidth="1"/>
    <col min="3114" max="3114" width="4.7109375" customWidth="1"/>
    <col min="3116" max="3117" width="6.42578125" customWidth="1"/>
    <col min="3118" max="3118" width="6.7109375" customWidth="1"/>
    <col min="3119" max="3119" width="6.140625" customWidth="1"/>
    <col min="3329" max="3329" width="6.42578125" customWidth="1"/>
    <col min="3330" max="3330" width="5.85546875" customWidth="1"/>
    <col min="3331" max="3331" width="27" customWidth="1"/>
    <col min="3332" max="3332" width="4.140625" customWidth="1"/>
    <col min="3333" max="3333" width="4.28515625" customWidth="1"/>
    <col min="3334" max="3334" width="7.85546875" customWidth="1"/>
    <col min="3335" max="3335" width="5.42578125" customWidth="1"/>
    <col min="3336" max="3336" width="5.85546875" customWidth="1"/>
    <col min="3337" max="3338" width="5.42578125" customWidth="1"/>
    <col min="3339" max="3339" width="5.7109375" customWidth="1"/>
    <col min="3340" max="3340" width="5.85546875" customWidth="1"/>
    <col min="3341" max="3341" width="5.7109375" customWidth="1"/>
    <col min="3342" max="3342" width="5.85546875" customWidth="1"/>
    <col min="3343" max="3344" width="5.7109375" customWidth="1"/>
    <col min="3345" max="3345" width="5.42578125" customWidth="1"/>
    <col min="3346" max="3346" width="5.7109375" customWidth="1"/>
    <col min="3347" max="3347" width="5.85546875" customWidth="1"/>
    <col min="3348" max="3348" width="5.7109375" customWidth="1"/>
    <col min="3349" max="3349" width="5.42578125" customWidth="1"/>
    <col min="3350" max="3350" width="5.7109375" customWidth="1"/>
    <col min="3351" max="3351" width="5.85546875" customWidth="1"/>
    <col min="3352" max="3353" width="5.7109375" customWidth="1"/>
    <col min="3354" max="3354" width="5.5703125" customWidth="1"/>
    <col min="3355" max="3355" width="5.7109375" customWidth="1"/>
    <col min="3356" max="3356" width="6" customWidth="1"/>
    <col min="3357" max="3358" width="5.7109375" customWidth="1"/>
    <col min="3359" max="3359" width="5.5703125" customWidth="1"/>
    <col min="3360" max="3360" width="6.42578125" customWidth="1"/>
    <col min="3361" max="3361" width="5.5703125" customWidth="1"/>
    <col min="3362" max="3363" width="5.85546875" customWidth="1"/>
    <col min="3364" max="3364" width="5.42578125" customWidth="1"/>
    <col min="3365" max="3365" width="5.7109375" customWidth="1"/>
    <col min="3366" max="3366" width="4.85546875" customWidth="1"/>
    <col min="3367" max="3367" width="6" customWidth="1"/>
    <col min="3368" max="3368" width="0.5703125" customWidth="1"/>
    <col min="3369" max="3369" width="6.42578125" customWidth="1"/>
    <col min="3370" max="3370" width="4.7109375" customWidth="1"/>
    <col min="3372" max="3373" width="6.42578125" customWidth="1"/>
    <col min="3374" max="3374" width="6.7109375" customWidth="1"/>
    <col min="3375" max="3375" width="6.140625" customWidth="1"/>
    <col min="3585" max="3585" width="6.42578125" customWidth="1"/>
    <col min="3586" max="3586" width="5.85546875" customWidth="1"/>
    <col min="3587" max="3587" width="27" customWidth="1"/>
    <col min="3588" max="3588" width="4.140625" customWidth="1"/>
    <col min="3589" max="3589" width="4.28515625" customWidth="1"/>
    <col min="3590" max="3590" width="7.85546875" customWidth="1"/>
    <col min="3591" max="3591" width="5.42578125" customWidth="1"/>
    <col min="3592" max="3592" width="5.85546875" customWidth="1"/>
    <col min="3593" max="3594" width="5.42578125" customWidth="1"/>
    <col min="3595" max="3595" width="5.7109375" customWidth="1"/>
    <col min="3596" max="3596" width="5.85546875" customWidth="1"/>
    <col min="3597" max="3597" width="5.7109375" customWidth="1"/>
    <col min="3598" max="3598" width="5.85546875" customWidth="1"/>
    <col min="3599" max="3600" width="5.7109375" customWidth="1"/>
    <col min="3601" max="3601" width="5.42578125" customWidth="1"/>
    <col min="3602" max="3602" width="5.7109375" customWidth="1"/>
    <col min="3603" max="3603" width="5.85546875" customWidth="1"/>
    <col min="3604" max="3604" width="5.7109375" customWidth="1"/>
    <col min="3605" max="3605" width="5.42578125" customWidth="1"/>
    <col min="3606" max="3606" width="5.7109375" customWidth="1"/>
    <col min="3607" max="3607" width="5.85546875" customWidth="1"/>
    <col min="3608" max="3609" width="5.7109375" customWidth="1"/>
    <col min="3610" max="3610" width="5.5703125" customWidth="1"/>
    <col min="3611" max="3611" width="5.7109375" customWidth="1"/>
    <col min="3612" max="3612" width="6" customWidth="1"/>
    <col min="3613" max="3614" width="5.7109375" customWidth="1"/>
    <col min="3615" max="3615" width="5.5703125" customWidth="1"/>
    <col min="3616" max="3616" width="6.42578125" customWidth="1"/>
    <col min="3617" max="3617" width="5.5703125" customWidth="1"/>
    <col min="3618" max="3619" width="5.85546875" customWidth="1"/>
    <col min="3620" max="3620" width="5.42578125" customWidth="1"/>
    <col min="3621" max="3621" width="5.7109375" customWidth="1"/>
    <col min="3622" max="3622" width="4.85546875" customWidth="1"/>
    <col min="3623" max="3623" width="6" customWidth="1"/>
    <col min="3624" max="3624" width="0.5703125" customWidth="1"/>
    <col min="3625" max="3625" width="6.42578125" customWidth="1"/>
    <col min="3626" max="3626" width="4.7109375" customWidth="1"/>
    <col min="3628" max="3629" width="6.42578125" customWidth="1"/>
    <col min="3630" max="3630" width="6.7109375" customWidth="1"/>
    <col min="3631" max="3631" width="6.140625" customWidth="1"/>
    <col min="3841" max="3841" width="6.42578125" customWidth="1"/>
    <col min="3842" max="3842" width="5.85546875" customWidth="1"/>
    <col min="3843" max="3843" width="27" customWidth="1"/>
    <col min="3844" max="3844" width="4.140625" customWidth="1"/>
    <col min="3845" max="3845" width="4.28515625" customWidth="1"/>
    <col min="3846" max="3846" width="7.85546875" customWidth="1"/>
    <col min="3847" max="3847" width="5.42578125" customWidth="1"/>
    <col min="3848" max="3848" width="5.85546875" customWidth="1"/>
    <col min="3849" max="3850" width="5.42578125" customWidth="1"/>
    <col min="3851" max="3851" width="5.7109375" customWidth="1"/>
    <col min="3852" max="3852" width="5.85546875" customWidth="1"/>
    <col min="3853" max="3853" width="5.7109375" customWidth="1"/>
    <col min="3854" max="3854" width="5.85546875" customWidth="1"/>
    <col min="3855" max="3856" width="5.7109375" customWidth="1"/>
    <col min="3857" max="3857" width="5.42578125" customWidth="1"/>
    <col min="3858" max="3858" width="5.7109375" customWidth="1"/>
    <col min="3859" max="3859" width="5.85546875" customWidth="1"/>
    <col min="3860" max="3860" width="5.7109375" customWidth="1"/>
    <col min="3861" max="3861" width="5.42578125" customWidth="1"/>
    <col min="3862" max="3862" width="5.7109375" customWidth="1"/>
    <col min="3863" max="3863" width="5.85546875" customWidth="1"/>
    <col min="3864" max="3865" width="5.7109375" customWidth="1"/>
    <col min="3866" max="3866" width="5.5703125" customWidth="1"/>
    <col min="3867" max="3867" width="5.7109375" customWidth="1"/>
    <col min="3868" max="3868" width="6" customWidth="1"/>
    <col min="3869" max="3870" width="5.7109375" customWidth="1"/>
    <col min="3871" max="3871" width="5.5703125" customWidth="1"/>
    <col min="3872" max="3872" width="6.42578125" customWidth="1"/>
    <col min="3873" max="3873" width="5.5703125" customWidth="1"/>
    <col min="3874" max="3875" width="5.85546875" customWidth="1"/>
    <col min="3876" max="3876" width="5.42578125" customWidth="1"/>
    <col min="3877" max="3877" width="5.7109375" customWidth="1"/>
    <col min="3878" max="3878" width="4.85546875" customWidth="1"/>
    <col min="3879" max="3879" width="6" customWidth="1"/>
    <col min="3880" max="3880" width="0.5703125" customWidth="1"/>
    <col min="3881" max="3881" width="6.42578125" customWidth="1"/>
    <col min="3882" max="3882" width="4.7109375" customWidth="1"/>
    <col min="3884" max="3885" width="6.42578125" customWidth="1"/>
    <col min="3886" max="3886" width="6.7109375" customWidth="1"/>
    <col min="3887" max="3887" width="6.140625" customWidth="1"/>
    <col min="4097" max="4097" width="6.42578125" customWidth="1"/>
    <col min="4098" max="4098" width="5.85546875" customWidth="1"/>
    <col min="4099" max="4099" width="27" customWidth="1"/>
    <col min="4100" max="4100" width="4.140625" customWidth="1"/>
    <col min="4101" max="4101" width="4.28515625" customWidth="1"/>
    <col min="4102" max="4102" width="7.85546875" customWidth="1"/>
    <col min="4103" max="4103" width="5.42578125" customWidth="1"/>
    <col min="4104" max="4104" width="5.85546875" customWidth="1"/>
    <col min="4105" max="4106" width="5.42578125" customWidth="1"/>
    <col min="4107" max="4107" width="5.7109375" customWidth="1"/>
    <col min="4108" max="4108" width="5.85546875" customWidth="1"/>
    <col min="4109" max="4109" width="5.7109375" customWidth="1"/>
    <col min="4110" max="4110" width="5.85546875" customWidth="1"/>
    <col min="4111" max="4112" width="5.7109375" customWidth="1"/>
    <col min="4113" max="4113" width="5.42578125" customWidth="1"/>
    <col min="4114" max="4114" width="5.7109375" customWidth="1"/>
    <col min="4115" max="4115" width="5.85546875" customWidth="1"/>
    <col min="4116" max="4116" width="5.7109375" customWidth="1"/>
    <col min="4117" max="4117" width="5.42578125" customWidth="1"/>
    <col min="4118" max="4118" width="5.7109375" customWidth="1"/>
    <col min="4119" max="4119" width="5.85546875" customWidth="1"/>
    <col min="4120" max="4121" width="5.7109375" customWidth="1"/>
    <col min="4122" max="4122" width="5.5703125" customWidth="1"/>
    <col min="4123" max="4123" width="5.7109375" customWidth="1"/>
    <col min="4124" max="4124" width="6" customWidth="1"/>
    <col min="4125" max="4126" width="5.7109375" customWidth="1"/>
    <col min="4127" max="4127" width="5.5703125" customWidth="1"/>
    <col min="4128" max="4128" width="6.42578125" customWidth="1"/>
    <col min="4129" max="4129" width="5.5703125" customWidth="1"/>
    <col min="4130" max="4131" width="5.85546875" customWidth="1"/>
    <col min="4132" max="4132" width="5.42578125" customWidth="1"/>
    <col min="4133" max="4133" width="5.7109375" customWidth="1"/>
    <col min="4134" max="4134" width="4.85546875" customWidth="1"/>
    <col min="4135" max="4135" width="6" customWidth="1"/>
    <col min="4136" max="4136" width="0.5703125" customWidth="1"/>
    <col min="4137" max="4137" width="6.42578125" customWidth="1"/>
    <col min="4138" max="4138" width="4.7109375" customWidth="1"/>
    <col min="4140" max="4141" width="6.42578125" customWidth="1"/>
    <col min="4142" max="4142" width="6.7109375" customWidth="1"/>
    <col min="4143" max="4143" width="6.140625" customWidth="1"/>
    <col min="4353" max="4353" width="6.42578125" customWidth="1"/>
    <col min="4354" max="4354" width="5.85546875" customWidth="1"/>
    <col min="4355" max="4355" width="27" customWidth="1"/>
    <col min="4356" max="4356" width="4.140625" customWidth="1"/>
    <col min="4357" max="4357" width="4.28515625" customWidth="1"/>
    <col min="4358" max="4358" width="7.85546875" customWidth="1"/>
    <col min="4359" max="4359" width="5.42578125" customWidth="1"/>
    <col min="4360" max="4360" width="5.85546875" customWidth="1"/>
    <col min="4361" max="4362" width="5.42578125" customWidth="1"/>
    <col min="4363" max="4363" width="5.7109375" customWidth="1"/>
    <col min="4364" max="4364" width="5.85546875" customWidth="1"/>
    <col min="4365" max="4365" width="5.7109375" customWidth="1"/>
    <col min="4366" max="4366" width="5.85546875" customWidth="1"/>
    <col min="4367" max="4368" width="5.7109375" customWidth="1"/>
    <col min="4369" max="4369" width="5.42578125" customWidth="1"/>
    <col min="4370" max="4370" width="5.7109375" customWidth="1"/>
    <col min="4371" max="4371" width="5.85546875" customWidth="1"/>
    <col min="4372" max="4372" width="5.7109375" customWidth="1"/>
    <col min="4373" max="4373" width="5.42578125" customWidth="1"/>
    <col min="4374" max="4374" width="5.7109375" customWidth="1"/>
    <col min="4375" max="4375" width="5.85546875" customWidth="1"/>
    <col min="4376" max="4377" width="5.7109375" customWidth="1"/>
    <col min="4378" max="4378" width="5.5703125" customWidth="1"/>
    <col min="4379" max="4379" width="5.7109375" customWidth="1"/>
    <col min="4380" max="4380" width="6" customWidth="1"/>
    <col min="4381" max="4382" width="5.7109375" customWidth="1"/>
    <col min="4383" max="4383" width="5.5703125" customWidth="1"/>
    <col min="4384" max="4384" width="6.42578125" customWidth="1"/>
    <col min="4385" max="4385" width="5.5703125" customWidth="1"/>
    <col min="4386" max="4387" width="5.85546875" customWidth="1"/>
    <col min="4388" max="4388" width="5.42578125" customWidth="1"/>
    <col min="4389" max="4389" width="5.7109375" customWidth="1"/>
    <col min="4390" max="4390" width="4.85546875" customWidth="1"/>
    <col min="4391" max="4391" width="6" customWidth="1"/>
    <col min="4392" max="4392" width="0.5703125" customWidth="1"/>
    <col min="4393" max="4393" width="6.42578125" customWidth="1"/>
    <col min="4394" max="4394" width="4.7109375" customWidth="1"/>
    <col min="4396" max="4397" width="6.42578125" customWidth="1"/>
    <col min="4398" max="4398" width="6.7109375" customWidth="1"/>
    <col min="4399" max="4399" width="6.140625" customWidth="1"/>
    <col min="4609" max="4609" width="6.42578125" customWidth="1"/>
    <col min="4610" max="4610" width="5.85546875" customWidth="1"/>
    <col min="4611" max="4611" width="27" customWidth="1"/>
    <col min="4612" max="4612" width="4.140625" customWidth="1"/>
    <col min="4613" max="4613" width="4.28515625" customWidth="1"/>
    <col min="4614" max="4614" width="7.85546875" customWidth="1"/>
    <col min="4615" max="4615" width="5.42578125" customWidth="1"/>
    <col min="4616" max="4616" width="5.85546875" customWidth="1"/>
    <col min="4617" max="4618" width="5.42578125" customWidth="1"/>
    <col min="4619" max="4619" width="5.7109375" customWidth="1"/>
    <col min="4620" max="4620" width="5.85546875" customWidth="1"/>
    <col min="4621" max="4621" width="5.7109375" customWidth="1"/>
    <col min="4622" max="4622" width="5.85546875" customWidth="1"/>
    <col min="4623" max="4624" width="5.7109375" customWidth="1"/>
    <col min="4625" max="4625" width="5.42578125" customWidth="1"/>
    <col min="4626" max="4626" width="5.7109375" customWidth="1"/>
    <col min="4627" max="4627" width="5.85546875" customWidth="1"/>
    <col min="4628" max="4628" width="5.7109375" customWidth="1"/>
    <col min="4629" max="4629" width="5.42578125" customWidth="1"/>
    <col min="4630" max="4630" width="5.7109375" customWidth="1"/>
    <col min="4631" max="4631" width="5.85546875" customWidth="1"/>
    <col min="4632" max="4633" width="5.7109375" customWidth="1"/>
    <col min="4634" max="4634" width="5.5703125" customWidth="1"/>
    <col min="4635" max="4635" width="5.7109375" customWidth="1"/>
    <col min="4636" max="4636" width="6" customWidth="1"/>
    <col min="4637" max="4638" width="5.7109375" customWidth="1"/>
    <col min="4639" max="4639" width="5.5703125" customWidth="1"/>
    <col min="4640" max="4640" width="6.42578125" customWidth="1"/>
    <col min="4641" max="4641" width="5.5703125" customWidth="1"/>
    <col min="4642" max="4643" width="5.85546875" customWidth="1"/>
    <col min="4644" max="4644" width="5.42578125" customWidth="1"/>
    <col min="4645" max="4645" width="5.7109375" customWidth="1"/>
    <col min="4646" max="4646" width="4.85546875" customWidth="1"/>
    <col min="4647" max="4647" width="6" customWidth="1"/>
    <col min="4648" max="4648" width="0.5703125" customWidth="1"/>
    <col min="4649" max="4649" width="6.42578125" customWidth="1"/>
    <col min="4650" max="4650" width="4.7109375" customWidth="1"/>
    <col min="4652" max="4653" width="6.42578125" customWidth="1"/>
    <col min="4654" max="4654" width="6.7109375" customWidth="1"/>
    <col min="4655" max="4655" width="6.140625" customWidth="1"/>
    <col min="4865" max="4865" width="6.42578125" customWidth="1"/>
    <col min="4866" max="4866" width="5.85546875" customWidth="1"/>
    <col min="4867" max="4867" width="27" customWidth="1"/>
    <col min="4868" max="4868" width="4.140625" customWidth="1"/>
    <col min="4869" max="4869" width="4.28515625" customWidth="1"/>
    <col min="4870" max="4870" width="7.85546875" customWidth="1"/>
    <col min="4871" max="4871" width="5.42578125" customWidth="1"/>
    <col min="4872" max="4872" width="5.85546875" customWidth="1"/>
    <col min="4873" max="4874" width="5.42578125" customWidth="1"/>
    <col min="4875" max="4875" width="5.7109375" customWidth="1"/>
    <col min="4876" max="4876" width="5.85546875" customWidth="1"/>
    <col min="4877" max="4877" width="5.7109375" customWidth="1"/>
    <col min="4878" max="4878" width="5.85546875" customWidth="1"/>
    <col min="4879" max="4880" width="5.7109375" customWidth="1"/>
    <col min="4881" max="4881" width="5.42578125" customWidth="1"/>
    <col min="4882" max="4882" width="5.7109375" customWidth="1"/>
    <col min="4883" max="4883" width="5.85546875" customWidth="1"/>
    <col min="4884" max="4884" width="5.7109375" customWidth="1"/>
    <col min="4885" max="4885" width="5.42578125" customWidth="1"/>
    <col min="4886" max="4886" width="5.7109375" customWidth="1"/>
    <col min="4887" max="4887" width="5.85546875" customWidth="1"/>
    <col min="4888" max="4889" width="5.7109375" customWidth="1"/>
    <col min="4890" max="4890" width="5.5703125" customWidth="1"/>
    <col min="4891" max="4891" width="5.7109375" customWidth="1"/>
    <col min="4892" max="4892" width="6" customWidth="1"/>
    <col min="4893" max="4894" width="5.7109375" customWidth="1"/>
    <col min="4895" max="4895" width="5.5703125" customWidth="1"/>
    <col min="4896" max="4896" width="6.42578125" customWidth="1"/>
    <col min="4897" max="4897" width="5.5703125" customWidth="1"/>
    <col min="4898" max="4899" width="5.85546875" customWidth="1"/>
    <col min="4900" max="4900" width="5.42578125" customWidth="1"/>
    <col min="4901" max="4901" width="5.7109375" customWidth="1"/>
    <col min="4902" max="4902" width="4.85546875" customWidth="1"/>
    <col min="4903" max="4903" width="6" customWidth="1"/>
    <col min="4904" max="4904" width="0.5703125" customWidth="1"/>
    <col min="4905" max="4905" width="6.42578125" customWidth="1"/>
    <col min="4906" max="4906" width="4.7109375" customWidth="1"/>
    <col min="4908" max="4909" width="6.42578125" customWidth="1"/>
    <col min="4910" max="4910" width="6.7109375" customWidth="1"/>
    <col min="4911" max="4911" width="6.140625" customWidth="1"/>
    <col min="5121" max="5121" width="6.42578125" customWidth="1"/>
    <col min="5122" max="5122" width="5.85546875" customWidth="1"/>
    <col min="5123" max="5123" width="27" customWidth="1"/>
    <col min="5124" max="5124" width="4.140625" customWidth="1"/>
    <col min="5125" max="5125" width="4.28515625" customWidth="1"/>
    <col min="5126" max="5126" width="7.85546875" customWidth="1"/>
    <col min="5127" max="5127" width="5.42578125" customWidth="1"/>
    <col min="5128" max="5128" width="5.85546875" customWidth="1"/>
    <col min="5129" max="5130" width="5.42578125" customWidth="1"/>
    <col min="5131" max="5131" width="5.7109375" customWidth="1"/>
    <col min="5132" max="5132" width="5.85546875" customWidth="1"/>
    <col min="5133" max="5133" width="5.7109375" customWidth="1"/>
    <col min="5134" max="5134" width="5.85546875" customWidth="1"/>
    <col min="5135" max="5136" width="5.7109375" customWidth="1"/>
    <col min="5137" max="5137" width="5.42578125" customWidth="1"/>
    <col min="5138" max="5138" width="5.7109375" customWidth="1"/>
    <col min="5139" max="5139" width="5.85546875" customWidth="1"/>
    <col min="5140" max="5140" width="5.7109375" customWidth="1"/>
    <col min="5141" max="5141" width="5.42578125" customWidth="1"/>
    <col min="5142" max="5142" width="5.7109375" customWidth="1"/>
    <col min="5143" max="5143" width="5.85546875" customWidth="1"/>
    <col min="5144" max="5145" width="5.7109375" customWidth="1"/>
    <col min="5146" max="5146" width="5.5703125" customWidth="1"/>
    <col min="5147" max="5147" width="5.7109375" customWidth="1"/>
    <col min="5148" max="5148" width="6" customWidth="1"/>
    <col min="5149" max="5150" width="5.7109375" customWidth="1"/>
    <col min="5151" max="5151" width="5.5703125" customWidth="1"/>
    <col min="5152" max="5152" width="6.42578125" customWidth="1"/>
    <col min="5153" max="5153" width="5.5703125" customWidth="1"/>
    <col min="5154" max="5155" width="5.85546875" customWidth="1"/>
    <col min="5156" max="5156" width="5.42578125" customWidth="1"/>
    <col min="5157" max="5157" width="5.7109375" customWidth="1"/>
    <col min="5158" max="5158" width="4.85546875" customWidth="1"/>
    <col min="5159" max="5159" width="6" customWidth="1"/>
    <col min="5160" max="5160" width="0.5703125" customWidth="1"/>
    <col min="5161" max="5161" width="6.42578125" customWidth="1"/>
    <col min="5162" max="5162" width="4.7109375" customWidth="1"/>
    <col min="5164" max="5165" width="6.42578125" customWidth="1"/>
    <col min="5166" max="5166" width="6.7109375" customWidth="1"/>
    <col min="5167" max="5167" width="6.140625" customWidth="1"/>
    <col min="5377" max="5377" width="6.42578125" customWidth="1"/>
    <col min="5378" max="5378" width="5.85546875" customWidth="1"/>
    <col min="5379" max="5379" width="27" customWidth="1"/>
    <col min="5380" max="5380" width="4.140625" customWidth="1"/>
    <col min="5381" max="5381" width="4.28515625" customWidth="1"/>
    <col min="5382" max="5382" width="7.85546875" customWidth="1"/>
    <col min="5383" max="5383" width="5.42578125" customWidth="1"/>
    <col min="5384" max="5384" width="5.85546875" customWidth="1"/>
    <col min="5385" max="5386" width="5.42578125" customWidth="1"/>
    <col min="5387" max="5387" width="5.7109375" customWidth="1"/>
    <col min="5388" max="5388" width="5.85546875" customWidth="1"/>
    <col min="5389" max="5389" width="5.7109375" customWidth="1"/>
    <col min="5390" max="5390" width="5.85546875" customWidth="1"/>
    <col min="5391" max="5392" width="5.7109375" customWidth="1"/>
    <col min="5393" max="5393" width="5.42578125" customWidth="1"/>
    <col min="5394" max="5394" width="5.7109375" customWidth="1"/>
    <col min="5395" max="5395" width="5.85546875" customWidth="1"/>
    <col min="5396" max="5396" width="5.7109375" customWidth="1"/>
    <col min="5397" max="5397" width="5.42578125" customWidth="1"/>
    <col min="5398" max="5398" width="5.7109375" customWidth="1"/>
    <col min="5399" max="5399" width="5.85546875" customWidth="1"/>
    <col min="5400" max="5401" width="5.7109375" customWidth="1"/>
    <col min="5402" max="5402" width="5.5703125" customWidth="1"/>
    <col min="5403" max="5403" width="5.7109375" customWidth="1"/>
    <col min="5404" max="5404" width="6" customWidth="1"/>
    <col min="5405" max="5406" width="5.7109375" customWidth="1"/>
    <col min="5407" max="5407" width="5.5703125" customWidth="1"/>
    <col min="5408" max="5408" width="6.42578125" customWidth="1"/>
    <col min="5409" max="5409" width="5.5703125" customWidth="1"/>
    <col min="5410" max="5411" width="5.85546875" customWidth="1"/>
    <col min="5412" max="5412" width="5.42578125" customWidth="1"/>
    <col min="5413" max="5413" width="5.7109375" customWidth="1"/>
    <col min="5414" max="5414" width="4.85546875" customWidth="1"/>
    <col min="5415" max="5415" width="6" customWidth="1"/>
    <col min="5416" max="5416" width="0.5703125" customWidth="1"/>
    <col min="5417" max="5417" width="6.42578125" customWidth="1"/>
    <col min="5418" max="5418" width="4.7109375" customWidth="1"/>
    <col min="5420" max="5421" width="6.42578125" customWidth="1"/>
    <col min="5422" max="5422" width="6.7109375" customWidth="1"/>
    <col min="5423" max="5423" width="6.140625" customWidth="1"/>
    <col min="5633" max="5633" width="6.42578125" customWidth="1"/>
    <col min="5634" max="5634" width="5.85546875" customWidth="1"/>
    <col min="5635" max="5635" width="27" customWidth="1"/>
    <col min="5636" max="5636" width="4.140625" customWidth="1"/>
    <col min="5637" max="5637" width="4.28515625" customWidth="1"/>
    <col min="5638" max="5638" width="7.85546875" customWidth="1"/>
    <col min="5639" max="5639" width="5.42578125" customWidth="1"/>
    <col min="5640" max="5640" width="5.85546875" customWidth="1"/>
    <col min="5641" max="5642" width="5.42578125" customWidth="1"/>
    <col min="5643" max="5643" width="5.7109375" customWidth="1"/>
    <col min="5644" max="5644" width="5.85546875" customWidth="1"/>
    <col min="5645" max="5645" width="5.7109375" customWidth="1"/>
    <col min="5646" max="5646" width="5.85546875" customWidth="1"/>
    <col min="5647" max="5648" width="5.7109375" customWidth="1"/>
    <col min="5649" max="5649" width="5.42578125" customWidth="1"/>
    <col min="5650" max="5650" width="5.7109375" customWidth="1"/>
    <col min="5651" max="5651" width="5.85546875" customWidth="1"/>
    <col min="5652" max="5652" width="5.7109375" customWidth="1"/>
    <col min="5653" max="5653" width="5.42578125" customWidth="1"/>
    <col min="5654" max="5654" width="5.7109375" customWidth="1"/>
    <col min="5655" max="5655" width="5.85546875" customWidth="1"/>
    <col min="5656" max="5657" width="5.7109375" customWidth="1"/>
    <col min="5658" max="5658" width="5.5703125" customWidth="1"/>
    <col min="5659" max="5659" width="5.7109375" customWidth="1"/>
    <col min="5660" max="5660" width="6" customWidth="1"/>
    <col min="5661" max="5662" width="5.7109375" customWidth="1"/>
    <col min="5663" max="5663" width="5.5703125" customWidth="1"/>
    <col min="5664" max="5664" width="6.42578125" customWidth="1"/>
    <col min="5665" max="5665" width="5.5703125" customWidth="1"/>
    <col min="5666" max="5667" width="5.85546875" customWidth="1"/>
    <col min="5668" max="5668" width="5.42578125" customWidth="1"/>
    <col min="5669" max="5669" width="5.7109375" customWidth="1"/>
    <col min="5670" max="5670" width="4.85546875" customWidth="1"/>
    <col min="5671" max="5671" width="6" customWidth="1"/>
    <col min="5672" max="5672" width="0.5703125" customWidth="1"/>
    <col min="5673" max="5673" width="6.42578125" customWidth="1"/>
    <col min="5674" max="5674" width="4.7109375" customWidth="1"/>
    <col min="5676" max="5677" width="6.42578125" customWidth="1"/>
    <col min="5678" max="5678" width="6.7109375" customWidth="1"/>
    <col min="5679" max="5679" width="6.140625" customWidth="1"/>
    <col min="5889" max="5889" width="6.42578125" customWidth="1"/>
    <col min="5890" max="5890" width="5.85546875" customWidth="1"/>
    <col min="5891" max="5891" width="27" customWidth="1"/>
    <col min="5892" max="5892" width="4.140625" customWidth="1"/>
    <col min="5893" max="5893" width="4.28515625" customWidth="1"/>
    <col min="5894" max="5894" width="7.85546875" customWidth="1"/>
    <col min="5895" max="5895" width="5.42578125" customWidth="1"/>
    <col min="5896" max="5896" width="5.85546875" customWidth="1"/>
    <col min="5897" max="5898" width="5.42578125" customWidth="1"/>
    <col min="5899" max="5899" width="5.7109375" customWidth="1"/>
    <col min="5900" max="5900" width="5.85546875" customWidth="1"/>
    <col min="5901" max="5901" width="5.7109375" customWidth="1"/>
    <col min="5902" max="5902" width="5.85546875" customWidth="1"/>
    <col min="5903" max="5904" width="5.7109375" customWidth="1"/>
    <col min="5905" max="5905" width="5.42578125" customWidth="1"/>
    <col min="5906" max="5906" width="5.7109375" customWidth="1"/>
    <col min="5907" max="5907" width="5.85546875" customWidth="1"/>
    <col min="5908" max="5908" width="5.7109375" customWidth="1"/>
    <col min="5909" max="5909" width="5.42578125" customWidth="1"/>
    <col min="5910" max="5910" width="5.7109375" customWidth="1"/>
    <col min="5911" max="5911" width="5.85546875" customWidth="1"/>
    <col min="5912" max="5913" width="5.7109375" customWidth="1"/>
    <col min="5914" max="5914" width="5.5703125" customWidth="1"/>
    <col min="5915" max="5915" width="5.7109375" customWidth="1"/>
    <col min="5916" max="5916" width="6" customWidth="1"/>
    <col min="5917" max="5918" width="5.7109375" customWidth="1"/>
    <col min="5919" max="5919" width="5.5703125" customWidth="1"/>
    <col min="5920" max="5920" width="6.42578125" customWidth="1"/>
    <col min="5921" max="5921" width="5.5703125" customWidth="1"/>
    <col min="5922" max="5923" width="5.85546875" customWidth="1"/>
    <col min="5924" max="5924" width="5.42578125" customWidth="1"/>
    <col min="5925" max="5925" width="5.7109375" customWidth="1"/>
    <col min="5926" max="5926" width="4.85546875" customWidth="1"/>
    <col min="5927" max="5927" width="6" customWidth="1"/>
    <col min="5928" max="5928" width="0.5703125" customWidth="1"/>
    <col min="5929" max="5929" width="6.42578125" customWidth="1"/>
    <col min="5930" max="5930" width="4.7109375" customWidth="1"/>
    <col min="5932" max="5933" width="6.42578125" customWidth="1"/>
    <col min="5934" max="5934" width="6.7109375" customWidth="1"/>
    <col min="5935" max="5935" width="6.140625" customWidth="1"/>
    <col min="6145" max="6145" width="6.42578125" customWidth="1"/>
    <col min="6146" max="6146" width="5.85546875" customWidth="1"/>
    <col min="6147" max="6147" width="27" customWidth="1"/>
    <col min="6148" max="6148" width="4.140625" customWidth="1"/>
    <col min="6149" max="6149" width="4.28515625" customWidth="1"/>
    <col min="6150" max="6150" width="7.85546875" customWidth="1"/>
    <col min="6151" max="6151" width="5.42578125" customWidth="1"/>
    <col min="6152" max="6152" width="5.85546875" customWidth="1"/>
    <col min="6153" max="6154" width="5.42578125" customWidth="1"/>
    <col min="6155" max="6155" width="5.7109375" customWidth="1"/>
    <col min="6156" max="6156" width="5.85546875" customWidth="1"/>
    <col min="6157" max="6157" width="5.7109375" customWidth="1"/>
    <col min="6158" max="6158" width="5.85546875" customWidth="1"/>
    <col min="6159" max="6160" width="5.7109375" customWidth="1"/>
    <col min="6161" max="6161" width="5.42578125" customWidth="1"/>
    <col min="6162" max="6162" width="5.7109375" customWidth="1"/>
    <col min="6163" max="6163" width="5.85546875" customWidth="1"/>
    <col min="6164" max="6164" width="5.7109375" customWidth="1"/>
    <col min="6165" max="6165" width="5.42578125" customWidth="1"/>
    <col min="6166" max="6166" width="5.7109375" customWidth="1"/>
    <col min="6167" max="6167" width="5.85546875" customWidth="1"/>
    <col min="6168" max="6169" width="5.7109375" customWidth="1"/>
    <col min="6170" max="6170" width="5.5703125" customWidth="1"/>
    <col min="6171" max="6171" width="5.7109375" customWidth="1"/>
    <col min="6172" max="6172" width="6" customWidth="1"/>
    <col min="6173" max="6174" width="5.7109375" customWidth="1"/>
    <col min="6175" max="6175" width="5.5703125" customWidth="1"/>
    <col min="6176" max="6176" width="6.42578125" customWidth="1"/>
    <col min="6177" max="6177" width="5.5703125" customWidth="1"/>
    <col min="6178" max="6179" width="5.85546875" customWidth="1"/>
    <col min="6180" max="6180" width="5.42578125" customWidth="1"/>
    <col min="6181" max="6181" width="5.7109375" customWidth="1"/>
    <col min="6182" max="6182" width="4.85546875" customWidth="1"/>
    <col min="6183" max="6183" width="6" customWidth="1"/>
    <col min="6184" max="6184" width="0.5703125" customWidth="1"/>
    <col min="6185" max="6185" width="6.42578125" customWidth="1"/>
    <col min="6186" max="6186" width="4.7109375" customWidth="1"/>
    <col min="6188" max="6189" width="6.42578125" customWidth="1"/>
    <col min="6190" max="6190" width="6.7109375" customWidth="1"/>
    <col min="6191" max="6191" width="6.140625" customWidth="1"/>
    <col min="6401" max="6401" width="6.42578125" customWidth="1"/>
    <col min="6402" max="6402" width="5.85546875" customWidth="1"/>
    <col min="6403" max="6403" width="27" customWidth="1"/>
    <col min="6404" max="6404" width="4.140625" customWidth="1"/>
    <col min="6405" max="6405" width="4.28515625" customWidth="1"/>
    <col min="6406" max="6406" width="7.85546875" customWidth="1"/>
    <col min="6407" max="6407" width="5.42578125" customWidth="1"/>
    <col min="6408" max="6408" width="5.85546875" customWidth="1"/>
    <col min="6409" max="6410" width="5.42578125" customWidth="1"/>
    <col min="6411" max="6411" width="5.7109375" customWidth="1"/>
    <col min="6412" max="6412" width="5.85546875" customWidth="1"/>
    <col min="6413" max="6413" width="5.7109375" customWidth="1"/>
    <col min="6414" max="6414" width="5.85546875" customWidth="1"/>
    <col min="6415" max="6416" width="5.7109375" customWidth="1"/>
    <col min="6417" max="6417" width="5.42578125" customWidth="1"/>
    <col min="6418" max="6418" width="5.7109375" customWidth="1"/>
    <col min="6419" max="6419" width="5.85546875" customWidth="1"/>
    <col min="6420" max="6420" width="5.7109375" customWidth="1"/>
    <col min="6421" max="6421" width="5.42578125" customWidth="1"/>
    <col min="6422" max="6422" width="5.7109375" customWidth="1"/>
    <col min="6423" max="6423" width="5.85546875" customWidth="1"/>
    <col min="6424" max="6425" width="5.7109375" customWidth="1"/>
    <col min="6426" max="6426" width="5.5703125" customWidth="1"/>
    <col min="6427" max="6427" width="5.7109375" customWidth="1"/>
    <col min="6428" max="6428" width="6" customWidth="1"/>
    <col min="6429" max="6430" width="5.7109375" customWidth="1"/>
    <col min="6431" max="6431" width="5.5703125" customWidth="1"/>
    <col min="6432" max="6432" width="6.42578125" customWidth="1"/>
    <col min="6433" max="6433" width="5.5703125" customWidth="1"/>
    <col min="6434" max="6435" width="5.85546875" customWidth="1"/>
    <col min="6436" max="6436" width="5.42578125" customWidth="1"/>
    <col min="6437" max="6437" width="5.7109375" customWidth="1"/>
    <col min="6438" max="6438" width="4.85546875" customWidth="1"/>
    <col min="6439" max="6439" width="6" customWidth="1"/>
    <col min="6440" max="6440" width="0.5703125" customWidth="1"/>
    <col min="6441" max="6441" width="6.42578125" customWidth="1"/>
    <col min="6442" max="6442" width="4.7109375" customWidth="1"/>
    <col min="6444" max="6445" width="6.42578125" customWidth="1"/>
    <col min="6446" max="6446" width="6.7109375" customWidth="1"/>
    <col min="6447" max="6447" width="6.140625" customWidth="1"/>
    <col min="6657" max="6657" width="6.42578125" customWidth="1"/>
    <col min="6658" max="6658" width="5.85546875" customWidth="1"/>
    <col min="6659" max="6659" width="27" customWidth="1"/>
    <col min="6660" max="6660" width="4.140625" customWidth="1"/>
    <col min="6661" max="6661" width="4.28515625" customWidth="1"/>
    <col min="6662" max="6662" width="7.85546875" customWidth="1"/>
    <col min="6663" max="6663" width="5.42578125" customWidth="1"/>
    <col min="6664" max="6664" width="5.85546875" customWidth="1"/>
    <col min="6665" max="6666" width="5.42578125" customWidth="1"/>
    <col min="6667" max="6667" width="5.7109375" customWidth="1"/>
    <col min="6668" max="6668" width="5.85546875" customWidth="1"/>
    <col min="6669" max="6669" width="5.7109375" customWidth="1"/>
    <col min="6670" max="6670" width="5.85546875" customWidth="1"/>
    <col min="6671" max="6672" width="5.7109375" customWidth="1"/>
    <col min="6673" max="6673" width="5.42578125" customWidth="1"/>
    <col min="6674" max="6674" width="5.7109375" customWidth="1"/>
    <col min="6675" max="6675" width="5.85546875" customWidth="1"/>
    <col min="6676" max="6676" width="5.7109375" customWidth="1"/>
    <col min="6677" max="6677" width="5.42578125" customWidth="1"/>
    <col min="6678" max="6678" width="5.7109375" customWidth="1"/>
    <col min="6679" max="6679" width="5.85546875" customWidth="1"/>
    <col min="6680" max="6681" width="5.7109375" customWidth="1"/>
    <col min="6682" max="6682" width="5.5703125" customWidth="1"/>
    <col min="6683" max="6683" width="5.7109375" customWidth="1"/>
    <col min="6684" max="6684" width="6" customWidth="1"/>
    <col min="6685" max="6686" width="5.7109375" customWidth="1"/>
    <col min="6687" max="6687" width="5.5703125" customWidth="1"/>
    <col min="6688" max="6688" width="6.42578125" customWidth="1"/>
    <col min="6689" max="6689" width="5.5703125" customWidth="1"/>
    <col min="6690" max="6691" width="5.85546875" customWidth="1"/>
    <col min="6692" max="6692" width="5.42578125" customWidth="1"/>
    <col min="6693" max="6693" width="5.7109375" customWidth="1"/>
    <col min="6694" max="6694" width="4.85546875" customWidth="1"/>
    <col min="6695" max="6695" width="6" customWidth="1"/>
    <col min="6696" max="6696" width="0.5703125" customWidth="1"/>
    <col min="6697" max="6697" width="6.42578125" customWidth="1"/>
    <col min="6698" max="6698" width="4.7109375" customWidth="1"/>
    <col min="6700" max="6701" width="6.42578125" customWidth="1"/>
    <col min="6702" max="6702" width="6.7109375" customWidth="1"/>
    <col min="6703" max="6703" width="6.140625" customWidth="1"/>
    <col min="6913" max="6913" width="6.42578125" customWidth="1"/>
    <col min="6914" max="6914" width="5.85546875" customWidth="1"/>
    <col min="6915" max="6915" width="27" customWidth="1"/>
    <col min="6916" max="6916" width="4.140625" customWidth="1"/>
    <col min="6917" max="6917" width="4.28515625" customWidth="1"/>
    <col min="6918" max="6918" width="7.85546875" customWidth="1"/>
    <col min="6919" max="6919" width="5.42578125" customWidth="1"/>
    <col min="6920" max="6920" width="5.85546875" customWidth="1"/>
    <col min="6921" max="6922" width="5.42578125" customWidth="1"/>
    <col min="6923" max="6923" width="5.7109375" customWidth="1"/>
    <col min="6924" max="6924" width="5.85546875" customWidth="1"/>
    <col min="6925" max="6925" width="5.7109375" customWidth="1"/>
    <col min="6926" max="6926" width="5.85546875" customWidth="1"/>
    <col min="6927" max="6928" width="5.7109375" customWidth="1"/>
    <col min="6929" max="6929" width="5.42578125" customWidth="1"/>
    <col min="6930" max="6930" width="5.7109375" customWidth="1"/>
    <col min="6931" max="6931" width="5.85546875" customWidth="1"/>
    <col min="6932" max="6932" width="5.7109375" customWidth="1"/>
    <col min="6933" max="6933" width="5.42578125" customWidth="1"/>
    <col min="6934" max="6934" width="5.7109375" customWidth="1"/>
    <col min="6935" max="6935" width="5.85546875" customWidth="1"/>
    <col min="6936" max="6937" width="5.7109375" customWidth="1"/>
    <col min="6938" max="6938" width="5.5703125" customWidth="1"/>
    <col min="6939" max="6939" width="5.7109375" customWidth="1"/>
    <col min="6940" max="6940" width="6" customWidth="1"/>
    <col min="6941" max="6942" width="5.7109375" customWidth="1"/>
    <col min="6943" max="6943" width="5.5703125" customWidth="1"/>
    <col min="6944" max="6944" width="6.42578125" customWidth="1"/>
    <col min="6945" max="6945" width="5.5703125" customWidth="1"/>
    <col min="6946" max="6947" width="5.85546875" customWidth="1"/>
    <col min="6948" max="6948" width="5.42578125" customWidth="1"/>
    <col min="6949" max="6949" width="5.7109375" customWidth="1"/>
    <col min="6950" max="6950" width="4.85546875" customWidth="1"/>
    <col min="6951" max="6951" width="6" customWidth="1"/>
    <col min="6952" max="6952" width="0.5703125" customWidth="1"/>
    <col min="6953" max="6953" width="6.42578125" customWidth="1"/>
    <col min="6954" max="6954" width="4.7109375" customWidth="1"/>
    <col min="6956" max="6957" width="6.42578125" customWidth="1"/>
    <col min="6958" max="6958" width="6.7109375" customWidth="1"/>
    <col min="6959" max="6959" width="6.140625" customWidth="1"/>
    <col min="7169" max="7169" width="6.42578125" customWidth="1"/>
    <col min="7170" max="7170" width="5.85546875" customWidth="1"/>
    <col min="7171" max="7171" width="27" customWidth="1"/>
    <col min="7172" max="7172" width="4.140625" customWidth="1"/>
    <col min="7173" max="7173" width="4.28515625" customWidth="1"/>
    <col min="7174" max="7174" width="7.85546875" customWidth="1"/>
    <col min="7175" max="7175" width="5.42578125" customWidth="1"/>
    <col min="7176" max="7176" width="5.85546875" customWidth="1"/>
    <col min="7177" max="7178" width="5.42578125" customWidth="1"/>
    <col min="7179" max="7179" width="5.7109375" customWidth="1"/>
    <col min="7180" max="7180" width="5.85546875" customWidth="1"/>
    <col min="7181" max="7181" width="5.7109375" customWidth="1"/>
    <col min="7182" max="7182" width="5.85546875" customWidth="1"/>
    <col min="7183" max="7184" width="5.7109375" customWidth="1"/>
    <col min="7185" max="7185" width="5.42578125" customWidth="1"/>
    <col min="7186" max="7186" width="5.7109375" customWidth="1"/>
    <col min="7187" max="7187" width="5.85546875" customWidth="1"/>
    <col min="7188" max="7188" width="5.7109375" customWidth="1"/>
    <col min="7189" max="7189" width="5.42578125" customWidth="1"/>
    <col min="7190" max="7190" width="5.7109375" customWidth="1"/>
    <col min="7191" max="7191" width="5.85546875" customWidth="1"/>
    <col min="7192" max="7193" width="5.7109375" customWidth="1"/>
    <col min="7194" max="7194" width="5.5703125" customWidth="1"/>
    <col min="7195" max="7195" width="5.7109375" customWidth="1"/>
    <col min="7196" max="7196" width="6" customWidth="1"/>
    <col min="7197" max="7198" width="5.7109375" customWidth="1"/>
    <col min="7199" max="7199" width="5.5703125" customWidth="1"/>
    <col min="7200" max="7200" width="6.42578125" customWidth="1"/>
    <col min="7201" max="7201" width="5.5703125" customWidth="1"/>
    <col min="7202" max="7203" width="5.85546875" customWidth="1"/>
    <col min="7204" max="7204" width="5.42578125" customWidth="1"/>
    <col min="7205" max="7205" width="5.7109375" customWidth="1"/>
    <col min="7206" max="7206" width="4.85546875" customWidth="1"/>
    <col min="7207" max="7207" width="6" customWidth="1"/>
    <col min="7208" max="7208" width="0.5703125" customWidth="1"/>
    <col min="7209" max="7209" width="6.42578125" customWidth="1"/>
    <col min="7210" max="7210" width="4.7109375" customWidth="1"/>
    <col min="7212" max="7213" width="6.42578125" customWidth="1"/>
    <col min="7214" max="7214" width="6.7109375" customWidth="1"/>
    <col min="7215" max="7215" width="6.140625" customWidth="1"/>
    <col min="7425" max="7425" width="6.42578125" customWidth="1"/>
    <col min="7426" max="7426" width="5.85546875" customWidth="1"/>
    <col min="7427" max="7427" width="27" customWidth="1"/>
    <col min="7428" max="7428" width="4.140625" customWidth="1"/>
    <col min="7429" max="7429" width="4.28515625" customWidth="1"/>
    <col min="7430" max="7430" width="7.85546875" customWidth="1"/>
    <col min="7431" max="7431" width="5.42578125" customWidth="1"/>
    <col min="7432" max="7432" width="5.85546875" customWidth="1"/>
    <col min="7433" max="7434" width="5.42578125" customWidth="1"/>
    <col min="7435" max="7435" width="5.7109375" customWidth="1"/>
    <col min="7436" max="7436" width="5.85546875" customWidth="1"/>
    <col min="7437" max="7437" width="5.7109375" customWidth="1"/>
    <col min="7438" max="7438" width="5.85546875" customWidth="1"/>
    <col min="7439" max="7440" width="5.7109375" customWidth="1"/>
    <col min="7441" max="7441" width="5.42578125" customWidth="1"/>
    <col min="7442" max="7442" width="5.7109375" customWidth="1"/>
    <col min="7443" max="7443" width="5.85546875" customWidth="1"/>
    <col min="7444" max="7444" width="5.7109375" customWidth="1"/>
    <col min="7445" max="7445" width="5.42578125" customWidth="1"/>
    <col min="7446" max="7446" width="5.7109375" customWidth="1"/>
    <col min="7447" max="7447" width="5.85546875" customWidth="1"/>
    <col min="7448" max="7449" width="5.7109375" customWidth="1"/>
    <col min="7450" max="7450" width="5.5703125" customWidth="1"/>
    <col min="7451" max="7451" width="5.7109375" customWidth="1"/>
    <col min="7452" max="7452" width="6" customWidth="1"/>
    <col min="7453" max="7454" width="5.7109375" customWidth="1"/>
    <col min="7455" max="7455" width="5.5703125" customWidth="1"/>
    <col min="7456" max="7456" width="6.42578125" customWidth="1"/>
    <col min="7457" max="7457" width="5.5703125" customWidth="1"/>
    <col min="7458" max="7459" width="5.85546875" customWidth="1"/>
    <col min="7460" max="7460" width="5.42578125" customWidth="1"/>
    <col min="7461" max="7461" width="5.7109375" customWidth="1"/>
    <col min="7462" max="7462" width="4.85546875" customWidth="1"/>
    <col min="7463" max="7463" width="6" customWidth="1"/>
    <col min="7464" max="7464" width="0.5703125" customWidth="1"/>
    <col min="7465" max="7465" width="6.42578125" customWidth="1"/>
    <col min="7466" max="7466" width="4.7109375" customWidth="1"/>
    <col min="7468" max="7469" width="6.42578125" customWidth="1"/>
    <col min="7470" max="7470" width="6.7109375" customWidth="1"/>
    <col min="7471" max="7471" width="6.140625" customWidth="1"/>
    <col min="7681" max="7681" width="6.42578125" customWidth="1"/>
    <col min="7682" max="7682" width="5.85546875" customWidth="1"/>
    <col min="7683" max="7683" width="27" customWidth="1"/>
    <col min="7684" max="7684" width="4.140625" customWidth="1"/>
    <col min="7685" max="7685" width="4.28515625" customWidth="1"/>
    <col min="7686" max="7686" width="7.85546875" customWidth="1"/>
    <col min="7687" max="7687" width="5.42578125" customWidth="1"/>
    <col min="7688" max="7688" width="5.85546875" customWidth="1"/>
    <col min="7689" max="7690" width="5.42578125" customWidth="1"/>
    <col min="7691" max="7691" width="5.7109375" customWidth="1"/>
    <col min="7692" max="7692" width="5.85546875" customWidth="1"/>
    <col min="7693" max="7693" width="5.7109375" customWidth="1"/>
    <col min="7694" max="7694" width="5.85546875" customWidth="1"/>
    <col min="7695" max="7696" width="5.7109375" customWidth="1"/>
    <col min="7697" max="7697" width="5.42578125" customWidth="1"/>
    <col min="7698" max="7698" width="5.7109375" customWidth="1"/>
    <col min="7699" max="7699" width="5.85546875" customWidth="1"/>
    <col min="7700" max="7700" width="5.7109375" customWidth="1"/>
    <col min="7701" max="7701" width="5.42578125" customWidth="1"/>
    <col min="7702" max="7702" width="5.7109375" customWidth="1"/>
    <col min="7703" max="7703" width="5.85546875" customWidth="1"/>
    <col min="7704" max="7705" width="5.7109375" customWidth="1"/>
    <col min="7706" max="7706" width="5.5703125" customWidth="1"/>
    <col min="7707" max="7707" width="5.7109375" customWidth="1"/>
    <col min="7708" max="7708" width="6" customWidth="1"/>
    <col min="7709" max="7710" width="5.7109375" customWidth="1"/>
    <col min="7711" max="7711" width="5.5703125" customWidth="1"/>
    <col min="7712" max="7712" width="6.42578125" customWidth="1"/>
    <col min="7713" max="7713" width="5.5703125" customWidth="1"/>
    <col min="7714" max="7715" width="5.85546875" customWidth="1"/>
    <col min="7716" max="7716" width="5.42578125" customWidth="1"/>
    <col min="7717" max="7717" width="5.7109375" customWidth="1"/>
    <col min="7718" max="7718" width="4.85546875" customWidth="1"/>
    <col min="7719" max="7719" width="6" customWidth="1"/>
    <col min="7720" max="7720" width="0.5703125" customWidth="1"/>
    <col min="7721" max="7721" width="6.42578125" customWidth="1"/>
    <col min="7722" max="7722" width="4.7109375" customWidth="1"/>
    <col min="7724" max="7725" width="6.42578125" customWidth="1"/>
    <col min="7726" max="7726" width="6.7109375" customWidth="1"/>
    <col min="7727" max="7727" width="6.140625" customWidth="1"/>
    <col min="7937" max="7937" width="6.42578125" customWidth="1"/>
    <col min="7938" max="7938" width="5.85546875" customWidth="1"/>
    <col min="7939" max="7939" width="27" customWidth="1"/>
    <col min="7940" max="7940" width="4.140625" customWidth="1"/>
    <col min="7941" max="7941" width="4.28515625" customWidth="1"/>
    <col min="7942" max="7942" width="7.85546875" customWidth="1"/>
    <col min="7943" max="7943" width="5.42578125" customWidth="1"/>
    <col min="7944" max="7944" width="5.85546875" customWidth="1"/>
    <col min="7945" max="7946" width="5.42578125" customWidth="1"/>
    <col min="7947" max="7947" width="5.7109375" customWidth="1"/>
    <col min="7948" max="7948" width="5.85546875" customWidth="1"/>
    <col min="7949" max="7949" width="5.7109375" customWidth="1"/>
    <col min="7950" max="7950" width="5.85546875" customWidth="1"/>
    <col min="7951" max="7952" width="5.7109375" customWidth="1"/>
    <col min="7953" max="7953" width="5.42578125" customWidth="1"/>
    <col min="7954" max="7954" width="5.7109375" customWidth="1"/>
    <col min="7955" max="7955" width="5.85546875" customWidth="1"/>
    <col min="7956" max="7956" width="5.7109375" customWidth="1"/>
    <col min="7957" max="7957" width="5.42578125" customWidth="1"/>
    <col min="7958" max="7958" width="5.7109375" customWidth="1"/>
    <col min="7959" max="7959" width="5.85546875" customWidth="1"/>
    <col min="7960" max="7961" width="5.7109375" customWidth="1"/>
    <col min="7962" max="7962" width="5.5703125" customWidth="1"/>
    <col min="7963" max="7963" width="5.7109375" customWidth="1"/>
    <col min="7964" max="7964" width="6" customWidth="1"/>
    <col min="7965" max="7966" width="5.7109375" customWidth="1"/>
    <col min="7967" max="7967" width="5.5703125" customWidth="1"/>
    <col min="7968" max="7968" width="6.42578125" customWidth="1"/>
    <col min="7969" max="7969" width="5.5703125" customWidth="1"/>
    <col min="7970" max="7971" width="5.85546875" customWidth="1"/>
    <col min="7972" max="7972" width="5.42578125" customWidth="1"/>
    <col min="7973" max="7973" width="5.7109375" customWidth="1"/>
    <col min="7974" max="7974" width="4.85546875" customWidth="1"/>
    <col min="7975" max="7975" width="6" customWidth="1"/>
    <col min="7976" max="7976" width="0.5703125" customWidth="1"/>
    <col min="7977" max="7977" width="6.42578125" customWidth="1"/>
    <col min="7978" max="7978" width="4.7109375" customWidth="1"/>
    <col min="7980" max="7981" width="6.42578125" customWidth="1"/>
    <col min="7982" max="7982" width="6.7109375" customWidth="1"/>
    <col min="7983" max="7983" width="6.140625" customWidth="1"/>
    <col min="8193" max="8193" width="6.42578125" customWidth="1"/>
    <col min="8194" max="8194" width="5.85546875" customWidth="1"/>
    <col min="8195" max="8195" width="27" customWidth="1"/>
    <col min="8196" max="8196" width="4.140625" customWidth="1"/>
    <col min="8197" max="8197" width="4.28515625" customWidth="1"/>
    <col min="8198" max="8198" width="7.85546875" customWidth="1"/>
    <col min="8199" max="8199" width="5.42578125" customWidth="1"/>
    <col min="8200" max="8200" width="5.85546875" customWidth="1"/>
    <col min="8201" max="8202" width="5.42578125" customWidth="1"/>
    <col min="8203" max="8203" width="5.7109375" customWidth="1"/>
    <col min="8204" max="8204" width="5.85546875" customWidth="1"/>
    <col min="8205" max="8205" width="5.7109375" customWidth="1"/>
    <col min="8206" max="8206" width="5.85546875" customWidth="1"/>
    <col min="8207" max="8208" width="5.7109375" customWidth="1"/>
    <col min="8209" max="8209" width="5.42578125" customWidth="1"/>
    <col min="8210" max="8210" width="5.7109375" customWidth="1"/>
    <col min="8211" max="8211" width="5.85546875" customWidth="1"/>
    <col min="8212" max="8212" width="5.7109375" customWidth="1"/>
    <col min="8213" max="8213" width="5.42578125" customWidth="1"/>
    <col min="8214" max="8214" width="5.7109375" customWidth="1"/>
    <col min="8215" max="8215" width="5.85546875" customWidth="1"/>
    <col min="8216" max="8217" width="5.7109375" customWidth="1"/>
    <col min="8218" max="8218" width="5.5703125" customWidth="1"/>
    <col min="8219" max="8219" width="5.7109375" customWidth="1"/>
    <col min="8220" max="8220" width="6" customWidth="1"/>
    <col min="8221" max="8222" width="5.7109375" customWidth="1"/>
    <col min="8223" max="8223" width="5.5703125" customWidth="1"/>
    <col min="8224" max="8224" width="6.42578125" customWidth="1"/>
    <col min="8225" max="8225" width="5.5703125" customWidth="1"/>
    <col min="8226" max="8227" width="5.85546875" customWidth="1"/>
    <col min="8228" max="8228" width="5.42578125" customWidth="1"/>
    <col min="8229" max="8229" width="5.7109375" customWidth="1"/>
    <col min="8230" max="8230" width="4.85546875" customWidth="1"/>
    <col min="8231" max="8231" width="6" customWidth="1"/>
    <col min="8232" max="8232" width="0.5703125" customWidth="1"/>
    <col min="8233" max="8233" width="6.42578125" customWidth="1"/>
    <col min="8234" max="8234" width="4.7109375" customWidth="1"/>
    <col min="8236" max="8237" width="6.42578125" customWidth="1"/>
    <col min="8238" max="8238" width="6.7109375" customWidth="1"/>
    <col min="8239" max="8239" width="6.140625" customWidth="1"/>
    <col min="8449" max="8449" width="6.42578125" customWidth="1"/>
    <col min="8450" max="8450" width="5.85546875" customWidth="1"/>
    <col min="8451" max="8451" width="27" customWidth="1"/>
    <col min="8452" max="8452" width="4.140625" customWidth="1"/>
    <col min="8453" max="8453" width="4.28515625" customWidth="1"/>
    <col min="8454" max="8454" width="7.85546875" customWidth="1"/>
    <col min="8455" max="8455" width="5.42578125" customWidth="1"/>
    <col min="8456" max="8456" width="5.85546875" customWidth="1"/>
    <col min="8457" max="8458" width="5.42578125" customWidth="1"/>
    <col min="8459" max="8459" width="5.7109375" customWidth="1"/>
    <col min="8460" max="8460" width="5.85546875" customWidth="1"/>
    <col min="8461" max="8461" width="5.7109375" customWidth="1"/>
    <col min="8462" max="8462" width="5.85546875" customWidth="1"/>
    <col min="8463" max="8464" width="5.7109375" customWidth="1"/>
    <col min="8465" max="8465" width="5.42578125" customWidth="1"/>
    <col min="8466" max="8466" width="5.7109375" customWidth="1"/>
    <col min="8467" max="8467" width="5.85546875" customWidth="1"/>
    <col min="8468" max="8468" width="5.7109375" customWidth="1"/>
    <col min="8469" max="8469" width="5.42578125" customWidth="1"/>
    <col min="8470" max="8470" width="5.7109375" customWidth="1"/>
    <col min="8471" max="8471" width="5.85546875" customWidth="1"/>
    <col min="8472" max="8473" width="5.7109375" customWidth="1"/>
    <col min="8474" max="8474" width="5.5703125" customWidth="1"/>
    <col min="8475" max="8475" width="5.7109375" customWidth="1"/>
    <col min="8476" max="8476" width="6" customWidth="1"/>
    <col min="8477" max="8478" width="5.7109375" customWidth="1"/>
    <col min="8479" max="8479" width="5.5703125" customWidth="1"/>
    <col min="8480" max="8480" width="6.42578125" customWidth="1"/>
    <col min="8481" max="8481" width="5.5703125" customWidth="1"/>
    <col min="8482" max="8483" width="5.85546875" customWidth="1"/>
    <col min="8484" max="8484" width="5.42578125" customWidth="1"/>
    <col min="8485" max="8485" width="5.7109375" customWidth="1"/>
    <col min="8486" max="8486" width="4.85546875" customWidth="1"/>
    <col min="8487" max="8487" width="6" customWidth="1"/>
    <col min="8488" max="8488" width="0.5703125" customWidth="1"/>
    <col min="8489" max="8489" width="6.42578125" customWidth="1"/>
    <col min="8490" max="8490" width="4.7109375" customWidth="1"/>
    <col min="8492" max="8493" width="6.42578125" customWidth="1"/>
    <col min="8494" max="8494" width="6.7109375" customWidth="1"/>
    <col min="8495" max="8495" width="6.140625" customWidth="1"/>
    <col min="8705" max="8705" width="6.42578125" customWidth="1"/>
    <col min="8706" max="8706" width="5.85546875" customWidth="1"/>
    <col min="8707" max="8707" width="27" customWidth="1"/>
    <col min="8708" max="8708" width="4.140625" customWidth="1"/>
    <col min="8709" max="8709" width="4.28515625" customWidth="1"/>
    <col min="8710" max="8710" width="7.85546875" customWidth="1"/>
    <col min="8711" max="8711" width="5.42578125" customWidth="1"/>
    <col min="8712" max="8712" width="5.85546875" customWidth="1"/>
    <col min="8713" max="8714" width="5.42578125" customWidth="1"/>
    <col min="8715" max="8715" width="5.7109375" customWidth="1"/>
    <col min="8716" max="8716" width="5.85546875" customWidth="1"/>
    <col min="8717" max="8717" width="5.7109375" customWidth="1"/>
    <col min="8718" max="8718" width="5.85546875" customWidth="1"/>
    <col min="8719" max="8720" width="5.7109375" customWidth="1"/>
    <col min="8721" max="8721" width="5.42578125" customWidth="1"/>
    <col min="8722" max="8722" width="5.7109375" customWidth="1"/>
    <col min="8723" max="8723" width="5.85546875" customWidth="1"/>
    <col min="8724" max="8724" width="5.7109375" customWidth="1"/>
    <col min="8725" max="8725" width="5.42578125" customWidth="1"/>
    <col min="8726" max="8726" width="5.7109375" customWidth="1"/>
    <col min="8727" max="8727" width="5.85546875" customWidth="1"/>
    <col min="8728" max="8729" width="5.7109375" customWidth="1"/>
    <col min="8730" max="8730" width="5.5703125" customWidth="1"/>
    <col min="8731" max="8731" width="5.7109375" customWidth="1"/>
    <col min="8732" max="8732" width="6" customWidth="1"/>
    <col min="8733" max="8734" width="5.7109375" customWidth="1"/>
    <col min="8735" max="8735" width="5.5703125" customWidth="1"/>
    <col min="8736" max="8736" width="6.42578125" customWidth="1"/>
    <col min="8737" max="8737" width="5.5703125" customWidth="1"/>
    <col min="8738" max="8739" width="5.85546875" customWidth="1"/>
    <col min="8740" max="8740" width="5.42578125" customWidth="1"/>
    <col min="8741" max="8741" width="5.7109375" customWidth="1"/>
    <col min="8742" max="8742" width="4.85546875" customWidth="1"/>
    <col min="8743" max="8743" width="6" customWidth="1"/>
    <col min="8744" max="8744" width="0.5703125" customWidth="1"/>
    <col min="8745" max="8745" width="6.42578125" customWidth="1"/>
    <col min="8746" max="8746" width="4.7109375" customWidth="1"/>
    <col min="8748" max="8749" width="6.42578125" customWidth="1"/>
    <col min="8750" max="8750" width="6.7109375" customWidth="1"/>
    <col min="8751" max="8751" width="6.140625" customWidth="1"/>
    <col min="8961" max="8961" width="6.42578125" customWidth="1"/>
    <col min="8962" max="8962" width="5.85546875" customWidth="1"/>
    <col min="8963" max="8963" width="27" customWidth="1"/>
    <col min="8964" max="8964" width="4.140625" customWidth="1"/>
    <col min="8965" max="8965" width="4.28515625" customWidth="1"/>
    <col min="8966" max="8966" width="7.85546875" customWidth="1"/>
    <col min="8967" max="8967" width="5.42578125" customWidth="1"/>
    <col min="8968" max="8968" width="5.85546875" customWidth="1"/>
    <col min="8969" max="8970" width="5.42578125" customWidth="1"/>
    <col min="8971" max="8971" width="5.7109375" customWidth="1"/>
    <col min="8972" max="8972" width="5.85546875" customWidth="1"/>
    <col min="8973" max="8973" width="5.7109375" customWidth="1"/>
    <col min="8974" max="8974" width="5.85546875" customWidth="1"/>
    <col min="8975" max="8976" width="5.7109375" customWidth="1"/>
    <col min="8977" max="8977" width="5.42578125" customWidth="1"/>
    <col min="8978" max="8978" width="5.7109375" customWidth="1"/>
    <col min="8979" max="8979" width="5.85546875" customWidth="1"/>
    <col min="8980" max="8980" width="5.7109375" customWidth="1"/>
    <col min="8981" max="8981" width="5.42578125" customWidth="1"/>
    <col min="8982" max="8982" width="5.7109375" customWidth="1"/>
    <col min="8983" max="8983" width="5.85546875" customWidth="1"/>
    <col min="8984" max="8985" width="5.7109375" customWidth="1"/>
    <col min="8986" max="8986" width="5.5703125" customWidth="1"/>
    <col min="8987" max="8987" width="5.7109375" customWidth="1"/>
    <col min="8988" max="8988" width="6" customWidth="1"/>
    <col min="8989" max="8990" width="5.7109375" customWidth="1"/>
    <col min="8991" max="8991" width="5.5703125" customWidth="1"/>
    <col min="8992" max="8992" width="6.42578125" customWidth="1"/>
    <col min="8993" max="8993" width="5.5703125" customWidth="1"/>
    <col min="8994" max="8995" width="5.85546875" customWidth="1"/>
    <col min="8996" max="8996" width="5.42578125" customWidth="1"/>
    <col min="8997" max="8997" width="5.7109375" customWidth="1"/>
    <col min="8998" max="8998" width="4.85546875" customWidth="1"/>
    <col min="8999" max="8999" width="6" customWidth="1"/>
    <col min="9000" max="9000" width="0.5703125" customWidth="1"/>
    <col min="9001" max="9001" width="6.42578125" customWidth="1"/>
    <col min="9002" max="9002" width="4.7109375" customWidth="1"/>
    <col min="9004" max="9005" width="6.42578125" customWidth="1"/>
    <col min="9006" max="9006" width="6.7109375" customWidth="1"/>
    <col min="9007" max="9007" width="6.140625" customWidth="1"/>
    <col min="9217" max="9217" width="6.42578125" customWidth="1"/>
    <col min="9218" max="9218" width="5.85546875" customWidth="1"/>
    <col min="9219" max="9219" width="27" customWidth="1"/>
    <col min="9220" max="9220" width="4.140625" customWidth="1"/>
    <col min="9221" max="9221" width="4.28515625" customWidth="1"/>
    <col min="9222" max="9222" width="7.85546875" customWidth="1"/>
    <col min="9223" max="9223" width="5.42578125" customWidth="1"/>
    <col min="9224" max="9224" width="5.85546875" customWidth="1"/>
    <col min="9225" max="9226" width="5.42578125" customWidth="1"/>
    <col min="9227" max="9227" width="5.7109375" customWidth="1"/>
    <col min="9228" max="9228" width="5.85546875" customWidth="1"/>
    <col min="9229" max="9229" width="5.7109375" customWidth="1"/>
    <col min="9230" max="9230" width="5.85546875" customWidth="1"/>
    <col min="9231" max="9232" width="5.7109375" customWidth="1"/>
    <col min="9233" max="9233" width="5.42578125" customWidth="1"/>
    <col min="9234" max="9234" width="5.7109375" customWidth="1"/>
    <col min="9235" max="9235" width="5.85546875" customWidth="1"/>
    <col min="9236" max="9236" width="5.7109375" customWidth="1"/>
    <col min="9237" max="9237" width="5.42578125" customWidth="1"/>
    <col min="9238" max="9238" width="5.7109375" customWidth="1"/>
    <col min="9239" max="9239" width="5.85546875" customWidth="1"/>
    <col min="9240" max="9241" width="5.7109375" customWidth="1"/>
    <col min="9242" max="9242" width="5.5703125" customWidth="1"/>
    <col min="9243" max="9243" width="5.7109375" customWidth="1"/>
    <col min="9244" max="9244" width="6" customWidth="1"/>
    <col min="9245" max="9246" width="5.7109375" customWidth="1"/>
    <col min="9247" max="9247" width="5.5703125" customWidth="1"/>
    <col min="9248" max="9248" width="6.42578125" customWidth="1"/>
    <col min="9249" max="9249" width="5.5703125" customWidth="1"/>
    <col min="9250" max="9251" width="5.85546875" customWidth="1"/>
    <col min="9252" max="9252" width="5.42578125" customWidth="1"/>
    <col min="9253" max="9253" width="5.7109375" customWidth="1"/>
    <col min="9254" max="9254" width="4.85546875" customWidth="1"/>
    <col min="9255" max="9255" width="6" customWidth="1"/>
    <col min="9256" max="9256" width="0.5703125" customWidth="1"/>
    <col min="9257" max="9257" width="6.42578125" customWidth="1"/>
    <col min="9258" max="9258" width="4.7109375" customWidth="1"/>
    <col min="9260" max="9261" width="6.42578125" customWidth="1"/>
    <col min="9262" max="9262" width="6.7109375" customWidth="1"/>
    <col min="9263" max="9263" width="6.140625" customWidth="1"/>
    <col min="9473" max="9473" width="6.42578125" customWidth="1"/>
    <col min="9474" max="9474" width="5.85546875" customWidth="1"/>
    <col min="9475" max="9475" width="27" customWidth="1"/>
    <col min="9476" max="9476" width="4.140625" customWidth="1"/>
    <col min="9477" max="9477" width="4.28515625" customWidth="1"/>
    <col min="9478" max="9478" width="7.85546875" customWidth="1"/>
    <col min="9479" max="9479" width="5.42578125" customWidth="1"/>
    <col min="9480" max="9480" width="5.85546875" customWidth="1"/>
    <col min="9481" max="9482" width="5.42578125" customWidth="1"/>
    <col min="9483" max="9483" width="5.7109375" customWidth="1"/>
    <col min="9484" max="9484" width="5.85546875" customWidth="1"/>
    <col min="9485" max="9485" width="5.7109375" customWidth="1"/>
    <col min="9486" max="9486" width="5.85546875" customWidth="1"/>
    <col min="9487" max="9488" width="5.7109375" customWidth="1"/>
    <col min="9489" max="9489" width="5.42578125" customWidth="1"/>
    <col min="9490" max="9490" width="5.7109375" customWidth="1"/>
    <col min="9491" max="9491" width="5.85546875" customWidth="1"/>
    <col min="9492" max="9492" width="5.7109375" customWidth="1"/>
    <col min="9493" max="9493" width="5.42578125" customWidth="1"/>
    <col min="9494" max="9494" width="5.7109375" customWidth="1"/>
    <col min="9495" max="9495" width="5.85546875" customWidth="1"/>
    <col min="9496" max="9497" width="5.7109375" customWidth="1"/>
    <col min="9498" max="9498" width="5.5703125" customWidth="1"/>
    <col min="9499" max="9499" width="5.7109375" customWidth="1"/>
    <col min="9500" max="9500" width="6" customWidth="1"/>
    <col min="9501" max="9502" width="5.7109375" customWidth="1"/>
    <col min="9503" max="9503" width="5.5703125" customWidth="1"/>
    <col min="9504" max="9504" width="6.42578125" customWidth="1"/>
    <col min="9505" max="9505" width="5.5703125" customWidth="1"/>
    <col min="9506" max="9507" width="5.85546875" customWidth="1"/>
    <col min="9508" max="9508" width="5.42578125" customWidth="1"/>
    <col min="9509" max="9509" width="5.7109375" customWidth="1"/>
    <col min="9510" max="9510" width="4.85546875" customWidth="1"/>
    <col min="9511" max="9511" width="6" customWidth="1"/>
    <col min="9512" max="9512" width="0.5703125" customWidth="1"/>
    <col min="9513" max="9513" width="6.42578125" customWidth="1"/>
    <col min="9514" max="9514" width="4.7109375" customWidth="1"/>
    <col min="9516" max="9517" width="6.42578125" customWidth="1"/>
    <col min="9518" max="9518" width="6.7109375" customWidth="1"/>
    <col min="9519" max="9519" width="6.140625" customWidth="1"/>
    <col min="9729" max="9729" width="6.42578125" customWidth="1"/>
    <col min="9730" max="9730" width="5.85546875" customWidth="1"/>
    <col min="9731" max="9731" width="27" customWidth="1"/>
    <col min="9732" max="9732" width="4.140625" customWidth="1"/>
    <col min="9733" max="9733" width="4.28515625" customWidth="1"/>
    <col min="9734" max="9734" width="7.85546875" customWidth="1"/>
    <col min="9735" max="9735" width="5.42578125" customWidth="1"/>
    <col min="9736" max="9736" width="5.85546875" customWidth="1"/>
    <col min="9737" max="9738" width="5.42578125" customWidth="1"/>
    <col min="9739" max="9739" width="5.7109375" customWidth="1"/>
    <col min="9740" max="9740" width="5.85546875" customWidth="1"/>
    <col min="9741" max="9741" width="5.7109375" customWidth="1"/>
    <col min="9742" max="9742" width="5.85546875" customWidth="1"/>
    <col min="9743" max="9744" width="5.7109375" customWidth="1"/>
    <col min="9745" max="9745" width="5.42578125" customWidth="1"/>
    <col min="9746" max="9746" width="5.7109375" customWidth="1"/>
    <col min="9747" max="9747" width="5.85546875" customWidth="1"/>
    <col min="9748" max="9748" width="5.7109375" customWidth="1"/>
    <col min="9749" max="9749" width="5.42578125" customWidth="1"/>
    <col min="9750" max="9750" width="5.7109375" customWidth="1"/>
    <col min="9751" max="9751" width="5.85546875" customWidth="1"/>
    <col min="9752" max="9753" width="5.7109375" customWidth="1"/>
    <col min="9754" max="9754" width="5.5703125" customWidth="1"/>
    <col min="9755" max="9755" width="5.7109375" customWidth="1"/>
    <col min="9756" max="9756" width="6" customWidth="1"/>
    <col min="9757" max="9758" width="5.7109375" customWidth="1"/>
    <col min="9759" max="9759" width="5.5703125" customWidth="1"/>
    <col min="9760" max="9760" width="6.42578125" customWidth="1"/>
    <col min="9761" max="9761" width="5.5703125" customWidth="1"/>
    <col min="9762" max="9763" width="5.85546875" customWidth="1"/>
    <col min="9764" max="9764" width="5.42578125" customWidth="1"/>
    <col min="9765" max="9765" width="5.7109375" customWidth="1"/>
    <col min="9766" max="9766" width="4.85546875" customWidth="1"/>
    <col min="9767" max="9767" width="6" customWidth="1"/>
    <col min="9768" max="9768" width="0.5703125" customWidth="1"/>
    <col min="9769" max="9769" width="6.42578125" customWidth="1"/>
    <col min="9770" max="9770" width="4.7109375" customWidth="1"/>
    <col min="9772" max="9773" width="6.42578125" customWidth="1"/>
    <col min="9774" max="9774" width="6.7109375" customWidth="1"/>
    <col min="9775" max="9775" width="6.140625" customWidth="1"/>
    <col min="9985" max="9985" width="6.42578125" customWidth="1"/>
    <col min="9986" max="9986" width="5.85546875" customWidth="1"/>
    <col min="9987" max="9987" width="27" customWidth="1"/>
    <col min="9988" max="9988" width="4.140625" customWidth="1"/>
    <col min="9989" max="9989" width="4.28515625" customWidth="1"/>
    <col min="9990" max="9990" width="7.85546875" customWidth="1"/>
    <col min="9991" max="9991" width="5.42578125" customWidth="1"/>
    <col min="9992" max="9992" width="5.85546875" customWidth="1"/>
    <col min="9993" max="9994" width="5.42578125" customWidth="1"/>
    <col min="9995" max="9995" width="5.7109375" customWidth="1"/>
    <col min="9996" max="9996" width="5.85546875" customWidth="1"/>
    <col min="9997" max="9997" width="5.7109375" customWidth="1"/>
    <col min="9998" max="9998" width="5.85546875" customWidth="1"/>
    <col min="9999" max="10000" width="5.7109375" customWidth="1"/>
    <col min="10001" max="10001" width="5.42578125" customWidth="1"/>
    <col min="10002" max="10002" width="5.7109375" customWidth="1"/>
    <col min="10003" max="10003" width="5.85546875" customWidth="1"/>
    <col min="10004" max="10004" width="5.7109375" customWidth="1"/>
    <col min="10005" max="10005" width="5.42578125" customWidth="1"/>
    <col min="10006" max="10006" width="5.7109375" customWidth="1"/>
    <col min="10007" max="10007" width="5.85546875" customWidth="1"/>
    <col min="10008" max="10009" width="5.7109375" customWidth="1"/>
    <col min="10010" max="10010" width="5.5703125" customWidth="1"/>
    <col min="10011" max="10011" width="5.7109375" customWidth="1"/>
    <col min="10012" max="10012" width="6" customWidth="1"/>
    <col min="10013" max="10014" width="5.7109375" customWidth="1"/>
    <col min="10015" max="10015" width="5.5703125" customWidth="1"/>
    <col min="10016" max="10016" width="6.42578125" customWidth="1"/>
    <col min="10017" max="10017" width="5.5703125" customWidth="1"/>
    <col min="10018" max="10019" width="5.85546875" customWidth="1"/>
    <col min="10020" max="10020" width="5.42578125" customWidth="1"/>
    <col min="10021" max="10021" width="5.7109375" customWidth="1"/>
    <col min="10022" max="10022" width="4.85546875" customWidth="1"/>
    <col min="10023" max="10023" width="6" customWidth="1"/>
    <col min="10024" max="10024" width="0.5703125" customWidth="1"/>
    <col min="10025" max="10025" width="6.42578125" customWidth="1"/>
    <col min="10026" max="10026" width="4.7109375" customWidth="1"/>
    <col min="10028" max="10029" width="6.42578125" customWidth="1"/>
    <col min="10030" max="10030" width="6.7109375" customWidth="1"/>
    <col min="10031" max="10031" width="6.140625" customWidth="1"/>
    <col min="10241" max="10241" width="6.42578125" customWidth="1"/>
    <col min="10242" max="10242" width="5.85546875" customWidth="1"/>
    <col min="10243" max="10243" width="27" customWidth="1"/>
    <col min="10244" max="10244" width="4.140625" customWidth="1"/>
    <col min="10245" max="10245" width="4.28515625" customWidth="1"/>
    <col min="10246" max="10246" width="7.85546875" customWidth="1"/>
    <col min="10247" max="10247" width="5.42578125" customWidth="1"/>
    <col min="10248" max="10248" width="5.85546875" customWidth="1"/>
    <col min="10249" max="10250" width="5.42578125" customWidth="1"/>
    <col min="10251" max="10251" width="5.7109375" customWidth="1"/>
    <col min="10252" max="10252" width="5.85546875" customWidth="1"/>
    <col min="10253" max="10253" width="5.7109375" customWidth="1"/>
    <col min="10254" max="10254" width="5.85546875" customWidth="1"/>
    <col min="10255" max="10256" width="5.7109375" customWidth="1"/>
    <col min="10257" max="10257" width="5.42578125" customWidth="1"/>
    <col min="10258" max="10258" width="5.7109375" customWidth="1"/>
    <col min="10259" max="10259" width="5.85546875" customWidth="1"/>
    <col min="10260" max="10260" width="5.7109375" customWidth="1"/>
    <col min="10261" max="10261" width="5.42578125" customWidth="1"/>
    <col min="10262" max="10262" width="5.7109375" customWidth="1"/>
    <col min="10263" max="10263" width="5.85546875" customWidth="1"/>
    <col min="10264" max="10265" width="5.7109375" customWidth="1"/>
    <col min="10266" max="10266" width="5.5703125" customWidth="1"/>
    <col min="10267" max="10267" width="5.7109375" customWidth="1"/>
    <col min="10268" max="10268" width="6" customWidth="1"/>
    <col min="10269" max="10270" width="5.7109375" customWidth="1"/>
    <col min="10271" max="10271" width="5.5703125" customWidth="1"/>
    <col min="10272" max="10272" width="6.42578125" customWidth="1"/>
    <col min="10273" max="10273" width="5.5703125" customWidth="1"/>
    <col min="10274" max="10275" width="5.85546875" customWidth="1"/>
    <col min="10276" max="10276" width="5.42578125" customWidth="1"/>
    <col min="10277" max="10277" width="5.7109375" customWidth="1"/>
    <col min="10278" max="10278" width="4.85546875" customWidth="1"/>
    <col min="10279" max="10279" width="6" customWidth="1"/>
    <col min="10280" max="10280" width="0.5703125" customWidth="1"/>
    <col min="10281" max="10281" width="6.42578125" customWidth="1"/>
    <col min="10282" max="10282" width="4.7109375" customWidth="1"/>
    <col min="10284" max="10285" width="6.42578125" customWidth="1"/>
    <col min="10286" max="10286" width="6.7109375" customWidth="1"/>
    <col min="10287" max="10287" width="6.140625" customWidth="1"/>
    <col min="10497" max="10497" width="6.42578125" customWidth="1"/>
    <col min="10498" max="10498" width="5.85546875" customWidth="1"/>
    <col min="10499" max="10499" width="27" customWidth="1"/>
    <col min="10500" max="10500" width="4.140625" customWidth="1"/>
    <col min="10501" max="10501" width="4.28515625" customWidth="1"/>
    <col min="10502" max="10502" width="7.85546875" customWidth="1"/>
    <col min="10503" max="10503" width="5.42578125" customWidth="1"/>
    <col min="10504" max="10504" width="5.85546875" customWidth="1"/>
    <col min="10505" max="10506" width="5.42578125" customWidth="1"/>
    <col min="10507" max="10507" width="5.7109375" customWidth="1"/>
    <col min="10508" max="10508" width="5.85546875" customWidth="1"/>
    <col min="10509" max="10509" width="5.7109375" customWidth="1"/>
    <col min="10510" max="10510" width="5.85546875" customWidth="1"/>
    <col min="10511" max="10512" width="5.7109375" customWidth="1"/>
    <col min="10513" max="10513" width="5.42578125" customWidth="1"/>
    <col min="10514" max="10514" width="5.7109375" customWidth="1"/>
    <col min="10515" max="10515" width="5.85546875" customWidth="1"/>
    <col min="10516" max="10516" width="5.7109375" customWidth="1"/>
    <col min="10517" max="10517" width="5.42578125" customWidth="1"/>
    <col min="10518" max="10518" width="5.7109375" customWidth="1"/>
    <col min="10519" max="10519" width="5.85546875" customWidth="1"/>
    <col min="10520" max="10521" width="5.7109375" customWidth="1"/>
    <col min="10522" max="10522" width="5.5703125" customWidth="1"/>
    <col min="10523" max="10523" width="5.7109375" customWidth="1"/>
    <col min="10524" max="10524" width="6" customWidth="1"/>
    <col min="10525" max="10526" width="5.7109375" customWidth="1"/>
    <col min="10527" max="10527" width="5.5703125" customWidth="1"/>
    <col min="10528" max="10528" width="6.42578125" customWidth="1"/>
    <col min="10529" max="10529" width="5.5703125" customWidth="1"/>
    <col min="10530" max="10531" width="5.85546875" customWidth="1"/>
    <col min="10532" max="10532" width="5.42578125" customWidth="1"/>
    <col min="10533" max="10533" width="5.7109375" customWidth="1"/>
    <col min="10534" max="10534" width="4.85546875" customWidth="1"/>
    <col min="10535" max="10535" width="6" customWidth="1"/>
    <col min="10536" max="10536" width="0.5703125" customWidth="1"/>
    <col min="10537" max="10537" width="6.42578125" customWidth="1"/>
    <col min="10538" max="10538" width="4.7109375" customWidth="1"/>
    <col min="10540" max="10541" width="6.42578125" customWidth="1"/>
    <col min="10542" max="10542" width="6.7109375" customWidth="1"/>
    <col min="10543" max="10543" width="6.140625" customWidth="1"/>
    <col min="10753" max="10753" width="6.42578125" customWidth="1"/>
    <col min="10754" max="10754" width="5.85546875" customWidth="1"/>
    <col min="10755" max="10755" width="27" customWidth="1"/>
    <col min="10756" max="10756" width="4.140625" customWidth="1"/>
    <col min="10757" max="10757" width="4.28515625" customWidth="1"/>
    <col min="10758" max="10758" width="7.85546875" customWidth="1"/>
    <col min="10759" max="10759" width="5.42578125" customWidth="1"/>
    <col min="10760" max="10760" width="5.85546875" customWidth="1"/>
    <col min="10761" max="10762" width="5.42578125" customWidth="1"/>
    <col min="10763" max="10763" width="5.7109375" customWidth="1"/>
    <col min="10764" max="10764" width="5.85546875" customWidth="1"/>
    <col min="10765" max="10765" width="5.7109375" customWidth="1"/>
    <col min="10766" max="10766" width="5.85546875" customWidth="1"/>
    <col min="10767" max="10768" width="5.7109375" customWidth="1"/>
    <col min="10769" max="10769" width="5.42578125" customWidth="1"/>
    <col min="10770" max="10770" width="5.7109375" customWidth="1"/>
    <col min="10771" max="10771" width="5.85546875" customWidth="1"/>
    <col min="10772" max="10772" width="5.7109375" customWidth="1"/>
    <col min="10773" max="10773" width="5.42578125" customWidth="1"/>
    <col min="10774" max="10774" width="5.7109375" customWidth="1"/>
    <col min="10775" max="10775" width="5.85546875" customWidth="1"/>
    <col min="10776" max="10777" width="5.7109375" customWidth="1"/>
    <col min="10778" max="10778" width="5.5703125" customWidth="1"/>
    <col min="10779" max="10779" width="5.7109375" customWidth="1"/>
    <col min="10780" max="10780" width="6" customWidth="1"/>
    <col min="10781" max="10782" width="5.7109375" customWidth="1"/>
    <col min="10783" max="10783" width="5.5703125" customWidth="1"/>
    <col min="10784" max="10784" width="6.42578125" customWidth="1"/>
    <col min="10785" max="10785" width="5.5703125" customWidth="1"/>
    <col min="10786" max="10787" width="5.85546875" customWidth="1"/>
    <col min="10788" max="10788" width="5.42578125" customWidth="1"/>
    <col min="10789" max="10789" width="5.7109375" customWidth="1"/>
    <col min="10790" max="10790" width="4.85546875" customWidth="1"/>
    <col min="10791" max="10791" width="6" customWidth="1"/>
    <col min="10792" max="10792" width="0.5703125" customWidth="1"/>
    <col min="10793" max="10793" width="6.42578125" customWidth="1"/>
    <col min="10794" max="10794" width="4.7109375" customWidth="1"/>
    <col min="10796" max="10797" width="6.42578125" customWidth="1"/>
    <col min="10798" max="10798" width="6.7109375" customWidth="1"/>
    <col min="10799" max="10799" width="6.140625" customWidth="1"/>
    <col min="11009" max="11009" width="6.42578125" customWidth="1"/>
    <col min="11010" max="11010" width="5.85546875" customWidth="1"/>
    <col min="11011" max="11011" width="27" customWidth="1"/>
    <col min="11012" max="11012" width="4.140625" customWidth="1"/>
    <col min="11013" max="11013" width="4.28515625" customWidth="1"/>
    <col min="11014" max="11014" width="7.85546875" customWidth="1"/>
    <col min="11015" max="11015" width="5.42578125" customWidth="1"/>
    <col min="11016" max="11016" width="5.85546875" customWidth="1"/>
    <col min="11017" max="11018" width="5.42578125" customWidth="1"/>
    <col min="11019" max="11019" width="5.7109375" customWidth="1"/>
    <col min="11020" max="11020" width="5.85546875" customWidth="1"/>
    <col min="11021" max="11021" width="5.7109375" customWidth="1"/>
    <col min="11022" max="11022" width="5.85546875" customWidth="1"/>
    <col min="11023" max="11024" width="5.7109375" customWidth="1"/>
    <col min="11025" max="11025" width="5.42578125" customWidth="1"/>
    <col min="11026" max="11026" width="5.7109375" customWidth="1"/>
    <col min="11027" max="11027" width="5.85546875" customWidth="1"/>
    <col min="11028" max="11028" width="5.7109375" customWidth="1"/>
    <col min="11029" max="11029" width="5.42578125" customWidth="1"/>
    <col min="11030" max="11030" width="5.7109375" customWidth="1"/>
    <col min="11031" max="11031" width="5.85546875" customWidth="1"/>
    <col min="11032" max="11033" width="5.7109375" customWidth="1"/>
    <col min="11034" max="11034" width="5.5703125" customWidth="1"/>
    <col min="11035" max="11035" width="5.7109375" customWidth="1"/>
    <col min="11036" max="11036" width="6" customWidth="1"/>
    <col min="11037" max="11038" width="5.7109375" customWidth="1"/>
    <col min="11039" max="11039" width="5.5703125" customWidth="1"/>
    <col min="11040" max="11040" width="6.42578125" customWidth="1"/>
    <col min="11041" max="11041" width="5.5703125" customWidth="1"/>
    <col min="11042" max="11043" width="5.85546875" customWidth="1"/>
    <col min="11044" max="11044" width="5.42578125" customWidth="1"/>
    <col min="11045" max="11045" width="5.7109375" customWidth="1"/>
    <col min="11046" max="11046" width="4.85546875" customWidth="1"/>
    <col min="11047" max="11047" width="6" customWidth="1"/>
    <col min="11048" max="11048" width="0.5703125" customWidth="1"/>
    <col min="11049" max="11049" width="6.42578125" customWidth="1"/>
    <col min="11050" max="11050" width="4.7109375" customWidth="1"/>
    <col min="11052" max="11053" width="6.42578125" customWidth="1"/>
    <col min="11054" max="11054" width="6.7109375" customWidth="1"/>
    <col min="11055" max="11055" width="6.140625" customWidth="1"/>
    <col min="11265" max="11265" width="6.42578125" customWidth="1"/>
    <col min="11266" max="11266" width="5.85546875" customWidth="1"/>
    <col min="11267" max="11267" width="27" customWidth="1"/>
    <col min="11268" max="11268" width="4.140625" customWidth="1"/>
    <col min="11269" max="11269" width="4.28515625" customWidth="1"/>
    <col min="11270" max="11270" width="7.85546875" customWidth="1"/>
    <col min="11271" max="11271" width="5.42578125" customWidth="1"/>
    <col min="11272" max="11272" width="5.85546875" customWidth="1"/>
    <col min="11273" max="11274" width="5.42578125" customWidth="1"/>
    <col min="11275" max="11275" width="5.7109375" customWidth="1"/>
    <col min="11276" max="11276" width="5.85546875" customWidth="1"/>
    <col min="11277" max="11277" width="5.7109375" customWidth="1"/>
    <col min="11278" max="11278" width="5.85546875" customWidth="1"/>
    <col min="11279" max="11280" width="5.7109375" customWidth="1"/>
    <col min="11281" max="11281" width="5.42578125" customWidth="1"/>
    <col min="11282" max="11282" width="5.7109375" customWidth="1"/>
    <col min="11283" max="11283" width="5.85546875" customWidth="1"/>
    <col min="11284" max="11284" width="5.7109375" customWidth="1"/>
    <col min="11285" max="11285" width="5.42578125" customWidth="1"/>
    <col min="11286" max="11286" width="5.7109375" customWidth="1"/>
    <col min="11287" max="11287" width="5.85546875" customWidth="1"/>
    <col min="11288" max="11289" width="5.7109375" customWidth="1"/>
    <col min="11290" max="11290" width="5.5703125" customWidth="1"/>
    <col min="11291" max="11291" width="5.7109375" customWidth="1"/>
    <col min="11292" max="11292" width="6" customWidth="1"/>
    <col min="11293" max="11294" width="5.7109375" customWidth="1"/>
    <col min="11295" max="11295" width="5.5703125" customWidth="1"/>
    <col min="11296" max="11296" width="6.42578125" customWidth="1"/>
    <col min="11297" max="11297" width="5.5703125" customWidth="1"/>
    <col min="11298" max="11299" width="5.85546875" customWidth="1"/>
    <col min="11300" max="11300" width="5.42578125" customWidth="1"/>
    <col min="11301" max="11301" width="5.7109375" customWidth="1"/>
    <col min="11302" max="11302" width="4.85546875" customWidth="1"/>
    <col min="11303" max="11303" width="6" customWidth="1"/>
    <col min="11304" max="11304" width="0.5703125" customWidth="1"/>
    <col min="11305" max="11305" width="6.42578125" customWidth="1"/>
    <col min="11306" max="11306" width="4.7109375" customWidth="1"/>
    <col min="11308" max="11309" width="6.42578125" customWidth="1"/>
    <col min="11310" max="11310" width="6.7109375" customWidth="1"/>
    <col min="11311" max="11311" width="6.140625" customWidth="1"/>
    <col min="11521" max="11521" width="6.42578125" customWidth="1"/>
    <col min="11522" max="11522" width="5.85546875" customWidth="1"/>
    <col min="11523" max="11523" width="27" customWidth="1"/>
    <col min="11524" max="11524" width="4.140625" customWidth="1"/>
    <col min="11525" max="11525" width="4.28515625" customWidth="1"/>
    <col min="11526" max="11526" width="7.85546875" customWidth="1"/>
    <col min="11527" max="11527" width="5.42578125" customWidth="1"/>
    <col min="11528" max="11528" width="5.85546875" customWidth="1"/>
    <col min="11529" max="11530" width="5.42578125" customWidth="1"/>
    <col min="11531" max="11531" width="5.7109375" customWidth="1"/>
    <col min="11532" max="11532" width="5.85546875" customWidth="1"/>
    <col min="11533" max="11533" width="5.7109375" customWidth="1"/>
    <col min="11534" max="11534" width="5.85546875" customWidth="1"/>
    <col min="11535" max="11536" width="5.7109375" customWidth="1"/>
    <col min="11537" max="11537" width="5.42578125" customWidth="1"/>
    <col min="11538" max="11538" width="5.7109375" customWidth="1"/>
    <col min="11539" max="11539" width="5.85546875" customWidth="1"/>
    <col min="11540" max="11540" width="5.7109375" customWidth="1"/>
    <col min="11541" max="11541" width="5.42578125" customWidth="1"/>
    <col min="11542" max="11542" width="5.7109375" customWidth="1"/>
    <col min="11543" max="11543" width="5.85546875" customWidth="1"/>
    <col min="11544" max="11545" width="5.7109375" customWidth="1"/>
    <col min="11546" max="11546" width="5.5703125" customWidth="1"/>
    <col min="11547" max="11547" width="5.7109375" customWidth="1"/>
    <col min="11548" max="11548" width="6" customWidth="1"/>
    <col min="11549" max="11550" width="5.7109375" customWidth="1"/>
    <col min="11551" max="11551" width="5.5703125" customWidth="1"/>
    <col min="11552" max="11552" width="6.42578125" customWidth="1"/>
    <col min="11553" max="11553" width="5.5703125" customWidth="1"/>
    <col min="11554" max="11555" width="5.85546875" customWidth="1"/>
    <col min="11556" max="11556" width="5.42578125" customWidth="1"/>
    <col min="11557" max="11557" width="5.7109375" customWidth="1"/>
    <col min="11558" max="11558" width="4.85546875" customWidth="1"/>
    <col min="11559" max="11559" width="6" customWidth="1"/>
    <col min="11560" max="11560" width="0.5703125" customWidth="1"/>
    <col min="11561" max="11561" width="6.42578125" customWidth="1"/>
    <col min="11562" max="11562" width="4.7109375" customWidth="1"/>
    <col min="11564" max="11565" width="6.42578125" customWidth="1"/>
    <col min="11566" max="11566" width="6.7109375" customWidth="1"/>
    <col min="11567" max="11567" width="6.140625" customWidth="1"/>
    <col min="11777" max="11777" width="6.42578125" customWidth="1"/>
    <col min="11778" max="11778" width="5.85546875" customWidth="1"/>
    <col min="11779" max="11779" width="27" customWidth="1"/>
    <col min="11780" max="11780" width="4.140625" customWidth="1"/>
    <col min="11781" max="11781" width="4.28515625" customWidth="1"/>
    <col min="11782" max="11782" width="7.85546875" customWidth="1"/>
    <col min="11783" max="11783" width="5.42578125" customWidth="1"/>
    <col min="11784" max="11784" width="5.85546875" customWidth="1"/>
    <col min="11785" max="11786" width="5.42578125" customWidth="1"/>
    <col min="11787" max="11787" width="5.7109375" customWidth="1"/>
    <col min="11788" max="11788" width="5.85546875" customWidth="1"/>
    <col min="11789" max="11789" width="5.7109375" customWidth="1"/>
    <col min="11790" max="11790" width="5.85546875" customWidth="1"/>
    <col min="11791" max="11792" width="5.7109375" customWidth="1"/>
    <col min="11793" max="11793" width="5.42578125" customWidth="1"/>
    <col min="11794" max="11794" width="5.7109375" customWidth="1"/>
    <col min="11795" max="11795" width="5.85546875" customWidth="1"/>
    <col min="11796" max="11796" width="5.7109375" customWidth="1"/>
    <col min="11797" max="11797" width="5.42578125" customWidth="1"/>
    <col min="11798" max="11798" width="5.7109375" customWidth="1"/>
    <col min="11799" max="11799" width="5.85546875" customWidth="1"/>
    <col min="11800" max="11801" width="5.7109375" customWidth="1"/>
    <col min="11802" max="11802" width="5.5703125" customWidth="1"/>
    <col min="11803" max="11803" width="5.7109375" customWidth="1"/>
    <col min="11804" max="11804" width="6" customWidth="1"/>
    <col min="11805" max="11806" width="5.7109375" customWidth="1"/>
    <col min="11807" max="11807" width="5.5703125" customWidth="1"/>
    <col min="11808" max="11808" width="6.42578125" customWidth="1"/>
    <col min="11809" max="11809" width="5.5703125" customWidth="1"/>
    <col min="11810" max="11811" width="5.85546875" customWidth="1"/>
    <col min="11812" max="11812" width="5.42578125" customWidth="1"/>
    <col min="11813" max="11813" width="5.7109375" customWidth="1"/>
    <col min="11814" max="11814" width="4.85546875" customWidth="1"/>
    <col min="11815" max="11815" width="6" customWidth="1"/>
    <col min="11816" max="11816" width="0.5703125" customWidth="1"/>
    <col min="11817" max="11817" width="6.42578125" customWidth="1"/>
    <col min="11818" max="11818" width="4.7109375" customWidth="1"/>
    <col min="11820" max="11821" width="6.42578125" customWidth="1"/>
    <col min="11822" max="11822" width="6.7109375" customWidth="1"/>
    <col min="11823" max="11823" width="6.140625" customWidth="1"/>
    <col min="12033" max="12033" width="6.42578125" customWidth="1"/>
    <col min="12034" max="12034" width="5.85546875" customWidth="1"/>
    <col min="12035" max="12035" width="27" customWidth="1"/>
    <col min="12036" max="12036" width="4.140625" customWidth="1"/>
    <col min="12037" max="12037" width="4.28515625" customWidth="1"/>
    <col min="12038" max="12038" width="7.85546875" customWidth="1"/>
    <col min="12039" max="12039" width="5.42578125" customWidth="1"/>
    <col min="12040" max="12040" width="5.85546875" customWidth="1"/>
    <col min="12041" max="12042" width="5.42578125" customWidth="1"/>
    <col min="12043" max="12043" width="5.7109375" customWidth="1"/>
    <col min="12044" max="12044" width="5.85546875" customWidth="1"/>
    <col min="12045" max="12045" width="5.7109375" customWidth="1"/>
    <col min="12046" max="12046" width="5.85546875" customWidth="1"/>
    <col min="12047" max="12048" width="5.7109375" customWidth="1"/>
    <col min="12049" max="12049" width="5.42578125" customWidth="1"/>
    <col min="12050" max="12050" width="5.7109375" customWidth="1"/>
    <col min="12051" max="12051" width="5.85546875" customWidth="1"/>
    <col min="12052" max="12052" width="5.7109375" customWidth="1"/>
    <col min="12053" max="12053" width="5.42578125" customWidth="1"/>
    <col min="12054" max="12054" width="5.7109375" customWidth="1"/>
    <col min="12055" max="12055" width="5.85546875" customWidth="1"/>
    <col min="12056" max="12057" width="5.7109375" customWidth="1"/>
    <col min="12058" max="12058" width="5.5703125" customWidth="1"/>
    <col min="12059" max="12059" width="5.7109375" customWidth="1"/>
    <col min="12060" max="12060" width="6" customWidth="1"/>
    <col min="12061" max="12062" width="5.7109375" customWidth="1"/>
    <col min="12063" max="12063" width="5.5703125" customWidth="1"/>
    <col min="12064" max="12064" width="6.42578125" customWidth="1"/>
    <col min="12065" max="12065" width="5.5703125" customWidth="1"/>
    <col min="12066" max="12067" width="5.85546875" customWidth="1"/>
    <col min="12068" max="12068" width="5.42578125" customWidth="1"/>
    <col min="12069" max="12069" width="5.7109375" customWidth="1"/>
    <col min="12070" max="12070" width="4.85546875" customWidth="1"/>
    <col min="12071" max="12071" width="6" customWidth="1"/>
    <col min="12072" max="12072" width="0.5703125" customWidth="1"/>
    <col min="12073" max="12073" width="6.42578125" customWidth="1"/>
    <col min="12074" max="12074" width="4.7109375" customWidth="1"/>
    <col min="12076" max="12077" width="6.42578125" customWidth="1"/>
    <col min="12078" max="12078" width="6.7109375" customWidth="1"/>
    <col min="12079" max="12079" width="6.140625" customWidth="1"/>
    <col min="12289" max="12289" width="6.42578125" customWidth="1"/>
    <col min="12290" max="12290" width="5.85546875" customWidth="1"/>
    <col min="12291" max="12291" width="27" customWidth="1"/>
    <col min="12292" max="12292" width="4.140625" customWidth="1"/>
    <col min="12293" max="12293" width="4.28515625" customWidth="1"/>
    <col min="12294" max="12294" width="7.85546875" customWidth="1"/>
    <col min="12295" max="12295" width="5.42578125" customWidth="1"/>
    <col min="12296" max="12296" width="5.85546875" customWidth="1"/>
    <col min="12297" max="12298" width="5.42578125" customWidth="1"/>
    <col min="12299" max="12299" width="5.7109375" customWidth="1"/>
    <col min="12300" max="12300" width="5.85546875" customWidth="1"/>
    <col min="12301" max="12301" width="5.7109375" customWidth="1"/>
    <col min="12302" max="12302" width="5.85546875" customWidth="1"/>
    <col min="12303" max="12304" width="5.7109375" customWidth="1"/>
    <col min="12305" max="12305" width="5.42578125" customWidth="1"/>
    <col min="12306" max="12306" width="5.7109375" customWidth="1"/>
    <col min="12307" max="12307" width="5.85546875" customWidth="1"/>
    <col min="12308" max="12308" width="5.7109375" customWidth="1"/>
    <col min="12309" max="12309" width="5.42578125" customWidth="1"/>
    <col min="12310" max="12310" width="5.7109375" customWidth="1"/>
    <col min="12311" max="12311" width="5.85546875" customWidth="1"/>
    <col min="12312" max="12313" width="5.7109375" customWidth="1"/>
    <col min="12314" max="12314" width="5.5703125" customWidth="1"/>
    <col min="12315" max="12315" width="5.7109375" customWidth="1"/>
    <col min="12316" max="12316" width="6" customWidth="1"/>
    <col min="12317" max="12318" width="5.7109375" customWidth="1"/>
    <col min="12319" max="12319" width="5.5703125" customWidth="1"/>
    <col min="12320" max="12320" width="6.42578125" customWidth="1"/>
    <col min="12321" max="12321" width="5.5703125" customWidth="1"/>
    <col min="12322" max="12323" width="5.85546875" customWidth="1"/>
    <col min="12324" max="12324" width="5.42578125" customWidth="1"/>
    <col min="12325" max="12325" width="5.7109375" customWidth="1"/>
    <col min="12326" max="12326" width="4.85546875" customWidth="1"/>
    <col min="12327" max="12327" width="6" customWidth="1"/>
    <col min="12328" max="12328" width="0.5703125" customWidth="1"/>
    <col min="12329" max="12329" width="6.42578125" customWidth="1"/>
    <col min="12330" max="12330" width="4.7109375" customWidth="1"/>
    <col min="12332" max="12333" width="6.42578125" customWidth="1"/>
    <col min="12334" max="12334" width="6.7109375" customWidth="1"/>
    <col min="12335" max="12335" width="6.140625" customWidth="1"/>
    <col min="12545" max="12545" width="6.42578125" customWidth="1"/>
    <col min="12546" max="12546" width="5.85546875" customWidth="1"/>
    <col min="12547" max="12547" width="27" customWidth="1"/>
    <col min="12548" max="12548" width="4.140625" customWidth="1"/>
    <col min="12549" max="12549" width="4.28515625" customWidth="1"/>
    <col min="12550" max="12550" width="7.85546875" customWidth="1"/>
    <col min="12551" max="12551" width="5.42578125" customWidth="1"/>
    <col min="12552" max="12552" width="5.85546875" customWidth="1"/>
    <col min="12553" max="12554" width="5.42578125" customWidth="1"/>
    <col min="12555" max="12555" width="5.7109375" customWidth="1"/>
    <col min="12556" max="12556" width="5.85546875" customWidth="1"/>
    <col min="12557" max="12557" width="5.7109375" customWidth="1"/>
    <col min="12558" max="12558" width="5.85546875" customWidth="1"/>
    <col min="12559" max="12560" width="5.7109375" customWidth="1"/>
    <col min="12561" max="12561" width="5.42578125" customWidth="1"/>
    <col min="12562" max="12562" width="5.7109375" customWidth="1"/>
    <col min="12563" max="12563" width="5.85546875" customWidth="1"/>
    <col min="12564" max="12564" width="5.7109375" customWidth="1"/>
    <col min="12565" max="12565" width="5.42578125" customWidth="1"/>
    <col min="12566" max="12566" width="5.7109375" customWidth="1"/>
    <col min="12567" max="12567" width="5.85546875" customWidth="1"/>
    <col min="12568" max="12569" width="5.7109375" customWidth="1"/>
    <col min="12570" max="12570" width="5.5703125" customWidth="1"/>
    <col min="12571" max="12571" width="5.7109375" customWidth="1"/>
    <col min="12572" max="12572" width="6" customWidth="1"/>
    <col min="12573" max="12574" width="5.7109375" customWidth="1"/>
    <col min="12575" max="12575" width="5.5703125" customWidth="1"/>
    <col min="12576" max="12576" width="6.42578125" customWidth="1"/>
    <col min="12577" max="12577" width="5.5703125" customWidth="1"/>
    <col min="12578" max="12579" width="5.85546875" customWidth="1"/>
    <col min="12580" max="12580" width="5.42578125" customWidth="1"/>
    <col min="12581" max="12581" width="5.7109375" customWidth="1"/>
    <col min="12582" max="12582" width="4.85546875" customWidth="1"/>
    <col min="12583" max="12583" width="6" customWidth="1"/>
    <col min="12584" max="12584" width="0.5703125" customWidth="1"/>
    <col min="12585" max="12585" width="6.42578125" customWidth="1"/>
    <col min="12586" max="12586" width="4.7109375" customWidth="1"/>
    <col min="12588" max="12589" width="6.42578125" customWidth="1"/>
    <col min="12590" max="12590" width="6.7109375" customWidth="1"/>
    <col min="12591" max="12591" width="6.140625" customWidth="1"/>
    <col min="12801" max="12801" width="6.42578125" customWidth="1"/>
    <col min="12802" max="12802" width="5.85546875" customWidth="1"/>
    <col min="12803" max="12803" width="27" customWidth="1"/>
    <col min="12804" max="12804" width="4.140625" customWidth="1"/>
    <col min="12805" max="12805" width="4.28515625" customWidth="1"/>
    <col min="12806" max="12806" width="7.85546875" customWidth="1"/>
    <col min="12807" max="12807" width="5.42578125" customWidth="1"/>
    <col min="12808" max="12808" width="5.85546875" customWidth="1"/>
    <col min="12809" max="12810" width="5.42578125" customWidth="1"/>
    <col min="12811" max="12811" width="5.7109375" customWidth="1"/>
    <col min="12812" max="12812" width="5.85546875" customWidth="1"/>
    <col min="12813" max="12813" width="5.7109375" customWidth="1"/>
    <col min="12814" max="12814" width="5.85546875" customWidth="1"/>
    <col min="12815" max="12816" width="5.7109375" customWidth="1"/>
    <col min="12817" max="12817" width="5.42578125" customWidth="1"/>
    <col min="12818" max="12818" width="5.7109375" customWidth="1"/>
    <col min="12819" max="12819" width="5.85546875" customWidth="1"/>
    <col min="12820" max="12820" width="5.7109375" customWidth="1"/>
    <col min="12821" max="12821" width="5.42578125" customWidth="1"/>
    <col min="12822" max="12822" width="5.7109375" customWidth="1"/>
    <col min="12823" max="12823" width="5.85546875" customWidth="1"/>
    <col min="12824" max="12825" width="5.7109375" customWidth="1"/>
    <col min="12826" max="12826" width="5.5703125" customWidth="1"/>
    <col min="12827" max="12827" width="5.7109375" customWidth="1"/>
    <col min="12828" max="12828" width="6" customWidth="1"/>
    <col min="12829" max="12830" width="5.7109375" customWidth="1"/>
    <col min="12831" max="12831" width="5.5703125" customWidth="1"/>
    <col min="12832" max="12832" width="6.42578125" customWidth="1"/>
    <col min="12833" max="12833" width="5.5703125" customWidth="1"/>
    <col min="12834" max="12835" width="5.85546875" customWidth="1"/>
    <col min="12836" max="12836" width="5.42578125" customWidth="1"/>
    <col min="12837" max="12837" width="5.7109375" customWidth="1"/>
    <col min="12838" max="12838" width="4.85546875" customWidth="1"/>
    <col min="12839" max="12839" width="6" customWidth="1"/>
    <col min="12840" max="12840" width="0.5703125" customWidth="1"/>
    <col min="12841" max="12841" width="6.42578125" customWidth="1"/>
    <col min="12842" max="12842" width="4.7109375" customWidth="1"/>
    <col min="12844" max="12845" width="6.42578125" customWidth="1"/>
    <col min="12846" max="12846" width="6.7109375" customWidth="1"/>
    <col min="12847" max="12847" width="6.140625" customWidth="1"/>
    <col min="13057" max="13057" width="6.42578125" customWidth="1"/>
    <col min="13058" max="13058" width="5.85546875" customWidth="1"/>
    <col min="13059" max="13059" width="27" customWidth="1"/>
    <col min="13060" max="13060" width="4.140625" customWidth="1"/>
    <col min="13061" max="13061" width="4.28515625" customWidth="1"/>
    <col min="13062" max="13062" width="7.85546875" customWidth="1"/>
    <col min="13063" max="13063" width="5.42578125" customWidth="1"/>
    <col min="13064" max="13064" width="5.85546875" customWidth="1"/>
    <col min="13065" max="13066" width="5.42578125" customWidth="1"/>
    <col min="13067" max="13067" width="5.7109375" customWidth="1"/>
    <col min="13068" max="13068" width="5.85546875" customWidth="1"/>
    <col min="13069" max="13069" width="5.7109375" customWidth="1"/>
    <col min="13070" max="13070" width="5.85546875" customWidth="1"/>
    <col min="13071" max="13072" width="5.7109375" customWidth="1"/>
    <col min="13073" max="13073" width="5.42578125" customWidth="1"/>
    <col min="13074" max="13074" width="5.7109375" customWidth="1"/>
    <col min="13075" max="13075" width="5.85546875" customWidth="1"/>
    <col min="13076" max="13076" width="5.7109375" customWidth="1"/>
    <col min="13077" max="13077" width="5.42578125" customWidth="1"/>
    <col min="13078" max="13078" width="5.7109375" customWidth="1"/>
    <col min="13079" max="13079" width="5.85546875" customWidth="1"/>
    <col min="13080" max="13081" width="5.7109375" customWidth="1"/>
    <col min="13082" max="13082" width="5.5703125" customWidth="1"/>
    <col min="13083" max="13083" width="5.7109375" customWidth="1"/>
    <col min="13084" max="13084" width="6" customWidth="1"/>
    <col min="13085" max="13086" width="5.7109375" customWidth="1"/>
    <col min="13087" max="13087" width="5.5703125" customWidth="1"/>
    <col min="13088" max="13088" width="6.42578125" customWidth="1"/>
    <col min="13089" max="13089" width="5.5703125" customWidth="1"/>
    <col min="13090" max="13091" width="5.85546875" customWidth="1"/>
    <col min="13092" max="13092" width="5.42578125" customWidth="1"/>
    <col min="13093" max="13093" width="5.7109375" customWidth="1"/>
    <col min="13094" max="13094" width="4.85546875" customWidth="1"/>
    <col min="13095" max="13095" width="6" customWidth="1"/>
    <col min="13096" max="13096" width="0.5703125" customWidth="1"/>
    <col min="13097" max="13097" width="6.42578125" customWidth="1"/>
    <col min="13098" max="13098" width="4.7109375" customWidth="1"/>
    <col min="13100" max="13101" width="6.42578125" customWidth="1"/>
    <col min="13102" max="13102" width="6.7109375" customWidth="1"/>
    <col min="13103" max="13103" width="6.140625" customWidth="1"/>
    <col min="13313" max="13313" width="6.42578125" customWidth="1"/>
    <col min="13314" max="13314" width="5.85546875" customWidth="1"/>
    <col min="13315" max="13315" width="27" customWidth="1"/>
    <col min="13316" max="13316" width="4.140625" customWidth="1"/>
    <col min="13317" max="13317" width="4.28515625" customWidth="1"/>
    <col min="13318" max="13318" width="7.85546875" customWidth="1"/>
    <col min="13319" max="13319" width="5.42578125" customWidth="1"/>
    <col min="13320" max="13320" width="5.85546875" customWidth="1"/>
    <col min="13321" max="13322" width="5.42578125" customWidth="1"/>
    <col min="13323" max="13323" width="5.7109375" customWidth="1"/>
    <col min="13324" max="13324" width="5.85546875" customWidth="1"/>
    <col min="13325" max="13325" width="5.7109375" customWidth="1"/>
    <col min="13326" max="13326" width="5.85546875" customWidth="1"/>
    <col min="13327" max="13328" width="5.7109375" customWidth="1"/>
    <col min="13329" max="13329" width="5.42578125" customWidth="1"/>
    <col min="13330" max="13330" width="5.7109375" customWidth="1"/>
    <col min="13331" max="13331" width="5.85546875" customWidth="1"/>
    <col min="13332" max="13332" width="5.7109375" customWidth="1"/>
    <col min="13333" max="13333" width="5.42578125" customWidth="1"/>
    <col min="13334" max="13334" width="5.7109375" customWidth="1"/>
    <col min="13335" max="13335" width="5.85546875" customWidth="1"/>
    <col min="13336" max="13337" width="5.7109375" customWidth="1"/>
    <col min="13338" max="13338" width="5.5703125" customWidth="1"/>
    <col min="13339" max="13339" width="5.7109375" customWidth="1"/>
    <col min="13340" max="13340" width="6" customWidth="1"/>
    <col min="13341" max="13342" width="5.7109375" customWidth="1"/>
    <col min="13343" max="13343" width="5.5703125" customWidth="1"/>
    <col min="13344" max="13344" width="6.42578125" customWidth="1"/>
    <col min="13345" max="13345" width="5.5703125" customWidth="1"/>
    <col min="13346" max="13347" width="5.85546875" customWidth="1"/>
    <col min="13348" max="13348" width="5.42578125" customWidth="1"/>
    <col min="13349" max="13349" width="5.7109375" customWidth="1"/>
    <col min="13350" max="13350" width="4.85546875" customWidth="1"/>
    <col min="13351" max="13351" width="6" customWidth="1"/>
    <col min="13352" max="13352" width="0.5703125" customWidth="1"/>
    <col min="13353" max="13353" width="6.42578125" customWidth="1"/>
    <col min="13354" max="13354" width="4.7109375" customWidth="1"/>
    <col min="13356" max="13357" width="6.42578125" customWidth="1"/>
    <col min="13358" max="13358" width="6.7109375" customWidth="1"/>
    <col min="13359" max="13359" width="6.140625" customWidth="1"/>
    <col min="13569" max="13569" width="6.42578125" customWidth="1"/>
    <col min="13570" max="13570" width="5.85546875" customWidth="1"/>
    <col min="13571" max="13571" width="27" customWidth="1"/>
    <col min="13572" max="13572" width="4.140625" customWidth="1"/>
    <col min="13573" max="13573" width="4.28515625" customWidth="1"/>
    <col min="13574" max="13574" width="7.85546875" customWidth="1"/>
    <col min="13575" max="13575" width="5.42578125" customWidth="1"/>
    <col min="13576" max="13576" width="5.85546875" customWidth="1"/>
    <col min="13577" max="13578" width="5.42578125" customWidth="1"/>
    <col min="13579" max="13579" width="5.7109375" customWidth="1"/>
    <col min="13580" max="13580" width="5.85546875" customWidth="1"/>
    <col min="13581" max="13581" width="5.7109375" customWidth="1"/>
    <col min="13582" max="13582" width="5.85546875" customWidth="1"/>
    <col min="13583" max="13584" width="5.7109375" customWidth="1"/>
    <col min="13585" max="13585" width="5.42578125" customWidth="1"/>
    <col min="13586" max="13586" width="5.7109375" customWidth="1"/>
    <col min="13587" max="13587" width="5.85546875" customWidth="1"/>
    <col min="13588" max="13588" width="5.7109375" customWidth="1"/>
    <col min="13589" max="13589" width="5.42578125" customWidth="1"/>
    <col min="13590" max="13590" width="5.7109375" customWidth="1"/>
    <col min="13591" max="13591" width="5.85546875" customWidth="1"/>
    <col min="13592" max="13593" width="5.7109375" customWidth="1"/>
    <col min="13594" max="13594" width="5.5703125" customWidth="1"/>
    <col min="13595" max="13595" width="5.7109375" customWidth="1"/>
    <col min="13596" max="13596" width="6" customWidth="1"/>
    <col min="13597" max="13598" width="5.7109375" customWidth="1"/>
    <col min="13599" max="13599" width="5.5703125" customWidth="1"/>
    <col min="13600" max="13600" width="6.42578125" customWidth="1"/>
    <col min="13601" max="13601" width="5.5703125" customWidth="1"/>
    <col min="13602" max="13603" width="5.85546875" customWidth="1"/>
    <col min="13604" max="13604" width="5.42578125" customWidth="1"/>
    <col min="13605" max="13605" width="5.7109375" customWidth="1"/>
    <col min="13606" max="13606" width="4.85546875" customWidth="1"/>
    <col min="13607" max="13607" width="6" customWidth="1"/>
    <col min="13608" max="13608" width="0.5703125" customWidth="1"/>
    <col min="13609" max="13609" width="6.42578125" customWidth="1"/>
    <col min="13610" max="13610" width="4.7109375" customWidth="1"/>
    <col min="13612" max="13613" width="6.42578125" customWidth="1"/>
    <col min="13614" max="13614" width="6.7109375" customWidth="1"/>
    <col min="13615" max="13615" width="6.140625" customWidth="1"/>
    <col min="13825" max="13825" width="6.42578125" customWidth="1"/>
    <col min="13826" max="13826" width="5.85546875" customWidth="1"/>
    <col min="13827" max="13827" width="27" customWidth="1"/>
    <col min="13828" max="13828" width="4.140625" customWidth="1"/>
    <col min="13829" max="13829" width="4.28515625" customWidth="1"/>
    <col min="13830" max="13830" width="7.85546875" customWidth="1"/>
    <col min="13831" max="13831" width="5.42578125" customWidth="1"/>
    <col min="13832" max="13832" width="5.85546875" customWidth="1"/>
    <col min="13833" max="13834" width="5.42578125" customWidth="1"/>
    <col min="13835" max="13835" width="5.7109375" customWidth="1"/>
    <col min="13836" max="13836" width="5.85546875" customWidth="1"/>
    <col min="13837" max="13837" width="5.7109375" customWidth="1"/>
    <col min="13838" max="13838" width="5.85546875" customWidth="1"/>
    <col min="13839" max="13840" width="5.7109375" customWidth="1"/>
    <col min="13841" max="13841" width="5.42578125" customWidth="1"/>
    <col min="13842" max="13842" width="5.7109375" customWidth="1"/>
    <col min="13843" max="13843" width="5.85546875" customWidth="1"/>
    <col min="13844" max="13844" width="5.7109375" customWidth="1"/>
    <col min="13845" max="13845" width="5.42578125" customWidth="1"/>
    <col min="13846" max="13846" width="5.7109375" customWidth="1"/>
    <col min="13847" max="13847" width="5.85546875" customWidth="1"/>
    <col min="13848" max="13849" width="5.7109375" customWidth="1"/>
    <col min="13850" max="13850" width="5.5703125" customWidth="1"/>
    <col min="13851" max="13851" width="5.7109375" customWidth="1"/>
    <col min="13852" max="13852" width="6" customWidth="1"/>
    <col min="13853" max="13854" width="5.7109375" customWidth="1"/>
    <col min="13855" max="13855" width="5.5703125" customWidth="1"/>
    <col min="13856" max="13856" width="6.42578125" customWidth="1"/>
    <col min="13857" max="13857" width="5.5703125" customWidth="1"/>
    <col min="13858" max="13859" width="5.85546875" customWidth="1"/>
    <col min="13860" max="13860" width="5.42578125" customWidth="1"/>
    <col min="13861" max="13861" width="5.7109375" customWidth="1"/>
    <col min="13862" max="13862" width="4.85546875" customWidth="1"/>
    <col min="13863" max="13863" width="6" customWidth="1"/>
    <col min="13864" max="13864" width="0.5703125" customWidth="1"/>
    <col min="13865" max="13865" width="6.42578125" customWidth="1"/>
    <col min="13866" max="13866" width="4.7109375" customWidth="1"/>
    <col min="13868" max="13869" width="6.42578125" customWidth="1"/>
    <col min="13870" max="13870" width="6.7109375" customWidth="1"/>
    <col min="13871" max="13871" width="6.140625" customWidth="1"/>
    <col min="14081" max="14081" width="6.42578125" customWidth="1"/>
    <col min="14082" max="14082" width="5.85546875" customWidth="1"/>
    <col min="14083" max="14083" width="27" customWidth="1"/>
    <col min="14084" max="14084" width="4.140625" customWidth="1"/>
    <col min="14085" max="14085" width="4.28515625" customWidth="1"/>
    <col min="14086" max="14086" width="7.85546875" customWidth="1"/>
    <col min="14087" max="14087" width="5.42578125" customWidth="1"/>
    <col min="14088" max="14088" width="5.85546875" customWidth="1"/>
    <col min="14089" max="14090" width="5.42578125" customWidth="1"/>
    <col min="14091" max="14091" width="5.7109375" customWidth="1"/>
    <col min="14092" max="14092" width="5.85546875" customWidth="1"/>
    <col min="14093" max="14093" width="5.7109375" customWidth="1"/>
    <col min="14094" max="14094" width="5.85546875" customWidth="1"/>
    <col min="14095" max="14096" width="5.7109375" customWidth="1"/>
    <col min="14097" max="14097" width="5.42578125" customWidth="1"/>
    <col min="14098" max="14098" width="5.7109375" customWidth="1"/>
    <col min="14099" max="14099" width="5.85546875" customWidth="1"/>
    <col min="14100" max="14100" width="5.7109375" customWidth="1"/>
    <col min="14101" max="14101" width="5.42578125" customWidth="1"/>
    <col min="14102" max="14102" width="5.7109375" customWidth="1"/>
    <col min="14103" max="14103" width="5.85546875" customWidth="1"/>
    <col min="14104" max="14105" width="5.7109375" customWidth="1"/>
    <col min="14106" max="14106" width="5.5703125" customWidth="1"/>
    <col min="14107" max="14107" width="5.7109375" customWidth="1"/>
    <col min="14108" max="14108" width="6" customWidth="1"/>
    <col min="14109" max="14110" width="5.7109375" customWidth="1"/>
    <col min="14111" max="14111" width="5.5703125" customWidth="1"/>
    <col min="14112" max="14112" width="6.42578125" customWidth="1"/>
    <col min="14113" max="14113" width="5.5703125" customWidth="1"/>
    <col min="14114" max="14115" width="5.85546875" customWidth="1"/>
    <col min="14116" max="14116" width="5.42578125" customWidth="1"/>
    <col min="14117" max="14117" width="5.7109375" customWidth="1"/>
    <col min="14118" max="14118" width="4.85546875" customWidth="1"/>
    <col min="14119" max="14119" width="6" customWidth="1"/>
    <col min="14120" max="14120" width="0.5703125" customWidth="1"/>
    <col min="14121" max="14121" width="6.42578125" customWidth="1"/>
    <col min="14122" max="14122" width="4.7109375" customWidth="1"/>
    <col min="14124" max="14125" width="6.42578125" customWidth="1"/>
    <col min="14126" max="14126" width="6.7109375" customWidth="1"/>
    <col min="14127" max="14127" width="6.140625" customWidth="1"/>
    <col min="14337" max="14337" width="6.42578125" customWidth="1"/>
    <col min="14338" max="14338" width="5.85546875" customWidth="1"/>
    <col min="14339" max="14339" width="27" customWidth="1"/>
    <col min="14340" max="14340" width="4.140625" customWidth="1"/>
    <col min="14341" max="14341" width="4.28515625" customWidth="1"/>
    <col min="14342" max="14342" width="7.85546875" customWidth="1"/>
    <col min="14343" max="14343" width="5.42578125" customWidth="1"/>
    <col min="14344" max="14344" width="5.85546875" customWidth="1"/>
    <col min="14345" max="14346" width="5.42578125" customWidth="1"/>
    <col min="14347" max="14347" width="5.7109375" customWidth="1"/>
    <col min="14348" max="14348" width="5.85546875" customWidth="1"/>
    <col min="14349" max="14349" width="5.7109375" customWidth="1"/>
    <col min="14350" max="14350" width="5.85546875" customWidth="1"/>
    <col min="14351" max="14352" width="5.7109375" customWidth="1"/>
    <col min="14353" max="14353" width="5.42578125" customWidth="1"/>
    <col min="14354" max="14354" width="5.7109375" customWidth="1"/>
    <col min="14355" max="14355" width="5.85546875" customWidth="1"/>
    <col min="14356" max="14356" width="5.7109375" customWidth="1"/>
    <col min="14357" max="14357" width="5.42578125" customWidth="1"/>
    <col min="14358" max="14358" width="5.7109375" customWidth="1"/>
    <col min="14359" max="14359" width="5.85546875" customWidth="1"/>
    <col min="14360" max="14361" width="5.7109375" customWidth="1"/>
    <col min="14362" max="14362" width="5.5703125" customWidth="1"/>
    <col min="14363" max="14363" width="5.7109375" customWidth="1"/>
    <col min="14364" max="14364" width="6" customWidth="1"/>
    <col min="14365" max="14366" width="5.7109375" customWidth="1"/>
    <col min="14367" max="14367" width="5.5703125" customWidth="1"/>
    <col min="14368" max="14368" width="6.42578125" customWidth="1"/>
    <col min="14369" max="14369" width="5.5703125" customWidth="1"/>
    <col min="14370" max="14371" width="5.85546875" customWidth="1"/>
    <col min="14372" max="14372" width="5.42578125" customWidth="1"/>
    <col min="14373" max="14373" width="5.7109375" customWidth="1"/>
    <col min="14374" max="14374" width="4.85546875" customWidth="1"/>
    <col min="14375" max="14375" width="6" customWidth="1"/>
    <col min="14376" max="14376" width="0.5703125" customWidth="1"/>
    <col min="14377" max="14377" width="6.42578125" customWidth="1"/>
    <col min="14378" max="14378" width="4.7109375" customWidth="1"/>
    <col min="14380" max="14381" width="6.42578125" customWidth="1"/>
    <col min="14382" max="14382" width="6.7109375" customWidth="1"/>
    <col min="14383" max="14383" width="6.140625" customWidth="1"/>
    <col min="14593" max="14593" width="6.42578125" customWidth="1"/>
    <col min="14594" max="14594" width="5.85546875" customWidth="1"/>
    <col min="14595" max="14595" width="27" customWidth="1"/>
    <col min="14596" max="14596" width="4.140625" customWidth="1"/>
    <col min="14597" max="14597" width="4.28515625" customWidth="1"/>
    <col min="14598" max="14598" width="7.85546875" customWidth="1"/>
    <col min="14599" max="14599" width="5.42578125" customWidth="1"/>
    <col min="14600" max="14600" width="5.85546875" customWidth="1"/>
    <col min="14601" max="14602" width="5.42578125" customWidth="1"/>
    <col min="14603" max="14603" width="5.7109375" customWidth="1"/>
    <col min="14604" max="14604" width="5.85546875" customWidth="1"/>
    <col min="14605" max="14605" width="5.7109375" customWidth="1"/>
    <col min="14606" max="14606" width="5.85546875" customWidth="1"/>
    <col min="14607" max="14608" width="5.7109375" customWidth="1"/>
    <col min="14609" max="14609" width="5.42578125" customWidth="1"/>
    <col min="14610" max="14610" width="5.7109375" customWidth="1"/>
    <col min="14611" max="14611" width="5.85546875" customWidth="1"/>
    <col min="14612" max="14612" width="5.7109375" customWidth="1"/>
    <col min="14613" max="14613" width="5.42578125" customWidth="1"/>
    <col min="14614" max="14614" width="5.7109375" customWidth="1"/>
    <col min="14615" max="14615" width="5.85546875" customWidth="1"/>
    <col min="14616" max="14617" width="5.7109375" customWidth="1"/>
    <col min="14618" max="14618" width="5.5703125" customWidth="1"/>
    <col min="14619" max="14619" width="5.7109375" customWidth="1"/>
    <col min="14620" max="14620" width="6" customWidth="1"/>
    <col min="14621" max="14622" width="5.7109375" customWidth="1"/>
    <col min="14623" max="14623" width="5.5703125" customWidth="1"/>
    <col min="14624" max="14624" width="6.42578125" customWidth="1"/>
    <col min="14625" max="14625" width="5.5703125" customWidth="1"/>
    <col min="14626" max="14627" width="5.85546875" customWidth="1"/>
    <col min="14628" max="14628" width="5.42578125" customWidth="1"/>
    <col min="14629" max="14629" width="5.7109375" customWidth="1"/>
    <col min="14630" max="14630" width="4.85546875" customWidth="1"/>
    <col min="14631" max="14631" width="6" customWidth="1"/>
    <col min="14632" max="14632" width="0.5703125" customWidth="1"/>
    <col min="14633" max="14633" width="6.42578125" customWidth="1"/>
    <col min="14634" max="14634" width="4.7109375" customWidth="1"/>
    <col min="14636" max="14637" width="6.42578125" customWidth="1"/>
    <col min="14638" max="14638" width="6.7109375" customWidth="1"/>
    <col min="14639" max="14639" width="6.140625" customWidth="1"/>
    <col min="14849" max="14849" width="6.42578125" customWidth="1"/>
    <col min="14850" max="14850" width="5.85546875" customWidth="1"/>
    <col min="14851" max="14851" width="27" customWidth="1"/>
    <col min="14852" max="14852" width="4.140625" customWidth="1"/>
    <col min="14853" max="14853" width="4.28515625" customWidth="1"/>
    <col min="14854" max="14854" width="7.85546875" customWidth="1"/>
    <col min="14855" max="14855" width="5.42578125" customWidth="1"/>
    <col min="14856" max="14856" width="5.85546875" customWidth="1"/>
    <col min="14857" max="14858" width="5.42578125" customWidth="1"/>
    <col min="14859" max="14859" width="5.7109375" customWidth="1"/>
    <col min="14860" max="14860" width="5.85546875" customWidth="1"/>
    <col min="14861" max="14861" width="5.7109375" customWidth="1"/>
    <col min="14862" max="14862" width="5.85546875" customWidth="1"/>
    <col min="14863" max="14864" width="5.7109375" customWidth="1"/>
    <col min="14865" max="14865" width="5.42578125" customWidth="1"/>
    <col min="14866" max="14866" width="5.7109375" customWidth="1"/>
    <col min="14867" max="14867" width="5.85546875" customWidth="1"/>
    <col min="14868" max="14868" width="5.7109375" customWidth="1"/>
    <col min="14869" max="14869" width="5.42578125" customWidth="1"/>
    <col min="14870" max="14870" width="5.7109375" customWidth="1"/>
    <col min="14871" max="14871" width="5.85546875" customWidth="1"/>
    <col min="14872" max="14873" width="5.7109375" customWidth="1"/>
    <col min="14874" max="14874" width="5.5703125" customWidth="1"/>
    <col min="14875" max="14875" width="5.7109375" customWidth="1"/>
    <col min="14876" max="14876" width="6" customWidth="1"/>
    <col min="14877" max="14878" width="5.7109375" customWidth="1"/>
    <col min="14879" max="14879" width="5.5703125" customWidth="1"/>
    <col min="14880" max="14880" width="6.42578125" customWidth="1"/>
    <col min="14881" max="14881" width="5.5703125" customWidth="1"/>
    <col min="14882" max="14883" width="5.85546875" customWidth="1"/>
    <col min="14884" max="14884" width="5.42578125" customWidth="1"/>
    <col min="14885" max="14885" width="5.7109375" customWidth="1"/>
    <col min="14886" max="14886" width="4.85546875" customWidth="1"/>
    <col min="14887" max="14887" width="6" customWidth="1"/>
    <col min="14888" max="14888" width="0.5703125" customWidth="1"/>
    <col min="14889" max="14889" width="6.42578125" customWidth="1"/>
    <col min="14890" max="14890" width="4.7109375" customWidth="1"/>
    <col min="14892" max="14893" width="6.42578125" customWidth="1"/>
    <col min="14894" max="14894" width="6.7109375" customWidth="1"/>
    <col min="14895" max="14895" width="6.140625" customWidth="1"/>
    <col min="15105" max="15105" width="6.42578125" customWidth="1"/>
    <col min="15106" max="15106" width="5.85546875" customWidth="1"/>
    <col min="15107" max="15107" width="27" customWidth="1"/>
    <col min="15108" max="15108" width="4.140625" customWidth="1"/>
    <col min="15109" max="15109" width="4.28515625" customWidth="1"/>
    <col min="15110" max="15110" width="7.85546875" customWidth="1"/>
    <col min="15111" max="15111" width="5.42578125" customWidth="1"/>
    <col min="15112" max="15112" width="5.85546875" customWidth="1"/>
    <col min="15113" max="15114" width="5.42578125" customWidth="1"/>
    <col min="15115" max="15115" width="5.7109375" customWidth="1"/>
    <col min="15116" max="15116" width="5.85546875" customWidth="1"/>
    <col min="15117" max="15117" width="5.7109375" customWidth="1"/>
    <col min="15118" max="15118" width="5.85546875" customWidth="1"/>
    <col min="15119" max="15120" width="5.7109375" customWidth="1"/>
    <col min="15121" max="15121" width="5.42578125" customWidth="1"/>
    <col min="15122" max="15122" width="5.7109375" customWidth="1"/>
    <col min="15123" max="15123" width="5.85546875" customWidth="1"/>
    <col min="15124" max="15124" width="5.7109375" customWidth="1"/>
    <col min="15125" max="15125" width="5.42578125" customWidth="1"/>
    <col min="15126" max="15126" width="5.7109375" customWidth="1"/>
    <col min="15127" max="15127" width="5.85546875" customWidth="1"/>
    <col min="15128" max="15129" width="5.7109375" customWidth="1"/>
    <col min="15130" max="15130" width="5.5703125" customWidth="1"/>
    <col min="15131" max="15131" width="5.7109375" customWidth="1"/>
    <col min="15132" max="15132" width="6" customWidth="1"/>
    <col min="15133" max="15134" width="5.7109375" customWidth="1"/>
    <col min="15135" max="15135" width="5.5703125" customWidth="1"/>
    <col min="15136" max="15136" width="6.42578125" customWidth="1"/>
    <col min="15137" max="15137" width="5.5703125" customWidth="1"/>
    <col min="15138" max="15139" width="5.85546875" customWidth="1"/>
    <col min="15140" max="15140" width="5.42578125" customWidth="1"/>
    <col min="15141" max="15141" width="5.7109375" customWidth="1"/>
    <col min="15142" max="15142" width="4.85546875" customWidth="1"/>
    <col min="15143" max="15143" width="6" customWidth="1"/>
    <col min="15144" max="15144" width="0.5703125" customWidth="1"/>
    <col min="15145" max="15145" width="6.42578125" customWidth="1"/>
    <col min="15146" max="15146" width="4.7109375" customWidth="1"/>
    <col min="15148" max="15149" width="6.42578125" customWidth="1"/>
    <col min="15150" max="15150" width="6.7109375" customWidth="1"/>
    <col min="15151" max="15151" width="6.140625" customWidth="1"/>
    <col min="15361" max="15361" width="6.42578125" customWidth="1"/>
    <col min="15362" max="15362" width="5.85546875" customWidth="1"/>
    <col min="15363" max="15363" width="27" customWidth="1"/>
    <col min="15364" max="15364" width="4.140625" customWidth="1"/>
    <col min="15365" max="15365" width="4.28515625" customWidth="1"/>
    <col min="15366" max="15366" width="7.85546875" customWidth="1"/>
    <col min="15367" max="15367" width="5.42578125" customWidth="1"/>
    <col min="15368" max="15368" width="5.85546875" customWidth="1"/>
    <col min="15369" max="15370" width="5.42578125" customWidth="1"/>
    <col min="15371" max="15371" width="5.7109375" customWidth="1"/>
    <col min="15372" max="15372" width="5.85546875" customWidth="1"/>
    <col min="15373" max="15373" width="5.7109375" customWidth="1"/>
    <col min="15374" max="15374" width="5.85546875" customWidth="1"/>
    <col min="15375" max="15376" width="5.7109375" customWidth="1"/>
    <col min="15377" max="15377" width="5.42578125" customWidth="1"/>
    <col min="15378" max="15378" width="5.7109375" customWidth="1"/>
    <col min="15379" max="15379" width="5.85546875" customWidth="1"/>
    <col min="15380" max="15380" width="5.7109375" customWidth="1"/>
    <col min="15381" max="15381" width="5.42578125" customWidth="1"/>
    <col min="15382" max="15382" width="5.7109375" customWidth="1"/>
    <col min="15383" max="15383" width="5.85546875" customWidth="1"/>
    <col min="15384" max="15385" width="5.7109375" customWidth="1"/>
    <col min="15386" max="15386" width="5.5703125" customWidth="1"/>
    <col min="15387" max="15387" width="5.7109375" customWidth="1"/>
    <col min="15388" max="15388" width="6" customWidth="1"/>
    <col min="15389" max="15390" width="5.7109375" customWidth="1"/>
    <col min="15391" max="15391" width="5.5703125" customWidth="1"/>
    <col min="15392" max="15392" width="6.42578125" customWidth="1"/>
    <col min="15393" max="15393" width="5.5703125" customWidth="1"/>
    <col min="15394" max="15395" width="5.85546875" customWidth="1"/>
    <col min="15396" max="15396" width="5.42578125" customWidth="1"/>
    <col min="15397" max="15397" width="5.7109375" customWidth="1"/>
    <col min="15398" max="15398" width="4.85546875" customWidth="1"/>
    <col min="15399" max="15399" width="6" customWidth="1"/>
    <col min="15400" max="15400" width="0.5703125" customWidth="1"/>
    <col min="15401" max="15401" width="6.42578125" customWidth="1"/>
    <col min="15402" max="15402" width="4.7109375" customWidth="1"/>
    <col min="15404" max="15405" width="6.42578125" customWidth="1"/>
    <col min="15406" max="15406" width="6.7109375" customWidth="1"/>
    <col min="15407" max="15407" width="6.140625" customWidth="1"/>
    <col min="15617" max="15617" width="6.42578125" customWidth="1"/>
    <col min="15618" max="15618" width="5.85546875" customWidth="1"/>
    <col min="15619" max="15619" width="27" customWidth="1"/>
    <col min="15620" max="15620" width="4.140625" customWidth="1"/>
    <col min="15621" max="15621" width="4.28515625" customWidth="1"/>
    <col min="15622" max="15622" width="7.85546875" customWidth="1"/>
    <col min="15623" max="15623" width="5.42578125" customWidth="1"/>
    <col min="15624" max="15624" width="5.85546875" customWidth="1"/>
    <col min="15625" max="15626" width="5.42578125" customWidth="1"/>
    <col min="15627" max="15627" width="5.7109375" customWidth="1"/>
    <col min="15628" max="15628" width="5.85546875" customWidth="1"/>
    <col min="15629" max="15629" width="5.7109375" customWidth="1"/>
    <col min="15630" max="15630" width="5.85546875" customWidth="1"/>
    <col min="15631" max="15632" width="5.7109375" customWidth="1"/>
    <col min="15633" max="15633" width="5.42578125" customWidth="1"/>
    <col min="15634" max="15634" width="5.7109375" customWidth="1"/>
    <col min="15635" max="15635" width="5.85546875" customWidth="1"/>
    <col min="15636" max="15636" width="5.7109375" customWidth="1"/>
    <col min="15637" max="15637" width="5.42578125" customWidth="1"/>
    <col min="15638" max="15638" width="5.7109375" customWidth="1"/>
    <col min="15639" max="15639" width="5.85546875" customWidth="1"/>
    <col min="15640" max="15641" width="5.7109375" customWidth="1"/>
    <col min="15642" max="15642" width="5.5703125" customWidth="1"/>
    <col min="15643" max="15643" width="5.7109375" customWidth="1"/>
    <col min="15644" max="15644" width="6" customWidth="1"/>
    <col min="15645" max="15646" width="5.7109375" customWidth="1"/>
    <col min="15647" max="15647" width="5.5703125" customWidth="1"/>
    <col min="15648" max="15648" width="6.42578125" customWidth="1"/>
    <col min="15649" max="15649" width="5.5703125" customWidth="1"/>
    <col min="15650" max="15651" width="5.85546875" customWidth="1"/>
    <col min="15652" max="15652" width="5.42578125" customWidth="1"/>
    <col min="15653" max="15653" width="5.7109375" customWidth="1"/>
    <col min="15654" max="15654" width="4.85546875" customWidth="1"/>
    <col min="15655" max="15655" width="6" customWidth="1"/>
    <col min="15656" max="15656" width="0.5703125" customWidth="1"/>
    <col min="15657" max="15657" width="6.42578125" customWidth="1"/>
    <col min="15658" max="15658" width="4.7109375" customWidth="1"/>
    <col min="15660" max="15661" width="6.42578125" customWidth="1"/>
    <col min="15662" max="15662" width="6.7109375" customWidth="1"/>
    <col min="15663" max="15663" width="6.140625" customWidth="1"/>
    <col min="15873" max="15873" width="6.42578125" customWidth="1"/>
    <col min="15874" max="15874" width="5.85546875" customWidth="1"/>
    <col min="15875" max="15875" width="27" customWidth="1"/>
    <col min="15876" max="15876" width="4.140625" customWidth="1"/>
    <col min="15877" max="15877" width="4.28515625" customWidth="1"/>
    <col min="15878" max="15878" width="7.85546875" customWidth="1"/>
    <col min="15879" max="15879" width="5.42578125" customWidth="1"/>
    <col min="15880" max="15880" width="5.85546875" customWidth="1"/>
    <col min="15881" max="15882" width="5.42578125" customWidth="1"/>
    <col min="15883" max="15883" width="5.7109375" customWidth="1"/>
    <col min="15884" max="15884" width="5.85546875" customWidth="1"/>
    <col min="15885" max="15885" width="5.7109375" customWidth="1"/>
    <col min="15886" max="15886" width="5.85546875" customWidth="1"/>
    <col min="15887" max="15888" width="5.7109375" customWidth="1"/>
    <col min="15889" max="15889" width="5.42578125" customWidth="1"/>
    <col min="15890" max="15890" width="5.7109375" customWidth="1"/>
    <col min="15891" max="15891" width="5.85546875" customWidth="1"/>
    <col min="15892" max="15892" width="5.7109375" customWidth="1"/>
    <col min="15893" max="15893" width="5.42578125" customWidth="1"/>
    <col min="15894" max="15894" width="5.7109375" customWidth="1"/>
    <col min="15895" max="15895" width="5.85546875" customWidth="1"/>
    <col min="15896" max="15897" width="5.7109375" customWidth="1"/>
    <col min="15898" max="15898" width="5.5703125" customWidth="1"/>
    <col min="15899" max="15899" width="5.7109375" customWidth="1"/>
    <col min="15900" max="15900" width="6" customWidth="1"/>
    <col min="15901" max="15902" width="5.7109375" customWidth="1"/>
    <col min="15903" max="15903" width="5.5703125" customWidth="1"/>
    <col min="15904" max="15904" width="6.42578125" customWidth="1"/>
    <col min="15905" max="15905" width="5.5703125" customWidth="1"/>
    <col min="15906" max="15907" width="5.85546875" customWidth="1"/>
    <col min="15908" max="15908" width="5.42578125" customWidth="1"/>
    <col min="15909" max="15909" width="5.7109375" customWidth="1"/>
    <col min="15910" max="15910" width="4.85546875" customWidth="1"/>
    <col min="15911" max="15911" width="6" customWidth="1"/>
    <col min="15912" max="15912" width="0.5703125" customWidth="1"/>
    <col min="15913" max="15913" width="6.42578125" customWidth="1"/>
    <col min="15914" max="15914" width="4.7109375" customWidth="1"/>
    <col min="15916" max="15917" width="6.42578125" customWidth="1"/>
    <col min="15918" max="15918" width="6.7109375" customWidth="1"/>
    <col min="15919" max="15919" width="6.140625" customWidth="1"/>
    <col min="16129" max="16129" width="6.42578125" customWidth="1"/>
    <col min="16130" max="16130" width="5.85546875" customWidth="1"/>
    <col min="16131" max="16131" width="27" customWidth="1"/>
    <col min="16132" max="16132" width="4.140625" customWidth="1"/>
    <col min="16133" max="16133" width="4.28515625" customWidth="1"/>
    <col min="16134" max="16134" width="7.85546875" customWidth="1"/>
    <col min="16135" max="16135" width="5.42578125" customWidth="1"/>
    <col min="16136" max="16136" width="5.85546875" customWidth="1"/>
    <col min="16137" max="16138" width="5.42578125" customWidth="1"/>
    <col min="16139" max="16139" width="5.7109375" customWidth="1"/>
    <col min="16140" max="16140" width="5.85546875" customWidth="1"/>
    <col min="16141" max="16141" width="5.7109375" customWidth="1"/>
    <col min="16142" max="16142" width="5.85546875" customWidth="1"/>
    <col min="16143" max="16144" width="5.7109375" customWidth="1"/>
    <col min="16145" max="16145" width="5.42578125" customWidth="1"/>
    <col min="16146" max="16146" width="5.7109375" customWidth="1"/>
    <col min="16147" max="16147" width="5.85546875" customWidth="1"/>
    <col min="16148" max="16148" width="5.7109375" customWidth="1"/>
    <col min="16149" max="16149" width="5.42578125" customWidth="1"/>
    <col min="16150" max="16150" width="5.7109375" customWidth="1"/>
    <col min="16151" max="16151" width="5.85546875" customWidth="1"/>
    <col min="16152" max="16153" width="5.7109375" customWidth="1"/>
    <col min="16154" max="16154" width="5.5703125" customWidth="1"/>
    <col min="16155" max="16155" width="5.7109375" customWidth="1"/>
    <col min="16156" max="16156" width="6" customWidth="1"/>
    <col min="16157" max="16158" width="5.7109375" customWidth="1"/>
    <col min="16159" max="16159" width="5.5703125" customWidth="1"/>
    <col min="16160" max="16160" width="6.42578125" customWidth="1"/>
    <col min="16161" max="16161" width="5.5703125" customWidth="1"/>
    <col min="16162" max="16163" width="5.85546875" customWidth="1"/>
    <col min="16164" max="16164" width="5.42578125" customWidth="1"/>
    <col min="16165" max="16165" width="5.7109375" customWidth="1"/>
    <col min="16166" max="16166" width="4.85546875" customWidth="1"/>
    <col min="16167" max="16167" width="6" customWidth="1"/>
    <col min="16168" max="16168" width="0.5703125" customWidth="1"/>
    <col min="16169" max="16169" width="6.42578125" customWidth="1"/>
    <col min="16170" max="16170" width="4.7109375" customWidth="1"/>
    <col min="16172" max="16173" width="6.42578125" customWidth="1"/>
    <col min="16174" max="16174" width="6.7109375" customWidth="1"/>
    <col min="16175" max="16175" width="6.140625" customWidth="1"/>
  </cols>
  <sheetData>
    <row r="1" spans="1:52" x14ac:dyDescent="0.25">
      <c r="A1" s="79" t="s">
        <v>0</v>
      </c>
    </row>
    <row r="2" spans="1:52" x14ac:dyDescent="0.25">
      <c r="A2" s="80" t="s">
        <v>145</v>
      </c>
    </row>
    <row r="3" spans="1:52" x14ac:dyDescent="0.25">
      <c r="A3" s="80"/>
      <c r="AU3">
        <f>AU9*100/F9</f>
        <v>3.4583591274898948</v>
      </c>
      <c r="AX3">
        <v>274610</v>
      </c>
      <c r="AZ3">
        <v>100</v>
      </c>
    </row>
    <row r="4" spans="1:52" ht="18" x14ac:dyDescent="0.25">
      <c r="A4" s="81" t="s">
        <v>146</v>
      </c>
      <c r="B4" s="82"/>
      <c r="C4" s="82"/>
      <c r="D4" s="82"/>
      <c r="E4" s="82"/>
      <c r="F4" s="83"/>
      <c r="G4" s="84"/>
      <c r="H4" s="84"/>
      <c r="I4" s="84"/>
      <c r="J4" s="83"/>
      <c r="K4" s="83"/>
      <c r="L4" s="83"/>
      <c r="M4" s="83"/>
      <c r="N4" s="83"/>
      <c r="O4" s="85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6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X4">
        <v>9497</v>
      </c>
      <c r="AZ4">
        <v>1</v>
      </c>
    </row>
    <row r="5" spans="1:52" ht="18" x14ac:dyDescent="0.25">
      <c r="A5" s="87" t="s">
        <v>846</v>
      </c>
      <c r="B5" s="82"/>
      <c r="C5" s="82"/>
      <c r="D5" s="82"/>
      <c r="E5" s="82"/>
      <c r="F5" s="579"/>
      <c r="G5" s="84"/>
      <c r="H5" s="84"/>
      <c r="I5" s="84"/>
      <c r="J5" s="83"/>
      <c r="K5" s="83"/>
      <c r="L5" s="83"/>
      <c r="M5" s="83"/>
      <c r="N5" s="83"/>
      <c r="O5" s="85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6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</row>
    <row r="6" spans="1:52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580"/>
      <c r="AO6" s="91"/>
      <c r="AP6" s="91"/>
      <c r="AQ6" s="91"/>
      <c r="AR6" s="91"/>
      <c r="AS6" s="91"/>
      <c r="AT6" s="91"/>
      <c r="AU6" s="91"/>
    </row>
    <row r="7" spans="1:52" ht="15" customHeight="1" x14ac:dyDescent="0.25">
      <c r="A7" s="742" t="s">
        <v>114</v>
      </c>
      <c r="B7" s="743" t="s">
        <v>115</v>
      </c>
      <c r="C7" s="744" t="s">
        <v>149</v>
      </c>
      <c r="D7" s="744" t="s">
        <v>150</v>
      </c>
      <c r="E7" s="744" t="s">
        <v>151</v>
      </c>
      <c r="F7" s="745">
        <v>2015</v>
      </c>
      <c r="G7" s="1" t="s">
        <v>152</v>
      </c>
      <c r="H7" s="1">
        <v>1</v>
      </c>
      <c r="I7" s="1" t="s">
        <v>153</v>
      </c>
      <c r="J7" s="1" t="s">
        <v>154</v>
      </c>
      <c r="K7" s="1" t="s">
        <v>155</v>
      </c>
      <c r="L7" s="1" t="s">
        <v>156</v>
      </c>
      <c r="M7" s="1" t="s">
        <v>157</v>
      </c>
      <c r="N7" s="1" t="s">
        <v>158</v>
      </c>
      <c r="O7" s="1" t="s">
        <v>159</v>
      </c>
      <c r="P7" s="1" t="s">
        <v>160</v>
      </c>
      <c r="Q7" s="1" t="s">
        <v>161</v>
      </c>
      <c r="R7" s="1" t="s">
        <v>162</v>
      </c>
      <c r="S7" s="1" t="s">
        <v>163</v>
      </c>
      <c r="T7" s="1" t="s">
        <v>164</v>
      </c>
      <c r="U7" s="1" t="s">
        <v>165</v>
      </c>
      <c r="V7" s="1" t="s">
        <v>166</v>
      </c>
      <c r="W7" s="1" t="s">
        <v>167</v>
      </c>
      <c r="X7" s="1" t="s">
        <v>168</v>
      </c>
      <c r="Y7" s="1" t="s">
        <v>169</v>
      </c>
      <c r="Z7" s="1" t="s">
        <v>170</v>
      </c>
      <c r="AA7" s="1" t="s">
        <v>171</v>
      </c>
      <c r="AB7" s="1" t="s">
        <v>172</v>
      </c>
      <c r="AC7" s="1" t="s">
        <v>173</v>
      </c>
      <c r="AD7" s="1" t="s">
        <v>174</v>
      </c>
      <c r="AE7" s="1" t="s">
        <v>175</v>
      </c>
      <c r="AF7" s="1" t="s">
        <v>176</v>
      </c>
      <c r="AG7" s="1" t="s">
        <v>177</v>
      </c>
      <c r="AH7" s="1" t="s">
        <v>178</v>
      </c>
      <c r="AI7" s="1" t="s">
        <v>179</v>
      </c>
      <c r="AJ7" s="1" t="s">
        <v>180</v>
      </c>
      <c r="AK7" s="1" t="s">
        <v>181</v>
      </c>
      <c r="AL7" s="1" t="s">
        <v>182</v>
      </c>
      <c r="AM7" s="1" t="s">
        <v>183</v>
      </c>
      <c r="AN7" s="581"/>
      <c r="AO7" s="747" t="s">
        <v>119</v>
      </c>
      <c r="AP7" s="747" t="s">
        <v>184</v>
      </c>
      <c r="AQ7" s="748" t="s">
        <v>185</v>
      </c>
      <c r="AR7" s="746" t="s">
        <v>120</v>
      </c>
      <c r="AS7" s="746"/>
      <c r="AT7" s="746"/>
      <c r="AU7" s="582"/>
      <c r="AX7">
        <f>AX4*AZ3/AX3</f>
        <v>3.4583591274898948</v>
      </c>
    </row>
    <row r="8" spans="1:52" ht="38.25" x14ac:dyDescent="0.25">
      <c r="A8" s="742"/>
      <c r="B8" s="743"/>
      <c r="C8" s="744"/>
      <c r="D8" s="744"/>
      <c r="E8" s="744"/>
      <c r="F8" s="74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581"/>
      <c r="AO8" s="747"/>
      <c r="AP8" s="747"/>
      <c r="AQ8" s="748"/>
      <c r="AR8" s="582" t="s">
        <v>186</v>
      </c>
      <c r="AS8" s="582" t="s">
        <v>187</v>
      </c>
      <c r="AT8" s="582" t="s">
        <v>188</v>
      </c>
      <c r="AU8" s="583" t="s">
        <v>128</v>
      </c>
    </row>
    <row r="9" spans="1:52" x14ac:dyDescent="0.25">
      <c r="A9" s="98"/>
      <c r="B9" s="98"/>
      <c r="C9" s="99" t="s">
        <v>7</v>
      </c>
      <c r="D9" s="100"/>
      <c r="E9" s="101"/>
      <c r="F9" s="103">
        <f t="shared" ref="F9:AU9" si="0">+F10</f>
        <v>274610</v>
      </c>
      <c r="G9" s="103">
        <f t="shared" si="0"/>
        <v>7469</v>
      </c>
      <c r="H9" s="103">
        <f t="shared" si="0"/>
        <v>7449</v>
      </c>
      <c r="I9" s="103">
        <f t="shared" si="0"/>
        <v>7399</v>
      </c>
      <c r="J9" s="103">
        <f t="shared" si="0"/>
        <v>7326</v>
      </c>
      <c r="K9" s="103">
        <f t="shared" si="0"/>
        <v>7227</v>
      </c>
      <c r="L9" s="103">
        <f t="shared" si="0"/>
        <v>7116</v>
      </c>
      <c r="M9" s="103">
        <f t="shared" si="0"/>
        <v>6991</v>
      </c>
      <c r="N9" s="103">
        <f t="shared" si="0"/>
        <v>6854</v>
      </c>
      <c r="O9" s="103">
        <f t="shared" si="0"/>
        <v>6714</v>
      </c>
      <c r="P9" s="103">
        <f t="shared" si="0"/>
        <v>6573</v>
      </c>
      <c r="Q9" s="103">
        <f t="shared" si="0"/>
        <v>6428</v>
      </c>
      <c r="R9" s="103">
        <f t="shared" si="0"/>
        <v>6281</v>
      </c>
      <c r="S9" s="103">
        <f t="shared" si="0"/>
        <v>6156</v>
      </c>
      <c r="T9" s="103">
        <f t="shared" si="0"/>
        <v>6065</v>
      </c>
      <c r="U9" s="103">
        <f t="shared" si="0"/>
        <v>5995</v>
      </c>
      <c r="V9" s="103">
        <f t="shared" si="0"/>
        <v>5924</v>
      </c>
      <c r="W9" s="103">
        <f t="shared" si="0"/>
        <v>5838</v>
      </c>
      <c r="X9" s="103">
        <f t="shared" si="0"/>
        <v>5802</v>
      </c>
      <c r="Y9" s="103">
        <f t="shared" si="0"/>
        <v>5838</v>
      </c>
      <c r="Z9" s="103">
        <f t="shared" si="0"/>
        <v>5913</v>
      </c>
      <c r="AA9" s="103">
        <f t="shared" si="0"/>
        <v>29527</v>
      </c>
      <c r="AB9" s="103">
        <f t="shared" si="0"/>
        <v>24445</v>
      </c>
      <c r="AC9" s="103">
        <f t="shared" si="0"/>
        <v>18797</v>
      </c>
      <c r="AD9" s="103">
        <f t="shared" si="0"/>
        <v>16860</v>
      </c>
      <c r="AE9" s="103">
        <f t="shared" si="0"/>
        <v>14599</v>
      </c>
      <c r="AF9" s="103">
        <f t="shared" si="0"/>
        <v>11797</v>
      </c>
      <c r="AG9" s="103">
        <f t="shared" si="0"/>
        <v>8501</v>
      </c>
      <c r="AH9" s="103">
        <f t="shared" si="0"/>
        <v>6530</v>
      </c>
      <c r="AI9" s="103">
        <f t="shared" si="0"/>
        <v>4864</v>
      </c>
      <c r="AJ9" s="103">
        <f t="shared" si="0"/>
        <v>3056</v>
      </c>
      <c r="AK9" s="103">
        <f t="shared" si="0"/>
        <v>1987</v>
      </c>
      <c r="AL9" s="103">
        <f t="shared" si="0"/>
        <v>1312</v>
      </c>
      <c r="AM9" s="103">
        <f t="shared" si="0"/>
        <v>977</v>
      </c>
      <c r="AN9" s="584"/>
      <c r="AO9" s="103">
        <f t="shared" si="0"/>
        <v>7668</v>
      </c>
      <c r="AP9" s="103">
        <f t="shared" si="0"/>
        <v>573</v>
      </c>
      <c r="AQ9" s="103">
        <f t="shared" si="0"/>
        <v>125274</v>
      </c>
      <c r="AR9" s="103">
        <f t="shared" si="0"/>
        <v>14534</v>
      </c>
      <c r="AS9" s="103">
        <f t="shared" si="0"/>
        <v>13391</v>
      </c>
      <c r="AT9" s="103">
        <f t="shared" si="0"/>
        <v>51152</v>
      </c>
      <c r="AU9" s="103">
        <f t="shared" si="0"/>
        <v>9497</v>
      </c>
    </row>
    <row r="10" spans="1:52" x14ac:dyDescent="0.25">
      <c r="A10" s="105">
        <v>120600</v>
      </c>
      <c r="B10" s="105"/>
      <c r="C10" s="106" t="s">
        <v>8</v>
      </c>
      <c r="D10" s="106"/>
      <c r="E10" s="107">
        <v>1</v>
      </c>
      <c r="F10" s="109">
        <f t="shared" ref="F10:AM10" si="1">SUM(F11+F23+F30+F34+F43+F50+F82+F98)</f>
        <v>274610</v>
      </c>
      <c r="G10" s="109">
        <f t="shared" si="1"/>
        <v>7469</v>
      </c>
      <c r="H10" s="109">
        <f t="shared" si="1"/>
        <v>7449</v>
      </c>
      <c r="I10" s="109">
        <f t="shared" si="1"/>
        <v>7399</v>
      </c>
      <c r="J10" s="109">
        <f t="shared" si="1"/>
        <v>7326</v>
      </c>
      <c r="K10" s="109">
        <f t="shared" si="1"/>
        <v>7227</v>
      </c>
      <c r="L10" s="109">
        <f t="shared" si="1"/>
        <v>7116</v>
      </c>
      <c r="M10" s="109">
        <f t="shared" si="1"/>
        <v>6991</v>
      </c>
      <c r="N10" s="109">
        <f t="shared" si="1"/>
        <v>6854</v>
      </c>
      <c r="O10" s="109">
        <f t="shared" si="1"/>
        <v>6714</v>
      </c>
      <c r="P10" s="109">
        <f t="shared" si="1"/>
        <v>6573</v>
      </c>
      <c r="Q10" s="109">
        <f t="shared" si="1"/>
        <v>6428</v>
      </c>
      <c r="R10" s="109">
        <f t="shared" si="1"/>
        <v>6281</v>
      </c>
      <c r="S10" s="109">
        <f t="shared" si="1"/>
        <v>6156</v>
      </c>
      <c r="T10" s="109">
        <f t="shared" si="1"/>
        <v>6065</v>
      </c>
      <c r="U10" s="109">
        <f t="shared" si="1"/>
        <v>5995</v>
      </c>
      <c r="V10" s="109">
        <f t="shared" si="1"/>
        <v>5924</v>
      </c>
      <c r="W10" s="109">
        <f t="shared" si="1"/>
        <v>5838</v>
      </c>
      <c r="X10" s="109">
        <f t="shared" si="1"/>
        <v>5802</v>
      </c>
      <c r="Y10" s="109">
        <f t="shared" si="1"/>
        <v>5838</v>
      </c>
      <c r="Z10" s="109">
        <f t="shared" si="1"/>
        <v>5913</v>
      </c>
      <c r="AA10" s="109">
        <f t="shared" si="1"/>
        <v>29527</v>
      </c>
      <c r="AB10" s="109">
        <f t="shared" si="1"/>
        <v>24445</v>
      </c>
      <c r="AC10" s="109">
        <f t="shared" si="1"/>
        <v>18797</v>
      </c>
      <c r="AD10" s="109">
        <f t="shared" si="1"/>
        <v>16860</v>
      </c>
      <c r="AE10" s="109">
        <f t="shared" si="1"/>
        <v>14599</v>
      </c>
      <c r="AF10" s="109">
        <f t="shared" si="1"/>
        <v>11797</v>
      </c>
      <c r="AG10" s="109">
        <f t="shared" si="1"/>
        <v>8501</v>
      </c>
      <c r="AH10" s="109">
        <f t="shared" si="1"/>
        <v>6530</v>
      </c>
      <c r="AI10" s="109">
        <f t="shared" si="1"/>
        <v>4864</v>
      </c>
      <c r="AJ10" s="109">
        <f t="shared" si="1"/>
        <v>3056</v>
      </c>
      <c r="AK10" s="109">
        <f t="shared" si="1"/>
        <v>1987</v>
      </c>
      <c r="AL10" s="109">
        <f t="shared" si="1"/>
        <v>1312</v>
      </c>
      <c r="AM10" s="109">
        <f t="shared" si="1"/>
        <v>977</v>
      </c>
      <c r="AN10" s="585"/>
      <c r="AO10" s="109">
        <f t="shared" ref="AO10:AU10" si="2">SUM(AO11+AO23+AO30+AO34+AO43+AO50+AO82+AO98)</f>
        <v>7668</v>
      </c>
      <c r="AP10" s="109">
        <f t="shared" si="2"/>
        <v>573</v>
      </c>
      <c r="AQ10" s="109">
        <f t="shared" si="2"/>
        <v>125274</v>
      </c>
      <c r="AR10" s="109">
        <f t="shared" si="2"/>
        <v>14534</v>
      </c>
      <c r="AS10" s="109">
        <f t="shared" si="2"/>
        <v>13391</v>
      </c>
      <c r="AT10" s="109">
        <f t="shared" si="2"/>
        <v>51152</v>
      </c>
      <c r="AU10" s="109">
        <f t="shared" si="2"/>
        <v>9497</v>
      </c>
    </row>
    <row r="11" spans="1:52" x14ac:dyDescent="0.25">
      <c r="A11" s="111">
        <v>120601</v>
      </c>
      <c r="B11" s="111"/>
      <c r="C11" s="112" t="s">
        <v>9</v>
      </c>
      <c r="D11" s="112"/>
      <c r="E11" s="113">
        <v>2</v>
      </c>
      <c r="F11" s="111">
        <f>SUM(F12:F22)</f>
        <v>41939</v>
      </c>
      <c r="G11" s="115">
        <f>SUM(G12:G22)</f>
        <v>996</v>
      </c>
      <c r="H11" s="115">
        <f t="shared" ref="H11:AU11" si="3">SUM(H12:H22)</f>
        <v>1000</v>
      </c>
      <c r="I11" s="115">
        <f t="shared" si="3"/>
        <v>999</v>
      </c>
      <c r="J11" s="115">
        <f t="shared" si="3"/>
        <v>996</v>
      </c>
      <c r="K11" s="115">
        <f t="shared" si="3"/>
        <v>989</v>
      </c>
      <c r="L11" s="115">
        <f t="shared" si="3"/>
        <v>980</v>
      </c>
      <c r="M11" s="115">
        <f t="shared" si="3"/>
        <v>970</v>
      </c>
      <c r="N11" s="115">
        <f t="shared" si="3"/>
        <v>958</v>
      </c>
      <c r="O11" s="115">
        <f t="shared" si="3"/>
        <v>945</v>
      </c>
      <c r="P11" s="115">
        <f t="shared" si="3"/>
        <v>932</v>
      </c>
      <c r="Q11" s="115">
        <f t="shared" si="3"/>
        <v>919</v>
      </c>
      <c r="R11" s="115">
        <f t="shared" si="3"/>
        <v>903</v>
      </c>
      <c r="S11" s="115">
        <f t="shared" si="3"/>
        <v>893</v>
      </c>
      <c r="T11" s="115">
        <f t="shared" si="3"/>
        <v>891</v>
      </c>
      <c r="U11" s="115">
        <f t="shared" si="3"/>
        <v>893</v>
      </c>
      <c r="V11" s="115">
        <f t="shared" si="3"/>
        <v>896</v>
      </c>
      <c r="W11" s="115">
        <f t="shared" si="3"/>
        <v>897</v>
      </c>
      <c r="X11" s="115">
        <f t="shared" si="3"/>
        <v>895</v>
      </c>
      <c r="Y11" s="115">
        <f t="shared" si="3"/>
        <v>887</v>
      </c>
      <c r="Z11" s="115">
        <f t="shared" si="3"/>
        <v>875</v>
      </c>
      <c r="AA11" s="115">
        <f t="shared" si="3"/>
        <v>4153</v>
      </c>
      <c r="AB11" s="115">
        <f t="shared" si="3"/>
        <v>3564</v>
      </c>
      <c r="AC11" s="115">
        <f t="shared" si="3"/>
        <v>2919</v>
      </c>
      <c r="AD11" s="115">
        <f t="shared" si="3"/>
        <v>2754</v>
      </c>
      <c r="AE11" s="115">
        <f t="shared" si="3"/>
        <v>2505</v>
      </c>
      <c r="AF11" s="115">
        <f t="shared" si="3"/>
        <v>2011</v>
      </c>
      <c r="AG11" s="115">
        <f t="shared" si="3"/>
        <v>1643</v>
      </c>
      <c r="AH11" s="115">
        <f t="shared" si="3"/>
        <v>1220</v>
      </c>
      <c r="AI11" s="115">
        <f t="shared" si="3"/>
        <v>932</v>
      </c>
      <c r="AJ11" s="115">
        <f t="shared" si="3"/>
        <v>567</v>
      </c>
      <c r="AK11" s="115">
        <f t="shared" si="3"/>
        <v>435</v>
      </c>
      <c r="AL11" s="115">
        <f t="shared" si="3"/>
        <v>280</v>
      </c>
      <c r="AM11" s="115">
        <f t="shared" si="3"/>
        <v>242</v>
      </c>
      <c r="AN11" s="116"/>
      <c r="AO11" s="115">
        <f t="shared" si="3"/>
        <v>1022</v>
      </c>
      <c r="AP11" s="115">
        <f t="shared" si="3"/>
        <v>76</v>
      </c>
      <c r="AQ11" s="115">
        <f t="shared" si="3"/>
        <v>19934</v>
      </c>
      <c r="AR11" s="115">
        <f t="shared" si="3"/>
        <v>2219</v>
      </c>
      <c r="AS11" s="115">
        <f t="shared" si="3"/>
        <v>2084</v>
      </c>
      <c r="AT11" s="115">
        <f t="shared" si="3"/>
        <v>8489</v>
      </c>
      <c r="AU11" s="115">
        <f t="shared" si="3"/>
        <v>1266</v>
      </c>
    </row>
    <row r="12" spans="1:52" x14ac:dyDescent="0.25">
      <c r="A12" s="117">
        <v>101</v>
      </c>
      <c r="B12" s="118">
        <v>432</v>
      </c>
      <c r="C12" s="119" t="s">
        <v>11</v>
      </c>
      <c r="D12" s="120" t="s">
        <v>12</v>
      </c>
      <c r="E12" s="121">
        <v>2</v>
      </c>
      <c r="F12" s="114">
        <f>SUM(G12:AM12)</f>
        <v>23362</v>
      </c>
      <c r="G12" s="122">
        <v>560</v>
      </c>
      <c r="H12" s="122">
        <v>634</v>
      </c>
      <c r="I12" s="122">
        <v>612</v>
      </c>
      <c r="J12" s="122">
        <v>648</v>
      </c>
      <c r="K12" s="122">
        <v>656</v>
      </c>
      <c r="L12" s="122">
        <v>550</v>
      </c>
      <c r="M12" s="122">
        <v>542</v>
      </c>
      <c r="N12" s="122">
        <v>536</v>
      </c>
      <c r="O12" s="122">
        <v>528</v>
      </c>
      <c r="P12" s="122">
        <v>524</v>
      </c>
      <c r="Q12" s="122">
        <v>518</v>
      </c>
      <c r="R12" s="122">
        <v>508</v>
      </c>
      <c r="S12" s="606">
        <v>504</v>
      </c>
      <c r="T12" s="606">
        <v>503</v>
      </c>
      <c r="U12" s="606">
        <v>504</v>
      </c>
      <c r="V12" s="606">
        <v>507</v>
      </c>
      <c r="W12" s="606">
        <v>508</v>
      </c>
      <c r="X12" s="606">
        <v>506</v>
      </c>
      <c r="Y12" s="122">
        <v>498</v>
      </c>
      <c r="Z12" s="122">
        <v>490</v>
      </c>
      <c r="AA12" s="122">
        <v>2262</v>
      </c>
      <c r="AB12" s="122">
        <v>1920</v>
      </c>
      <c r="AC12" s="122">
        <v>1592</v>
      </c>
      <c r="AD12" s="122">
        <v>1513</v>
      </c>
      <c r="AE12" s="122">
        <v>1348</v>
      </c>
      <c r="AF12" s="122">
        <v>1080</v>
      </c>
      <c r="AG12" s="122">
        <v>875</v>
      </c>
      <c r="AH12" s="122">
        <v>644</v>
      </c>
      <c r="AI12" s="122">
        <v>492</v>
      </c>
      <c r="AJ12" s="122">
        <v>302</v>
      </c>
      <c r="AK12" s="122">
        <v>231</v>
      </c>
      <c r="AL12" s="122">
        <v>144</v>
      </c>
      <c r="AM12" s="122">
        <v>123</v>
      </c>
      <c r="AN12" s="586"/>
      <c r="AO12" s="122">
        <v>580</v>
      </c>
      <c r="AP12" s="122">
        <v>42</v>
      </c>
      <c r="AQ12" s="122">
        <v>11020</v>
      </c>
      <c r="AR12" s="122">
        <v>1258</v>
      </c>
      <c r="AS12" s="122">
        <v>1175</v>
      </c>
      <c r="AT12" s="122">
        <v>4630</v>
      </c>
      <c r="AU12" s="122">
        <v>714</v>
      </c>
    </row>
    <row r="13" spans="1:52" x14ac:dyDescent="0.25">
      <c r="A13" s="117">
        <v>301</v>
      </c>
      <c r="B13" s="118">
        <v>477</v>
      </c>
      <c r="C13" s="124" t="s">
        <v>15</v>
      </c>
      <c r="D13" s="125" t="s">
        <v>16</v>
      </c>
      <c r="E13" s="121">
        <v>2</v>
      </c>
      <c r="F13" s="114">
        <f t="shared" ref="F13:F76" si="4">SUM(G13:AM13)</f>
        <v>2467</v>
      </c>
      <c r="G13" s="122">
        <v>60</v>
      </c>
      <c r="H13" s="122">
        <v>39</v>
      </c>
      <c r="I13" s="122">
        <v>38</v>
      </c>
      <c r="J13" s="122">
        <v>38</v>
      </c>
      <c r="K13" s="122">
        <v>57</v>
      </c>
      <c r="L13" s="122">
        <v>61</v>
      </c>
      <c r="M13" s="122">
        <v>60</v>
      </c>
      <c r="N13" s="122">
        <v>58</v>
      </c>
      <c r="O13" s="122">
        <v>56</v>
      </c>
      <c r="P13" s="122">
        <v>56</v>
      </c>
      <c r="Q13" s="122">
        <v>55</v>
      </c>
      <c r="R13" s="122">
        <v>54</v>
      </c>
      <c r="S13" s="122">
        <v>53</v>
      </c>
      <c r="T13" s="122">
        <v>52</v>
      </c>
      <c r="U13" s="122">
        <v>53</v>
      </c>
      <c r="V13" s="122">
        <v>53</v>
      </c>
      <c r="W13" s="122">
        <v>53</v>
      </c>
      <c r="X13" s="122">
        <v>53</v>
      </c>
      <c r="Y13" s="122">
        <v>53</v>
      </c>
      <c r="Z13" s="122">
        <v>53</v>
      </c>
      <c r="AA13" s="122">
        <v>250</v>
      </c>
      <c r="AB13" s="122">
        <v>215</v>
      </c>
      <c r="AC13" s="122">
        <v>176</v>
      </c>
      <c r="AD13" s="122">
        <v>166</v>
      </c>
      <c r="AE13" s="122">
        <v>154</v>
      </c>
      <c r="AF13" s="122">
        <v>122</v>
      </c>
      <c r="AG13" s="122">
        <v>100</v>
      </c>
      <c r="AH13" s="122">
        <v>75</v>
      </c>
      <c r="AI13" s="122">
        <v>60</v>
      </c>
      <c r="AJ13" s="122">
        <v>35</v>
      </c>
      <c r="AK13" s="122">
        <v>27</v>
      </c>
      <c r="AL13" s="122">
        <v>17</v>
      </c>
      <c r="AM13" s="122">
        <v>15</v>
      </c>
      <c r="AN13" s="586"/>
      <c r="AO13" s="122">
        <v>61</v>
      </c>
      <c r="AP13" s="122">
        <v>4</v>
      </c>
      <c r="AQ13" s="122">
        <v>1189</v>
      </c>
      <c r="AR13" s="122">
        <v>132</v>
      </c>
      <c r="AS13" s="122">
        <v>119</v>
      </c>
      <c r="AT13" s="122">
        <v>515</v>
      </c>
      <c r="AU13" s="122">
        <v>76</v>
      </c>
    </row>
    <row r="14" spans="1:52" x14ac:dyDescent="0.25">
      <c r="A14" s="117">
        <v>302</v>
      </c>
      <c r="B14" s="118">
        <v>478</v>
      </c>
      <c r="C14" s="124" t="s">
        <v>18</v>
      </c>
      <c r="D14" s="125" t="s">
        <v>16</v>
      </c>
      <c r="E14" s="121">
        <v>2</v>
      </c>
      <c r="F14" s="114">
        <f t="shared" si="4"/>
        <v>1109</v>
      </c>
      <c r="G14" s="122">
        <v>27</v>
      </c>
      <c r="H14" s="122">
        <v>31</v>
      </c>
      <c r="I14" s="122">
        <v>25</v>
      </c>
      <c r="J14" s="122">
        <v>30</v>
      </c>
      <c r="K14" s="122">
        <v>25</v>
      </c>
      <c r="L14" s="122">
        <v>24</v>
      </c>
      <c r="M14" s="122">
        <v>24</v>
      </c>
      <c r="N14" s="122">
        <v>24</v>
      </c>
      <c r="O14" s="122">
        <v>23</v>
      </c>
      <c r="P14" s="122">
        <v>23</v>
      </c>
      <c r="Q14" s="122">
        <v>22</v>
      </c>
      <c r="R14" s="122">
        <v>22</v>
      </c>
      <c r="S14" s="122">
        <v>21</v>
      </c>
      <c r="T14" s="122">
        <v>21</v>
      </c>
      <c r="U14" s="122">
        <v>21</v>
      </c>
      <c r="V14" s="122">
        <v>21</v>
      </c>
      <c r="W14" s="122">
        <v>21</v>
      </c>
      <c r="X14" s="122">
        <v>21</v>
      </c>
      <c r="Y14" s="122">
        <v>21</v>
      </c>
      <c r="Z14" s="122">
        <v>21</v>
      </c>
      <c r="AA14" s="122">
        <v>110</v>
      </c>
      <c r="AB14" s="122">
        <v>97</v>
      </c>
      <c r="AC14" s="122">
        <v>78</v>
      </c>
      <c r="AD14" s="122">
        <v>72</v>
      </c>
      <c r="AE14" s="122">
        <v>70</v>
      </c>
      <c r="AF14" s="122">
        <v>56</v>
      </c>
      <c r="AG14" s="122">
        <v>56</v>
      </c>
      <c r="AH14" s="122">
        <v>33</v>
      </c>
      <c r="AI14" s="122">
        <v>26</v>
      </c>
      <c r="AJ14" s="122">
        <v>16</v>
      </c>
      <c r="AK14" s="122">
        <v>12</v>
      </c>
      <c r="AL14" s="122">
        <v>8</v>
      </c>
      <c r="AM14" s="122">
        <v>7</v>
      </c>
      <c r="AN14" s="586"/>
      <c r="AO14" s="122">
        <v>26</v>
      </c>
      <c r="AP14" s="122">
        <v>2</v>
      </c>
      <c r="AQ14" s="122">
        <v>514</v>
      </c>
      <c r="AR14" s="122">
        <v>54</v>
      </c>
      <c r="AS14" s="122">
        <v>54</v>
      </c>
      <c r="AT14" s="122">
        <v>224</v>
      </c>
      <c r="AU14" s="122">
        <v>33</v>
      </c>
    </row>
    <row r="15" spans="1:52" x14ac:dyDescent="0.25">
      <c r="A15" s="126">
        <v>303</v>
      </c>
      <c r="B15" s="118">
        <v>479</v>
      </c>
      <c r="C15" s="127" t="s">
        <v>20</v>
      </c>
      <c r="D15" s="125" t="s">
        <v>16</v>
      </c>
      <c r="E15" s="121">
        <v>2</v>
      </c>
      <c r="F15" s="114">
        <f t="shared" si="4"/>
        <v>4142</v>
      </c>
      <c r="G15" s="122">
        <v>100</v>
      </c>
      <c r="H15" s="122">
        <v>94</v>
      </c>
      <c r="I15" s="122">
        <v>90</v>
      </c>
      <c r="J15" s="122">
        <v>80</v>
      </c>
      <c r="K15" s="122">
        <v>79</v>
      </c>
      <c r="L15" s="122">
        <v>98</v>
      </c>
      <c r="M15" s="122">
        <v>97</v>
      </c>
      <c r="N15" s="122">
        <v>96</v>
      </c>
      <c r="O15" s="122">
        <v>94</v>
      </c>
      <c r="P15" s="122">
        <v>93</v>
      </c>
      <c r="Q15" s="122">
        <v>92</v>
      </c>
      <c r="R15" s="122">
        <v>91</v>
      </c>
      <c r="S15" s="122">
        <v>90</v>
      </c>
      <c r="T15" s="122">
        <v>90</v>
      </c>
      <c r="U15" s="122">
        <v>90</v>
      </c>
      <c r="V15" s="122">
        <v>90</v>
      </c>
      <c r="W15" s="122">
        <v>90</v>
      </c>
      <c r="X15" s="122">
        <v>90</v>
      </c>
      <c r="Y15" s="122">
        <v>90</v>
      </c>
      <c r="Z15" s="122">
        <v>89</v>
      </c>
      <c r="AA15" s="122">
        <v>415</v>
      </c>
      <c r="AB15" s="122">
        <v>354</v>
      </c>
      <c r="AC15" s="122">
        <v>292</v>
      </c>
      <c r="AD15" s="122">
        <v>275</v>
      </c>
      <c r="AE15" s="122">
        <v>250</v>
      </c>
      <c r="AF15" s="122">
        <v>202</v>
      </c>
      <c r="AG15" s="122">
        <v>166</v>
      </c>
      <c r="AH15" s="122">
        <v>120</v>
      </c>
      <c r="AI15" s="122">
        <v>94</v>
      </c>
      <c r="AJ15" s="122">
        <v>57</v>
      </c>
      <c r="AK15" s="122">
        <v>42</v>
      </c>
      <c r="AL15" s="122">
        <v>28</v>
      </c>
      <c r="AM15" s="122">
        <v>24</v>
      </c>
      <c r="AN15" s="586"/>
      <c r="AO15" s="122">
        <v>102</v>
      </c>
      <c r="AP15" s="122">
        <v>7</v>
      </c>
      <c r="AQ15" s="122">
        <v>1987</v>
      </c>
      <c r="AR15" s="122">
        <v>221</v>
      </c>
      <c r="AS15" s="122">
        <v>208</v>
      </c>
      <c r="AT15" s="122">
        <v>844</v>
      </c>
      <c r="AU15" s="122">
        <v>126</v>
      </c>
    </row>
    <row r="16" spans="1:52" x14ac:dyDescent="0.25">
      <c r="A16" s="117">
        <v>304</v>
      </c>
      <c r="B16" s="118">
        <v>480</v>
      </c>
      <c r="C16" s="124" t="s">
        <v>22</v>
      </c>
      <c r="D16" s="125" t="s">
        <v>16</v>
      </c>
      <c r="E16" s="121">
        <v>2</v>
      </c>
      <c r="F16" s="114">
        <f t="shared" si="4"/>
        <v>1994</v>
      </c>
      <c r="G16" s="122">
        <v>50</v>
      </c>
      <c r="H16" s="122">
        <v>29</v>
      </c>
      <c r="I16" s="122">
        <v>28</v>
      </c>
      <c r="J16" s="122">
        <v>18</v>
      </c>
      <c r="K16" s="122">
        <v>25</v>
      </c>
      <c r="L16" s="122">
        <v>47</v>
      </c>
      <c r="M16" s="122">
        <v>47</v>
      </c>
      <c r="N16" s="122">
        <v>47</v>
      </c>
      <c r="O16" s="122">
        <v>47</v>
      </c>
      <c r="P16" s="122">
        <v>45</v>
      </c>
      <c r="Q16" s="122">
        <v>44</v>
      </c>
      <c r="R16" s="122">
        <v>44</v>
      </c>
      <c r="S16" s="122">
        <v>43</v>
      </c>
      <c r="T16" s="122">
        <v>43</v>
      </c>
      <c r="U16" s="122">
        <v>43</v>
      </c>
      <c r="V16" s="122">
        <v>43</v>
      </c>
      <c r="W16" s="122">
        <v>43</v>
      </c>
      <c r="X16" s="122">
        <v>43</v>
      </c>
      <c r="Y16" s="122">
        <v>43</v>
      </c>
      <c r="Z16" s="122">
        <v>42</v>
      </c>
      <c r="AA16" s="122">
        <v>209</v>
      </c>
      <c r="AB16" s="122">
        <v>182</v>
      </c>
      <c r="AC16" s="122">
        <v>146</v>
      </c>
      <c r="AD16" s="122">
        <v>137</v>
      </c>
      <c r="AE16" s="122">
        <v>128</v>
      </c>
      <c r="AF16" s="122">
        <v>103</v>
      </c>
      <c r="AG16" s="122">
        <v>83</v>
      </c>
      <c r="AH16" s="122">
        <v>65</v>
      </c>
      <c r="AI16" s="122">
        <v>48</v>
      </c>
      <c r="AJ16" s="122">
        <v>29</v>
      </c>
      <c r="AK16" s="122">
        <v>22</v>
      </c>
      <c r="AL16" s="122">
        <v>15</v>
      </c>
      <c r="AM16" s="122">
        <v>13</v>
      </c>
      <c r="AN16" s="586"/>
      <c r="AO16" s="122">
        <v>49</v>
      </c>
      <c r="AP16" s="122">
        <v>4</v>
      </c>
      <c r="AQ16" s="122">
        <v>989</v>
      </c>
      <c r="AR16" s="122">
        <v>106</v>
      </c>
      <c r="AS16" s="122">
        <v>101</v>
      </c>
      <c r="AT16" s="122">
        <v>426</v>
      </c>
      <c r="AU16" s="122">
        <v>61</v>
      </c>
    </row>
    <row r="17" spans="1:47" x14ac:dyDescent="0.25">
      <c r="A17" s="117">
        <v>305</v>
      </c>
      <c r="B17" s="118">
        <v>481</v>
      </c>
      <c r="C17" s="124" t="s">
        <v>24</v>
      </c>
      <c r="D17" s="125" t="s">
        <v>16</v>
      </c>
      <c r="E17" s="121">
        <v>2</v>
      </c>
      <c r="F17" s="114">
        <f t="shared" si="4"/>
        <v>2001</v>
      </c>
      <c r="G17" s="122">
        <v>48</v>
      </c>
      <c r="H17" s="122">
        <v>19</v>
      </c>
      <c r="I17" s="122">
        <v>38</v>
      </c>
      <c r="J17" s="122">
        <v>28</v>
      </c>
      <c r="K17" s="122">
        <v>26</v>
      </c>
      <c r="L17" s="122">
        <v>47</v>
      </c>
      <c r="M17" s="122">
        <v>47</v>
      </c>
      <c r="N17" s="122">
        <v>47</v>
      </c>
      <c r="O17" s="122">
        <v>47</v>
      </c>
      <c r="P17" s="122">
        <v>45</v>
      </c>
      <c r="Q17" s="122">
        <v>44</v>
      </c>
      <c r="R17" s="122">
        <v>43</v>
      </c>
      <c r="S17" s="122">
        <v>43</v>
      </c>
      <c r="T17" s="122">
        <v>43</v>
      </c>
      <c r="U17" s="122">
        <v>43</v>
      </c>
      <c r="V17" s="122">
        <v>43</v>
      </c>
      <c r="W17" s="122">
        <v>43</v>
      </c>
      <c r="X17" s="122">
        <v>43</v>
      </c>
      <c r="Y17" s="122">
        <v>43</v>
      </c>
      <c r="Z17" s="122">
        <v>42</v>
      </c>
      <c r="AA17" s="122">
        <v>209</v>
      </c>
      <c r="AB17" s="122">
        <v>182</v>
      </c>
      <c r="AC17" s="122">
        <v>146</v>
      </c>
      <c r="AD17" s="122">
        <v>136</v>
      </c>
      <c r="AE17" s="122">
        <v>128</v>
      </c>
      <c r="AF17" s="122">
        <v>103</v>
      </c>
      <c r="AG17" s="122">
        <v>83</v>
      </c>
      <c r="AH17" s="122">
        <v>65</v>
      </c>
      <c r="AI17" s="122">
        <v>48</v>
      </c>
      <c r="AJ17" s="122">
        <v>29</v>
      </c>
      <c r="AK17" s="122">
        <v>22</v>
      </c>
      <c r="AL17" s="122">
        <v>15</v>
      </c>
      <c r="AM17" s="122">
        <v>13</v>
      </c>
      <c r="AN17" s="586"/>
      <c r="AO17" s="122">
        <v>49</v>
      </c>
      <c r="AP17" s="122">
        <v>4</v>
      </c>
      <c r="AQ17" s="122">
        <v>980</v>
      </c>
      <c r="AR17" s="122">
        <v>106</v>
      </c>
      <c r="AS17" s="122">
        <v>101</v>
      </c>
      <c r="AT17" s="122">
        <v>426</v>
      </c>
      <c r="AU17" s="122">
        <v>61</v>
      </c>
    </row>
    <row r="18" spans="1:47" x14ac:dyDescent="0.25">
      <c r="A18" s="117">
        <v>306</v>
      </c>
      <c r="B18" s="118">
        <v>482</v>
      </c>
      <c r="C18" s="124" t="s">
        <v>26</v>
      </c>
      <c r="D18" s="125" t="s">
        <v>16</v>
      </c>
      <c r="E18" s="121">
        <v>2</v>
      </c>
      <c r="F18" s="114">
        <f t="shared" si="4"/>
        <v>2034</v>
      </c>
      <c r="G18" s="122">
        <v>48</v>
      </c>
      <c r="H18" s="122">
        <v>39</v>
      </c>
      <c r="I18" s="122">
        <v>38</v>
      </c>
      <c r="J18" s="122">
        <v>39</v>
      </c>
      <c r="K18" s="122">
        <v>27</v>
      </c>
      <c r="L18" s="122">
        <v>47</v>
      </c>
      <c r="M18" s="122">
        <v>47</v>
      </c>
      <c r="N18" s="122">
        <v>47</v>
      </c>
      <c r="O18" s="122">
        <v>47</v>
      </c>
      <c r="P18" s="122">
        <v>45</v>
      </c>
      <c r="Q18" s="122">
        <v>44</v>
      </c>
      <c r="R18" s="122">
        <v>43</v>
      </c>
      <c r="S18" s="122">
        <v>43</v>
      </c>
      <c r="T18" s="122">
        <v>43</v>
      </c>
      <c r="U18" s="122">
        <v>43</v>
      </c>
      <c r="V18" s="122">
        <v>43</v>
      </c>
      <c r="W18" s="122">
        <v>43</v>
      </c>
      <c r="X18" s="122">
        <v>43</v>
      </c>
      <c r="Y18" s="122">
        <v>43</v>
      </c>
      <c r="Z18" s="122">
        <v>42</v>
      </c>
      <c r="AA18" s="122">
        <v>209</v>
      </c>
      <c r="AB18" s="122">
        <v>182</v>
      </c>
      <c r="AC18" s="122">
        <v>146</v>
      </c>
      <c r="AD18" s="122">
        <v>137</v>
      </c>
      <c r="AE18" s="122">
        <v>128</v>
      </c>
      <c r="AF18" s="122">
        <v>103</v>
      </c>
      <c r="AG18" s="122">
        <v>83</v>
      </c>
      <c r="AH18" s="122">
        <v>65</v>
      </c>
      <c r="AI18" s="122">
        <v>48</v>
      </c>
      <c r="AJ18" s="122">
        <v>29</v>
      </c>
      <c r="AK18" s="122">
        <v>22</v>
      </c>
      <c r="AL18" s="122">
        <v>15</v>
      </c>
      <c r="AM18" s="122">
        <v>13</v>
      </c>
      <c r="AN18" s="586"/>
      <c r="AO18" s="122">
        <v>49</v>
      </c>
      <c r="AP18" s="122">
        <v>4</v>
      </c>
      <c r="AQ18" s="122">
        <v>989</v>
      </c>
      <c r="AR18" s="122">
        <v>106</v>
      </c>
      <c r="AS18" s="122">
        <v>101</v>
      </c>
      <c r="AT18" s="122">
        <v>426</v>
      </c>
      <c r="AU18" s="122">
        <v>61</v>
      </c>
    </row>
    <row r="19" spans="1:47" x14ac:dyDescent="0.25">
      <c r="A19" s="117">
        <v>307</v>
      </c>
      <c r="B19" s="118">
        <v>483</v>
      </c>
      <c r="C19" s="124" t="s">
        <v>28</v>
      </c>
      <c r="D19" s="125" t="s">
        <v>16</v>
      </c>
      <c r="E19" s="121">
        <v>2</v>
      </c>
      <c r="F19" s="114">
        <f t="shared" si="4"/>
        <v>2035</v>
      </c>
      <c r="G19" s="122">
        <v>48</v>
      </c>
      <c r="H19" s="122">
        <v>29</v>
      </c>
      <c r="I19" s="122">
        <v>50</v>
      </c>
      <c r="J19" s="122">
        <v>39</v>
      </c>
      <c r="K19" s="122">
        <v>26</v>
      </c>
      <c r="L19" s="122">
        <v>47</v>
      </c>
      <c r="M19" s="122">
        <v>47</v>
      </c>
      <c r="N19" s="122">
        <v>47</v>
      </c>
      <c r="O19" s="122">
        <v>47</v>
      </c>
      <c r="P19" s="122">
        <v>45</v>
      </c>
      <c r="Q19" s="122">
        <v>44</v>
      </c>
      <c r="R19" s="122">
        <v>43</v>
      </c>
      <c r="S19" s="122">
        <v>43</v>
      </c>
      <c r="T19" s="122">
        <v>43</v>
      </c>
      <c r="U19" s="122">
        <v>43</v>
      </c>
      <c r="V19" s="122">
        <v>43</v>
      </c>
      <c r="W19" s="122">
        <v>43</v>
      </c>
      <c r="X19" s="122">
        <v>43</v>
      </c>
      <c r="Y19" s="122">
        <v>43</v>
      </c>
      <c r="Z19" s="122">
        <v>42</v>
      </c>
      <c r="AA19" s="122">
        <v>209</v>
      </c>
      <c r="AB19" s="122">
        <v>182</v>
      </c>
      <c r="AC19" s="122">
        <v>146</v>
      </c>
      <c r="AD19" s="122">
        <v>137</v>
      </c>
      <c r="AE19" s="122">
        <v>128</v>
      </c>
      <c r="AF19" s="122">
        <v>103</v>
      </c>
      <c r="AG19" s="122">
        <v>83</v>
      </c>
      <c r="AH19" s="122">
        <v>65</v>
      </c>
      <c r="AI19" s="122">
        <v>48</v>
      </c>
      <c r="AJ19" s="122">
        <v>29</v>
      </c>
      <c r="AK19" s="122">
        <v>22</v>
      </c>
      <c r="AL19" s="122">
        <v>15</v>
      </c>
      <c r="AM19" s="122">
        <v>13</v>
      </c>
      <c r="AN19" s="586"/>
      <c r="AO19" s="122">
        <v>49</v>
      </c>
      <c r="AP19" s="122">
        <v>4</v>
      </c>
      <c r="AQ19" s="122">
        <v>986</v>
      </c>
      <c r="AR19" s="122">
        <v>106</v>
      </c>
      <c r="AS19" s="122">
        <v>101</v>
      </c>
      <c r="AT19" s="122">
        <v>426</v>
      </c>
      <c r="AU19" s="122">
        <v>61</v>
      </c>
    </row>
    <row r="20" spans="1:47" x14ac:dyDescent="0.25">
      <c r="A20" s="117">
        <v>308</v>
      </c>
      <c r="B20" s="118">
        <v>484</v>
      </c>
      <c r="C20" s="124" t="s">
        <v>30</v>
      </c>
      <c r="D20" s="125" t="s">
        <v>31</v>
      </c>
      <c r="E20" s="121">
        <v>2</v>
      </c>
      <c r="F20" s="114">
        <f t="shared" si="4"/>
        <v>1261</v>
      </c>
      <c r="G20" s="122">
        <v>25</v>
      </c>
      <c r="H20" s="122">
        <v>29</v>
      </c>
      <c r="I20" s="122">
        <v>29</v>
      </c>
      <c r="J20" s="122">
        <v>29</v>
      </c>
      <c r="K20" s="122">
        <v>28</v>
      </c>
      <c r="L20" s="122">
        <v>28</v>
      </c>
      <c r="M20" s="122">
        <v>28</v>
      </c>
      <c r="N20" s="122">
        <v>27</v>
      </c>
      <c r="O20" s="122">
        <v>27</v>
      </c>
      <c r="P20" s="122">
        <v>26</v>
      </c>
      <c r="Q20" s="122">
        <v>26</v>
      </c>
      <c r="R20" s="122">
        <v>26</v>
      </c>
      <c r="S20" s="122">
        <v>25</v>
      </c>
      <c r="T20" s="122">
        <v>25</v>
      </c>
      <c r="U20" s="122">
        <v>25</v>
      </c>
      <c r="V20" s="122">
        <v>25</v>
      </c>
      <c r="W20" s="122">
        <v>25</v>
      </c>
      <c r="X20" s="122">
        <v>25</v>
      </c>
      <c r="Y20" s="122">
        <v>25</v>
      </c>
      <c r="Z20" s="122">
        <v>25</v>
      </c>
      <c r="AA20" s="122">
        <v>128</v>
      </c>
      <c r="AB20" s="122">
        <v>114</v>
      </c>
      <c r="AC20" s="122">
        <v>90</v>
      </c>
      <c r="AD20" s="122">
        <v>84</v>
      </c>
      <c r="AE20" s="122">
        <v>79</v>
      </c>
      <c r="AF20" s="122">
        <v>64</v>
      </c>
      <c r="AG20" s="122">
        <v>51</v>
      </c>
      <c r="AH20" s="122">
        <v>39</v>
      </c>
      <c r="AI20" s="122">
        <v>30</v>
      </c>
      <c r="AJ20" s="122">
        <v>19</v>
      </c>
      <c r="AK20" s="122">
        <v>15</v>
      </c>
      <c r="AL20" s="122">
        <v>10</v>
      </c>
      <c r="AM20" s="122">
        <v>10</v>
      </c>
      <c r="AN20" s="586"/>
      <c r="AO20" s="122">
        <v>28</v>
      </c>
      <c r="AP20" s="122">
        <v>2</v>
      </c>
      <c r="AQ20" s="122">
        <v>594</v>
      </c>
      <c r="AR20" s="122">
        <v>62</v>
      </c>
      <c r="AS20" s="122">
        <v>59</v>
      </c>
      <c r="AT20" s="122">
        <v>263</v>
      </c>
      <c r="AU20" s="122">
        <v>35</v>
      </c>
    </row>
    <row r="21" spans="1:47" x14ac:dyDescent="0.25">
      <c r="A21" s="117">
        <v>309</v>
      </c>
      <c r="B21" s="128">
        <v>10502</v>
      </c>
      <c r="C21" s="124" t="s">
        <v>33</v>
      </c>
      <c r="D21" s="125" t="s">
        <v>31</v>
      </c>
      <c r="E21" s="121">
        <v>2</v>
      </c>
      <c r="F21" s="114">
        <f t="shared" si="4"/>
        <v>531</v>
      </c>
      <c r="G21" s="122">
        <v>8</v>
      </c>
      <c r="H21" s="122">
        <v>29</v>
      </c>
      <c r="I21" s="122">
        <v>28</v>
      </c>
      <c r="J21" s="122">
        <v>19</v>
      </c>
      <c r="K21" s="122">
        <v>17</v>
      </c>
      <c r="L21" s="122">
        <v>9</v>
      </c>
      <c r="M21" s="122">
        <v>9</v>
      </c>
      <c r="N21" s="122">
        <v>9</v>
      </c>
      <c r="O21" s="122">
        <v>9</v>
      </c>
      <c r="P21" s="122">
        <v>9</v>
      </c>
      <c r="Q21" s="122">
        <v>9</v>
      </c>
      <c r="R21" s="122">
        <v>8</v>
      </c>
      <c r="S21" s="122">
        <v>8</v>
      </c>
      <c r="T21" s="122">
        <v>8</v>
      </c>
      <c r="U21" s="122">
        <v>8</v>
      </c>
      <c r="V21" s="122">
        <v>8</v>
      </c>
      <c r="W21" s="122">
        <v>8</v>
      </c>
      <c r="X21" s="122">
        <v>8</v>
      </c>
      <c r="Y21" s="122">
        <v>8</v>
      </c>
      <c r="Z21" s="122">
        <v>9</v>
      </c>
      <c r="AA21" s="122">
        <v>52</v>
      </c>
      <c r="AB21" s="122">
        <v>48</v>
      </c>
      <c r="AC21" s="122">
        <v>35</v>
      </c>
      <c r="AD21" s="122">
        <v>31</v>
      </c>
      <c r="AE21" s="122">
        <v>31</v>
      </c>
      <c r="AF21" s="122">
        <v>26</v>
      </c>
      <c r="AG21" s="122">
        <v>23</v>
      </c>
      <c r="AH21" s="122">
        <v>18</v>
      </c>
      <c r="AI21" s="122">
        <v>14</v>
      </c>
      <c r="AJ21" s="122">
        <v>8</v>
      </c>
      <c r="AK21" s="122">
        <v>8</v>
      </c>
      <c r="AL21" s="122">
        <v>5</v>
      </c>
      <c r="AM21" s="122">
        <v>4</v>
      </c>
      <c r="AN21" s="586"/>
      <c r="AO21" s="122">
        <v>7</v>
      </c>
      <c r="AP21" s="122">
        <v>1</v>
      </c>
      <c r="AQ21" s="122">
        <v>212</v>
      </c>
      <c r="AR21" s="122">
        <v>19</v>
      </c>
      <c r="AS21" s="122">
        <v>17</v>
      </c>
      <c r="AT21" s="122">
        <v>102</v>
      </c>
      <c r="AU21" s="122">
        <v>10</v>
      </c>
    </row>
    <row r="22" spans="1:47" x14ac:dyDescent="0.25">
      <c r="A22" s="117">
        <v>310</v>
      </c>
      <c r="B22" s="128">
        <v>13864</v>
      </c>
      <c r="C22" s="124" t="s">
        <v>35</v>
      </c>
      <c r="D22" s="125" t="s">
        <v>206</v>
      </c>
      <c r="E22" s="121">
        <v>1</v>
      </c>
      <c r="F22" s="114">
        <f t="shared" si="4"/>
        <v>1003</v>
      </c>
      <c r="G22" s="122">
        <v>22</v>
      </c>
      <c r="H22" s="122">
        <v>28</v>
      </c>
      <c r="I22" s="122">
        <v>23</v>
      </c>
      <c r="J22" s="122">
        <v>28</v>
      </c>
      <c r="K22" s="122">
        <v>23</v>
      </c>
      <c r="L22" s="122">
        <v>22</v>
      </c>
      <c r="M22" s="122">
        <v>22</v>
      </c>
      <c r="N22" s="122">
        <v>20</v>
      </c>
      <c r="O22" s="122">
        <v>20</v>
      </c>
      <c r="P22" s="122">
        <v>21</v>
      </c>
      <c r="Q22" s="122">
        <v>21</v>
      </c>
      <c r="R22" s="122">
        <v>21</v>
      </c>
      <c r="S22" s="122">
        <v>20</v>
      </c>
      <c r="T22" s="122">
        <v>20</v>
      </c>
      <c r="U22" s="122">
        <v>20</v>
      </c>
      <c r="V22" s="122">
        <v>20</v>
      </c>
      <c r="W22" s="122">
        <v>20</v>
      </c>
      <c r="X22" s="122">
        <v>20</v>
      </c>
      <c r="Y22" s="122">
        <v>20</v>
      </c>
      <c r="Z22" s="122">
        <v>20</v>
      </c>
      <c r="AA22" s="122">
        <v>100</v>
      </c>
      <c r="AB22" s="122">
        <v>88</v>
      </c>
      <c r="AC22" s="122">
        <v>72</v>
      </c>
      <c r="AD22" s="122">
        <v>66</v>
      </c>
      <c r="AE22" s="122">
        <v>61</v>
      </c>
      <c r="AF22" s="122">
        <v>49</v>
      </c>
      <c r="AG22" s="122">
        <v>40</v>
      </c>
      <c r="AH22" s="122">
        <v>31</v>
      </c>
      <c r="AI22" s="122">
        <v>24</v>
      </c>
      <c r="AJ22" s="122">
        <v>14</v>
      </c>
      <c r="AK22" s="122">
        <v>12</v>
      </c>
      <c r="AL22" s="122">
        <v>8</v>
      </c>
      <c r="AM22" s="122">
        <v>7</v>
      </c>
      <c r="AN22" s="586"/>
      <c r="AO22" s="122">
        <v>22</v>
      </c>
      <c r="AP22" s="122">
        <v>2</v>
      </c>
      <c r="AQ22" s="122">
        <v>474</v>
      </c>
      <c r="AR22" s="122">
        <v>49</v>
      </c>
      <c r="AS22" s="122">
        <v>48</v>
      </c>
      <c r="AT22" s="122">
        <v>207</v>
      </c>
      <c r="AU22" s="122">
        <v>28</v>
      </c>
    </row>
    <row r="23" spans="1:47" x14ac:dyDescent="0.25">
      <c r="A23" s="111">
        <v>120602</v>
      </c>
      <c r="B23" s="129"/>
      <c r="C23" s="130" t="s">
        <v>37</v>
      </c>
      <c r="D23" s="112"/>
      <c r="E23" s="113"/>
      <c r="F23" s="114">
        <f t="shared" si="4"/>
        <v>6101</v>
      </c>
      <c r="G23" s="115">
        <f>SUM(G24:G29)</f>
        <v>133</v>
      </c>
      <c r="H23" s="115">
        <f t="shared" ref="H23:AU23" si="5">SUM(H24:H29)</f>
        <v>139</v>
      </c>
      <c r="I23" s="115">
        <f t="shared" si="5"/>
        <v>143</v>
      </c>
      <c r="J23" s="115">
        <f t="shared" si="5"/>
        <v>145</v>
      </c>
      <c r="K23" s="115">
        <f t="shared" si="5"/>
        <v>146</v>
      </c>
      <c r="L23" s="115">
        <f t="shared" si="5"/>
        <v>145</v>
      </c>
      <c r="M23" s="115">
        <f t="shared" si="5"/>
        <v>144</v>
      </c>
      <c r="N23" s="115">
        <f t="shared" si="5"/>
        <v>141</v>
      </c>
      <c r="O23" s="115">
        <f t="shared" si="5"/>
        <v>138</v>
      </c>
      <c r="P23" s="115">
        <f t="shared" si="5"/>
        <v>135</v>
      </c>
      <c r="Q23" s="115">
        <f t="shared" si="5"/>
        <v>131</v>
      </c>
      <c r="R23" s="115">
        <f t="shared" si="5"/>
        <v>127</v>
      </c>
      <c r="S23" s="115">
        <f t="shared" si="5"/>
        <v>124</v>
      </c>
      <c r="T23" s="115">
        <f t="shared" si="5"/>
        <v>123</v>
      </c>
      <c r="U23" s="115">
        <f t="shared" si="5"/>
        <v>123</v>
      </c>
      <c r="V23" s="115">
        <f t="shared" si="5"/>
        <v>123</v>
      </c>
      <c r="W23" s="115">
        <f t="shared" si="5"/>
        <v>123</v>
      </c>
      <c r="X23" s="115">
        <f t="shared" si="5"/>
        <v>124</v>
      </c>
      <c r="Y23" s="115">
        <f t="shared" si="5"/>
        <v>126</v>
      </c>
      <c r="Z23" s="115">
        <f t="shared" si="5"/>
        <v>130</v>
      </c>
      <c r="AA23" s="115">
        <f t="shared" si="5"/>
        <v>671</v>
      </c>
      <c r="AB23" s="115">
        <f t="shared" si="5"/>
        <v>555</v>
      </c>
      <c r="AC23" s="115">
        <f t="shared" si="5"/>
        <v>405</v>
      </c>
      <c r="AD23" s="115">
        <f t="shared" si="5"/>
        <v>325</v>
      </c>
      <c r="AE23" s="115">
        <f t="shared" si="5"/>
        <v>314</v>
      </c>
      <c r="AF23" s="115">
        <f t="shared" si="5"/>
        <v>266</v>
      </c>
      <c r="AG23" s="115">
        <f t="shared" si="5"/>
        <v>216</v>
      </c>
      <c r="AH23" s="115">
        <f t="shared" si="5"/>
        <v>196</v>
      </c>
      <c r="AI23" s="115">
        <f t="shared" si="5"/>
        <v>165</v>
      </c>
      <c r="AJ23" s="115">
        <f t="shared" si="5"/>
        <v>139</v>
      </c>
      <c r="AK23" s="115">
        <f t="shared" si="5"/>
        <v>83</v>
      </c>
      <c r="AL23" s="115">
        <f t="shared" si="5"/>
        <v>56</v>
      </c>
      <c r="AM23" s="131">
        <f t="shared" si="5"/>
        <v>47</v>
      </c>
      <c r="AN23" s="132"/>
      <c r="AO23" s="133">
        <f t="shared" si="5"/>
        <v>140</v>
      </c>
      <c r="AP23" s="115">
        <f t="shared" si="5"/>
        <v>10</v>
      </c>
      <c r="AQ23" s="115">
        <f t="shared" si="5"/>
        <v>2897</v>
      </c>
      <c r="AR23" s="115">
        <f t="shared" si="5"/>
        <v>313</v>
      </c>
      <c r="AS23" s="115">
        <f t="shared" si="5"/>
        <v>320</v>
      </c>
      <c r="AT23" s="115">
        <f t="shared" si="5"/>
        <v>1160</v>
      </c>
      <c r="AU23" s="134">
        <f t="shared" si="5"/>
        <v>173</v>
      </c>
    </row>
    <row r="24" spans="1:47" x14ac:dyDescent="0.25">
      <c r="A24" s="117">
        <v>301</v>
      </c>
      <c r="B24" s="118">
        <v>485</v>
      </c>
      <c r="C24" s="124" t="s">
        <v>847</v>
      </c>
      <c r="D24" s="136" t="s">
        <v>16</v>
      </c>
      <c r="E24" s="121">
        <v>1</v>
      </c>
      <c r="F24" s="114">
        <f t="shared" si="4"/>
        <v>2282</v>
      </c>
      <c r="G24" s="122">
        <v>51</v>
      </c>
      <c r="H24" s="122">
        <v>72</v>
      </c>
      <c r="I24" s="122">
        <v>72</v>
      </c>
      <c r="J24" s="122">
        <v>68</v>
      </c>
      <c r="K24" s="122">
        <v>66</v>
      </c>
      <c r="L24" s="122">
        <v>54</v>
      </c>
      <c r="M24" s="122">
        <v>52</v>
      </c>
      <c r="N24" s="122">
        <v>52</v>
      </c>
      <c r="O24" s="122">
        <v>52</v>
      </c>
      <c r="P24" s="122">
        <v>50</v>
      </c>
      <c r="Q24" s="122">
        <v>48</v>
      </c>
      <c r="R24" s="122">
        <v>46</v>
      </c>
      <c r="S24" s="122">
        <v>44</v>
      </c>
      <c r="T24" s="122">
        <v>44</v>
      </c>
      <c r="U24" s="122">
        <v>44</v>
      </c>
      <c r="V24" s="122">
        <v>44</v>
      </c>
      <c r="W24" s="122">
        <v>44</v>
      </c>
      <c r="X24" s="122">
        <v>44</v>
      </c>
      <c r="Y24" s="122">
        <v>46</v>
      </c>
      <c r="Z24" s="122">
        <v>46</v>
      </c>
      <c r="AA24" s="122">
        <v>240</v>
      </c>
      <c r="AB24" s="122">
        <v>200</v>
      </c>
      <c r="AC24" s="122">
        <v>146</v>
      </c>
      <c r="AD24" s="122">
        <v>118</v>
      </c>
      <c r="AE24" s="122">
        <v>114</v>
      </c>
      <c r="AF24" s="122">
        <v>95</v>
      </c>
      <c r="AG24" s="122">
        <v>80</v>
      </c>
      <c r="AH24" s="122">
        <v>71</v>
      </c>
      <c r="AI24" s="122">
        <v>60</v>
      </c>
      <c r="AJ24" s="122">
        <v>49</v>
      </c>
      <c r="AK24" s="122">
        <v>31</v>
      </c>
      <c r="AL24" s="122">
        <v>21</v>
      </c>
      <c r="AM24" s="122">
        <v>18</v>
      </c>
      <c r="AN24" s="586"/>
      <c r="AO24" s="122">
        <v>52</v>
      </c>
      <c r="AP24" s="122">
        <v>4</v>
      </c>
      <c r="AQ24" s="122">
        <v>1046</v>
      </c>
      <c r="AR24" s="122">
        <v>115</v>
      </c>
      <c r="AS24" s="122">
        <v>118</v>
      </c>
      <c r="AT24" s="122">
        <v>411</v>
      </c>
      <c r="AU24" s="122">
        <v>63</v>
      </c>
    </row>
    <row r="25" spans="1:47" x14ac:dyDescent="0.25">
      <c r="A25" s="117">
        <v>302</v>
      </c>
      <c r="B25" s="118">
        <v>486</v>
      </c>
      <c r="C25" s="124" t="s">
        <v>41</v>
      </c>
      <c r="D25" s="125" t="s">
        <v>16</v>
      </c>
      <c r="E25" s="121">
        <v>1</v>
      </c>
      <c r="F25" s="114">
        <f t="shared" si="4"/>
        <v>1204</v>
      </c>
      <c r="G25" s="122">
        <v>27</v>
      </c>
      <c r="H25" s="122">
        <v>18</v>
      </c>
      <c r="I25" s="122">
        <v>32</v>
      </c>
      <c r="J25" s="122">
        <v>26</v>
      </c>
      <c r="K25" s="122">
        <v>22</v>
      </c>
      <c r="L25" s="122">
        <v>29</v>
      </c>
      <c r="M25" s="122">
        <v>29</v>
      </c>
      <c r="N25" s="122">
        <v>29</v>
      </c>
      <c r="O25" s="122">
        <v>28</v>
      </c>
      <c r="P25" s="122">
        <v>27</v>
      </c>
      <c r="Q25" s="122">
        <v>26</v>
      </c>
      <c r="R25" s="122">
        <v>26</v>
      </c>
      <c r="S25" s="122">
        <v>25</v>
      </c>
      <c r="T25" s="122">
        <v>25</v>
      </c>
      <c r="U25" s="122">
        <v>25</v>
      </c>
      <c r="V25" s="122">
        <v>25</v>
      </c>
      <c r="W25" s="122">
        <v>25</v>
      </c>
      <c r="X25" s="122">
        <v>25</v>
      </c>
      <c r="Y25" s="122">
        <v>25</v>
      </c>
      <c r="Z25" s="122">
        <v>27</v>
      </c>
      <c r="AA25" s="122">
        <v>132</v>
      </c>
      <c r="AB25" s="122">
        <v>108</v>
      </c>
      <c r="AC25" s="122">
        <v>81</v>
      </c>
      <c r="AD25" s="122">
        <v>65</v>
      </c>
      <c r="AE25" s="122">
        <v>63</v>
      </c>
      <c r="AF25" s="122">
        <v>53</v>
      </c>
      <c r="AG25" s="122">
        <v>43</v>
      </c>
      <c r="AH25" s="122">
        <v>39</v>
      </c>
      <c r="AI25" s="122">
        <v>34</v>
      </c>
      <c r="AJ25" s="122">
        <v>29</v>
      </c>
      <c r="AK25" s="122">
        <v>16</v>
      </c>
      <c r="AL25" s="122">
        <v>11</v>
      </c>
      <c r="AM25" s="122">
        <v>9</v>
      </c>
      <c r="AN25" s="586"/>
      <c r="AO25" s="122">
        <v>28</v>
      </c>
      <c r="AP25" s="122">
        <v>2</v>
      </c>
      <c r="AQ25" s="122">
        <v>572</v>
      </c>
      <c r="AR25" s="122">
        <v>63</v>
      </c>
      <c r="AS25" s="122">
        <v>65</v>
      </c>
      <c r="AT25" s="122">
        <v>226</v>
      </c>
      <c r="AU25" s="122">
        <v>35</v>
      </c>
    </row>
    <row r="26" spans="1:47" x14ac:dyDescent="0.25">
      <c r="A26" s="117">
        <v>303</v>
      </c>
      <c r="B26" s="118">
        <v>487</v>
      </c>
      <c r="C26" s="124" t="s">
        <v>43</v>
      </c>
      <c r="D26" s="125" t="s">
        <v>31</v>
      </c>
      <c r="E26" s="121">
        <v>1</v>
      </c>
      <c r="F26" s="114">
        <f t="shared" si="4"/>
        <v>730</v>
      </c>
      <c r="G26" s="122">
        <v>14</v>
      </c>
      <c r="H26" s="122">
        <v>23</v>
      </c>
      <c r="I26" s="122">
        <v>17</v>
      </c>
      <c r="J26" s="122">
        <v>26</v>
      </c>
      <c r="K26" s="122">
        <v>28</v>
      </c>
      <c r="L26" s="122">
        <v>17</v>
      </c>
      <c r="M26" s="122">
        <v>17</v>
      </c>
      <c r="N26" s="122">
        <v>16</v>
      </c>
      <c r="O26" s="122">
        <v>16</v>
      </c>
      <c r="P26" s="122">
        <v>15</v>
      </c>
      <c r="Q26" s="122">
        <v>15</v>
      </c>
      <c r="R26" s="122">
        <v>14</v>
      </c>
      <c r="S26" s="122">
        <v>14</v>
      </c>
      <c r="T26" s="122">
        <v>14</v>
      </c>
      <c r="U26" s="122">
        <v>14</v>
      </c>
      <c r="V26" s="122">
        <v>14</v>
      </c>
      <c r="W26" s="122">
        <v>14</v>
      </c>
      <c r="X26" s="122">
        <v>15</v>
      </c>
      <c r="Y26" s="122">
        <v>15</v>
      </c>
      <c r="Z26" s="122">
        <v>15</v>
      </c>
      <c r="AA26" s="122">
        <v>78</v>
      </c>
      <c r="AB26" s="122">
        <v>65</v>
      </c>
      <c r="AC26" s="122">
        <v>46</v>
      </c>
      <c r="AD26" s="122">
        <v>37</v>
      </c>
      <c r="AE26" s="122">
        <v>37</v>
      </c>
      <c r="AF26" s="122">
        <v>31</v>
      </c>
      <c r="AG26" s="122">
        <v>24</v>
      </c>
      <c r="AH26" s="122">
        <v>22</v>
      </c>
      <c r="AI26" s="122">
        <v>18</v>
      </c>
      <c r="AJ26" s="122">
        <v>17</v>
      </c>
      <c r="AK26" s="122">
        <v>10</v>
      </c>
      <c r="AL26" s="122">
        <v>6</v>
      </c>
      <c r="AM26" s="122">
        <v>6</v>
      </c>
      <c r="AN26" s="586"/>
      <c r="AO26" s="122">
        <v>16</v>
      </c>
      <c r="AP26" s="122">
        <v>1</v>
      </c>
      <c r="AQ26" s="122">
        <v>331</v>
      </c>
      <c r="AR26" s="122">
        <v>36</v>
      </c>
      <c r="AS26" s="122">
        <v>36</v>
      </c>
      <c r="AT26" s="122">
        <v>135</v>
      </c>
      <c r="AU26" s="122">
        <v>20</v>
      </c>
    </row>
    <row r="27" spans="1:47" x14ac:dyDescent="0.25">
      <c r="A27" s="117">
        <v>304</v>
      </c>
      <c r="B27" s="118">
        <v>488</v>
      </c>
      <c r="C27" s="124" t="s">
        <v>45</v>
      </c>
      <c r="D27" s="125" t="s">
        <v>31</v>
      </c>
      <c r="E27" s="121">
        <v>1</v>
      </c>
      <c r="F27" s="114">
        <f t="shared" si="4"/>
        <v>358</v>
      </c>
      <c r="G27" s="122">
        <v>8</v>
      </c>
      <c r="H27" s="122">
        <v>7</v>
      </c>
      <c r="I27" s="122">
        <v>4</v>
      </c>
      <c r="J27" s="122">
        <v>4</v>
      </c>
      <c r="K27" s="122">
        <v>4</v>
      </c>
      <c r="L27" s="122">
        <v>9</v>
      </c>
      <c r="M27" s="122">
        <v>9</v>
      </c>
      <c r="N27" s="122">
        <v>9</v>
      </c>
      <c r="O27" s="122">
        <v>8</v>
      </c>
      <c r="P27" s="122">
        <v>8</v>
      </c>
      <c r="Q27" s="122">
        <v>8</v>
      </c>
      <c r="R27" s="122">
        <v>8</v>
      </c>
      <c r="S27" s="122">
        <v>8</v>
      </c>
      <c r="T27" s="122">
        <v>8</v>
      </c>
      <c r="U27" s="122">
        <v>8</v>
      </c>
      <c r="V27" s="122">
        <v>8</v>
      </c>
      <c r="W27" s="122">
        <v>8</v>
      </c>
      <c r="X27" s="122">
        <v>8</v>
      </c>
      <c r="Y27" s="122">
        <v>8</v>
      </c>
      <c r="Z27" s="122">
        <v>8</v>
      </c>
      <c r="AA27" s="122">
        <v>41</v>
      </c>
      <c r="AB27" s="122">
        <v>34</v>
      </c>
      <c r="AC27" s="122">
        <v>25</v>
      </c>
      <c r="AD27" s="122">
        <v>19</v>
      </c>
      <c r="AE27" s="122">
        <v>19</v>
      </c>
      <c r="AF27" s="122">
        <v>16</v>
      </c>
      <c r="AG27" s="122">
        <v>13</v>
      </c>
      <c r="AH27" s="122">
        <v>12</v>
      </c>
      <c r="AI27" s="122">
        <v>10</v>
      </c>
      <c r="AJ27" s="122">
        <v>8</v>
      </c>
      <c r="AK27" s="122">
        <v>5</v>
      </c>
      <c r="AL27" s="122">
        <v>3</v>
      </c>
      <c r="AM27" s="122">
        <v>3</v>
      </c>
      <c r="AN27" s="586"/>
      <c r="AO27" s="122">
        <v>8</v>
      </c>
      <c r="AP27" s="122">
        <v>1</v>
      </c>
      <c r="AQ27" s="122">
        <v>175</v>
      </c>
      <c r="AR27" s="122">
        <v>17</v>
      </c>
      <c r="AS27" s="122">
        <v>18</v>
      </c>
      <c r="AT27" s="122">
        <v>74</v>
      </c>
      <c r="AU27" s="122">
        <v>10</v>
      </c>
    </row>
    <row r="28" spans="1:47" x14ac:dyDescent="0.25">
      <c r="A28" s="117">
        <v>305</v>
      </c>
      <c r="B28" s="118">
        <v>489</v>
      </c>
      <c r="C28" s="124" t="s">
        <v>48</v>
      </c>
      <c r="D28" s="125" t="s">
        <v>31</v>
      </c>
      <c r="E28" s="121">
        <v>1</v>
      </c>
      <c r="F28" s="114">
        <f t="shared" si="4"/>
        <v>849</v>
      </c>
      <c r="G28" s="122">
        <v>18</v>
      </c>
      <c r="H28" s="122">
        <v>16</v>
      </c>
      <c r="I28" s="122">
        <v>13</v>
      </c>
      <c r="J28" s="122">
        <v>17</v>
      </c>
      <c r="K28" s="122">
        <v>18</v>
      </c>
      <c r="L28" s="122">
        <v>20</v>
      </c>
      <c r="M28" s="122">
        <v>20</v>
      </c>
      <c r="N28" s="122">
        <v>19</v>
      </c>
      <c r="O28" s="122">
        <v>19</v>
      </c>
      <c r="P28" s="122">
        <v>19</v>
      </c>
      <c r="Q28" s="122">
        <v>19</v>
      </c>
      <c r="R28" s="122">
        <v>18</v>
      </c>
      <c r="S28" s="122">
        <v>18</v>
      </c>
      <c r="T28" s="122">
        <v>18</v>
      </c>
      <c r="U28" s="122">
        <v>18</v>
      </c>
      <c r="V28" s="122">
        <v>18</v>
      </c>
      <c r="W28" s="122">
        <v>18</v>
      </c>
      <c r="X28" s="122">
        <v>18</v>
      </c>
      <c r="Y28" s="122">
        <v>18</v>
      </c>
      <c r="Z28" s="122">
        <v>19</v>
      </c>
      <c r="AA28" s="122">
        <v>97</v>
      </c>
      <c r="AB28" s="122">
        <v>80</v>
      </c>
      <c r="AC28" s="122">
        <v>58</v>
      </c>
      <c r="AD28" s="122">
        <v>47</v>
      </c>
      <c r="AE28" s="122">
        <v>42</v>
      </c>
      <c r="AF28" s="122">
        <v>39</v>
      </c>
      <c r="AG28" s="122">
        <v>30</v>
      </c>
      <c r="AH28" s="122">
        <v>28</v>
      </c>
      <c r="AI28" s="122">
        <v>23</v>
      </c>
      <c r="AJ28" s="122">
        <v>19</v>
      </c>
      <c r="AK28" s="122">
        <v>11</v>
      </c>
      <c r="AL28" s="122">
        <v>8</v>
      </c>
      <c r="AM28" s="122">
        <v>6</v>
      </c>
      <c r="AN28" s="586"/>
      <c r="AO28" s="122">
        <v>20</v>
      </c>
      <c r="AP28" s="122">
        <v>1</v>
      </c>
      <c r="AQ28" s="122">
        <v>417</v>
      </c>
      <c r="AR28" s="122">
        <v>44</v>
      </c>
      <c r="AS28" s="122">
        <v>45</v>
      </c>
      <c r="AT28" s="122">
        <v>169</v>
      </c>
      <c r="AU28" s="122">
        <v>26</v>
      </c>
    </row>
    <row r="29" spans="1:47" x14ac:dyDescent="0.25">
      <c r="A29" s="117">
        <v>306</v>
      </c>
      <c r="B29" s="118">
        <v>7186</v>
      </c>
      <c r="C29" s="124" t="s">
        <v>50</v>
      </c>
      <c r="D29" s="125" t="s">
        <v>31</v>
      </c>
      <c r="E29" s="121">
        <v>1</v>
      </c>
      <c r="F29" s="114">
        <f t="shared" si="4"/>
        <v>678</v>
      </c>
      <c r="G29" s="122">
        <v>15</v>
      </c>
      <c r="H29" s="122">
        <v>3</v>
      </c>
      <c r="I29" s="122">
        <v>5</v>
      </c>
      <c r="J29" s="122">
        <v>4</v>
      </c>
      <c r="K29" s="122">
        <v>8</v>
      </c>
      <c r="L29" s="122">
        <v>16</v>
      </c>
      <c r="M29" s="122">
        <v>17</v>
      </c>
      <c r="N29" s="122">
        <v>16</v>
      </c>
      <c r="O29" s="122">
        <v>15</v>
      </c>
      <c r="P29" s="122">
        <v>16</v>
      </c>
      <c r="Q29" s="122">
        <v>15</v>
      </c>
      <c r="R29" s="122">
        <v>15</v>
      </c>
      <c r="S29" s="122">
        <v>15</v>
      </c>
      <c r="T29" s="122">
        <v>14</v>
      </c>
      <c r="U29" s="122">
        <v>14</v>
      </c>
      <c r="V29" s="122">
        <v>14</v>
      </c>
      <c r="W29" s="122">
        <v>14</v>
      </c>
      <c r="X29" s="122">
        <v>14</v>
      </c>
      <c r="Y29" s="122">
        <v>14</v>
      </c>
      <c r="Z29" s="122">
        <v>15</v>
      </c>
      <c r="AA29" s="122">
        <v>83</v>
      </c>
      <c r="AB29" s="122">
        <v>68</v>
      </c>
      <c r="AC29" s="122">
        <v>49</v>
      </c>
      <c r="AD29" s="122">
        <v>39</v>
      </c>
      <c r="AE29" s="122">
        <v>39</v>
      </c>
      <c r="AF29" s="122">
        <v>32</v>
      </c>
      <c r="AG29" s="122">
        <v>26</v>
      </c>
      <c r="AH29" s="122">
        <v>24</v>
      </c>
      <c r="AI29" s="122">
        <v>20</v>
      </c>
      <c r="AJ29" s="122">
        <v>17</v>
      </c>
      <c r="AK29" s="122">
        <v>10</v>
      </c>
      <c r="AL29" s="122">
        <v>7</v>
      </c>
      <c r="AM29" s="122">
        <v>5</v>
      </c>
      <c r="AN29" s="586"/>
      <c r="AO29" s="122">
        <v>16</v>
      </c>
      <c r="AP29" s="122">
        <v>1</v>
      </c>
      <c r="AQ29" s="122">
        <v>356</v>
      </c>
      <c r="AR29" s="122">
        <v>38</v>
      </c>
      <c r="AS29" s="122">
        <v>38</v>
      </c>
      <c r="AT29" s="122">
        <v>145</v>
      </c>
      <c r="AU29" s="122">
        <v>19</v>
      </c>
    </row>
    <row r="30" spans="1:47" x14ac:dyDescent="0.25">
      <c r="A30" s="111">
        <v>120603</v>
      </c>
      <c r="B30" s="129"/>
      <c r="C30" s="130" t="s">
        <v>52</v>
      </c>
      <c r="D30" s="112"/>
      <c r="E30" s="113"/>
      <c r="F30" s="114">
        <f t="shared" si="4"/>
        <v>6168</v>
      </c>
      <c r="G30" s="115">
        <f>SUM(G31:G33)</f>
        <v>181</v>
      </c>
      <c r="H30" s="115">
        <f t="shared" ref="H30:AU30" si="6">SUM(H31:H33)</f>
        <v>173</v>
      </c>
      <c r="I30" s="115">
        <f t="shared" si="6"/>
        <v>166</v>
      </c>
      <c r="J30" s="115">
        <f t="shared" si="6"/>
        <v>162</v>
      </c>
      <c r="K30" s="115">
        <f t="shared" si="6"/>
        <v>158</v>
      </c>
      <c r="L30" s="115">
        <f t="shared" si="6"/>
        <v>156</v>
      </c>
      <c r="M30" s="115">
        <f t="shared" si="6"/>
        <v>154</v>
      </c>
      <c r="N30" s="115">
        <f t="shared" si="6"/>
        <v>154</v>
      </c>
      <c r="O30" s="115">
        <f t="shared" si="6"/>
        <v>153</v>
      </c>
      <c r="P30" s="115">
        <f t="shared" si="6"/>
        <v>153</v>
      </c>
      <c r="Q30" s="115">
        <f t="shared" si="6"/>
        <v>153</v>
      </c>
      <c r="R30" s="115">
        <f t="shared" si="6"/>
        <v>154</v>
      </c>
      <c r="S30" s="115">
        <f t="shared" si="6"/>
        <v>152</v>
      </c>
      <c r="T30" s="115">
        <f t="shared" si="6"/>
        <v>146</v>
      </c>
      <c r="U30" s="115">
        <f t="shared" si="6"/>
        <v>137</v>
      </c>
      <c r="V30" s="115">
        <f t="shared" si="6"/>
        <v>128</v>
      </c>
      <c r="W30" s="115">
        <f t="shared" si="6"/>
        <v>119</v>
      </c>
      <c r="X30" s="115">
        <f t="shared" si="6"/>
        <v>113</v>
      </c>
      <c r="Y30" s="115">
        <f t="shared" si="6"/>
        <v>113</v>
      </c>
      <c r="Z30" s="115">
        <f t="shared" si="6"/>
        <v>116</v>
      </c>
      <c r="AA30" s="115">
        <f t="shared" si="6"/>
        <v>598</v>
      </c>
      <c r="AB30" s="115">
        <f t="shared" si="6"/>
        <v>522</v>
      </c>
      <c r="AC30" s="115">
        <f t="shared" si="6"/>
        <v>425</v>
      </c>
      <c r="AD30" s="115">
        <f t="shared" si="6"/>
        <v>378</v>
      </c>
      <c r="AE30" s="115">
        <f t="shared" si="6"/>
        <v>319</v>
      </c>
      <c r="AF30" s="115">
        <f t="shared" si="6"/>
        <v>271</v>
      </c>
      <c r="AG30" s="115">
        <f t="shared" si="6"/>
        <v>206</v>
      </c>
      <c r="AH30" s="115">
        <f t="shared" si="6"/>
        <v>178</v>
      </c>
      <c r="AI30" s="115">
        <f t="shared" si="6"/>
        <v>120</v>
      </c>
      <c r="AJ30" s="115">
        <f t="shared" si="6"/>
        <v>68</v>
      </c>
      <c r="AK30" s="115">
        <f t="shared" si="6"/>
        <v>71</v>
      </c>
      <c r="AL30" s="115">
        <f t="shared" si="6"/>
        <v>28</v>
      </c>
      <c r="AM30" s="131">
        <f t="shared" si="6"/>
        <v>43</v>
      </c>
      <c r="AN30" s="132"/>
      <c r="AO30" s="133">
        <f t="shared" si="6"/>
        <v>189</v>
      </c>
      <c r="AP30" s="115">
        <f t="shared" si="6"/>
        <v>14</v>
      </c>
      <c r="AQ30" s="115">
        <f t="shared" si="6"/>
        <v>2869</v>
      </c>
      <c r="AR30" s="115">
        <f t="shared" si="6"/>
        <v>347</v>
      </c>
      <c r="AS30" s="115">
        <f t="shared" si="6"/>
        <v>264</v>
      </c>
      <c r="AT30" s="115">
        <f t="shared" si="6"/>
        <v>1120</v>
      </c>
      <c r="AU30" s="134">
        <f t="shared" si="6"/>
        <v>235</v>
      </c>
    </row>
    <row r="31" spans="1:47" x14ac:dyDescent="0.25">
      <c r="A31" s="117">
        <v>301</v>
      </c>
      <c r="B31" s="118">
        <v>490</v>
      </c>
      <c r="C31" s="124" t="s">
        <v>848</v>
      </c>
      <c r="D31" s="125" t="s">
        <v>16</v>
      </c>
      <c r="E31" s="121">
        <v>2</v>
      </c>
      <c r="F31" s="114">
        <f t="shared" si="4"/>
        <v>2524</v>
      </c>
      <c r="G31" s="122">
        <v>72</v>
      </c>
      <c r="H31" s="122">
        <v>78</v>
      </c>
      <c r="I31" s="122">
        <v>72</v>
      </c>
      <c r="J31" s="122">
        <v>71</v>
      </c>
      <c r="K31" s="122">
        <v>88</v>
      </c>
      <c r="L31" s="122">
        <v>63</v>
      </c>
      <c r="M31" s="122">
        <v>62</v>
      </c>
      <c r="N31" s="122">
        <v>62</v>
      </c>
      <c r="O31" s="122">
        <v>62</v>
      </c>
      <c r="P31" s="122">
        <v>62</v>
      </c>
      <c r="Q31" s="122">
        <v>62</v>
      </c>
      <c r="R31" s="122">
        <v>63</v>
      </c>
      <c r="S31" s="122">
        <v>62</v>
      </c>
      <c r="T31" s="122">
        <v>59</v>
      </c>
      <c r="U31" s="122">
        <v>55</v>
      </c>
      <c r="V31" s="122">
        <v>53</v>
      </c>
      <c r="W31" s="122">
        <v>47</v>
      </c>
      <c r="X31" s="122">
        <v>45</v>
      </c>
      <c r="Y31" s="122">
        <v>45</v>
      </c>
      <c r="Z31" s="122">
        <v>47</v>
      </c>
      <c r="AA31" s="122">
        <v>240</v>
      </c>
      <c r="AB31" s="122">
        <v>209</v>
      </c>
      <c r="AC31" s="122">
        <v>170</v>
      </c>
      <c r="AD31" s="122">
        <v>150</v>
      </c>
      <c r="AE31" s="122">
        <v>127</v>
      </c>
      <c r="AF31" s="122">
        <v>108</v>
      </c>
      <c r="AG31" s="122">
        <v>83</v>
      </c>
      <c r="AH31" s="122">
        <v>71</v>
      </c>
      <c r="AI31" s="122">
        <v>48</v>
      </c>
      <c r="AJ31" s="122">
        <v>29</v>
      </c>
      <c r="AK31" s="122">
        <v>30</v>
      </c>
      <c r="AL31" s="122">
        <v>12</v>
      </c>
      <c r="AM31" s="122">
        <v>17</v>
      </c>
      <c r="AN31" s="586"/>
      <c r="AO31" s="122">
        <v>78</v>
      </c>
      <c r="AP31" s="122">
        <v>5</v>
      </c>
      <c r="AQ31" s="122">
        <v>1152</v>
      </c>
      <c r="AR31" s="122">
        <v>139</v>
      </c>
      <c r="AS31" s="122">
        <v>106</v>
      </c>
      <c r="AT31" s="122">
        <v>450</v>
      </c>
      <c r="AU31" s="122">
        <v>94</v>
      </c>
    </row>
    <row r="32" spans="1:47" x14ac:dyDescent="0.25">
      <c r="A32" s="117">
        <v>302</v>
      </c>
      <c r="B32" s="118">
        <v>491</v>
      </c>
      <c r="C32" s="124" t="s">
        <v>56</v>
      </c>
      <c r="D32" s="125" t="s">
        <v>16</v>
      </c>
      <c r="E32" s="121">
        <v>2</v>
      </c>
      <c r="F32" s="114">
        <f t="shared" si="4"/>
        <v>2117</v>
      </c>
      <c r="G32" s="122">
        <v>62</v>
      </c>
      <c r="H32" s="122">
        <v>65</v>
      </c>
      <c r="I32" s="122">
        <v>61</v>
      </c>
      <c r="J32" s="122">
        <v>60</v>
      </c>
      <c r="K32" s="122">
        <v>55</v>
      </c>
      <c r="L32" s="122">
        <v>53</v>
      </c>
      <c r="M32" s="122">
        <v>52</v>
      </c>
      <c r="N32" s="122">
        <v>53</v>
      </c>
      <c r="O32" s="122">
        <v>52</v>
      </c>
      <c r="P32" s="122">
        <v>53</v>
      </c>
      <c r="Q32" s="122">
        <v>53</v>
      </c>
      <c r="R32" s="122">
        <v>53</v>
      </c>
      <c r="S32" s="122">
        <v>53</v>
      </c>
      <c r="T32" s="122">
        <v>50</v>
      </c>
      <c r="U32" s="122">
        <v>46</v>
      </c>
      <c r="V32" s="122">
        <v>43</v>
      </c>
      <c r="W32" s="122">
        <v>41</v>
      </c>
      <c r="X32" s="122">
        <v>39</v>
      </c>
      <c r="Y32" s="122">
        <v>38</v>
      </c>
      <c r="Z32" s="122">
        <v>39</v>
      </c>
      <c r="AA32" s="122">
        <v>203</v>
      </c>
      <c r="AB32" s="122">
        <v>177</v>
      </c>
      <c r="AC32" s="122">
        <v>145</v>
      </c>
      <c r="AD32" s="122">
        <v>129</v>
      </c>
      <c r="AE32" s="122">
        <v>108</v>
      </c>
      <c r="AF32" s="122">
        <v>92</v>
      </c>
      <c r="AG32" s="122">
        <v>69</v>
      </c>
      <c r="AH32" s="122">
        <v>61</v>
      </c>
      <c r="AI32" s="122">
        <v>41</v>
      </c>
      <c r="AJ32" s="122">
        <v>22</v>
      </c>
      <c r="AK32" s="122">
        <v>23</v>
      </c>
      <c r="AL32" s="122">
        <v>10</v>
      </c>
      <c r="AM32" s="122">
        <v>16</v>
      </c>
      <c r="AN32" s="586"/>
      <c r="AO32" s="122">
        <v>64</v>
      </c>
      <c r="AP32" s="122">
        <v>5</v>
      </c>
      <c r="AQ32" s="122">
        <v>975</v>
      </c>
      <c r="AR32" s="122">
        <v>118</v>
      </c>
      <c r="AS32" s="122">
        <v>91</v>
      </c>
      <c r="AT32" s="122">
        <v>380</v>
      </c>
      <c r="AU32" s="122">
        <v>81</v>
      </c>
    </row>
    <row r="33" spans="1:47" x14ac:dyDescent="0.25">
      <c r="A33" s="117">
        <v>303</v>
      </c>
      <c r="B33" s="118">
        <v>433</v>
      </c>
      <c r="C33" s="124" t="s">
        <v>58</v>
      </c>
      <c r="D33" s="125" t="s">
        <v>31</v>
      </c>
      <c r="E33" s="121">
        <v>2</v>
      </c>
      <c r="F33" s="114">
        <f t="shared" si="4"/>
        <v>1527</v>
      </c>
      <c r="G33" s="122">
        <v>47</v>
      </c>
      <c r="H33" s="122">
        <v>30</v>
      </c>
      <c r="I33" s="122">
        <v>33</v>
      </c>
      <c r="J33" s="122">
        <v>31</v>
      </c>
      <c r="K33" s="122">
        <v>15</v>
      </c>
      <c r="L33" s="122">
        <v>40</v>
      </c>
      <c r="M33" s="122">
        <v>40</v>
      </c>
      <c r="N33" s="122">
        <v>39</v>
      </c>
      <c r="O33" s="122">
        <v>39</v>
      </c>
      <c r="P33" s="122">
        <v>38</v>
      </c>
      <c r="Q33" s="122">
        <v>38</v>
      </c>
      <c r="R33" s="122">
        <v>38</v>
      </c>
      <c r="S33" s="122">
        <v>37</v>
      </c>
      <c r="T33" s="122">
        <v>37</v>
      </c>
      <c r="U33" s="122">
        <v>36</v>
      </c>
      <c r="V33" s="122">
        <v>32</v>
      </c>
      <c r="W33" s="122">
        <v>31</v>
      </c>
      <c r="X33" s="122">
        <v>29</v>
      </c>
      <c r="Y33" s="122">
        <v>30</v>
      </c>
      <c r="Z33" s="122">
        <v>30</v>
      </c>
      <c r="AA33" s="122">
        <v>155</v>
      </c>
      <c r="AB33" s="122">
        <v>136</v>
      </c>
      <c r="AC33" s="122">
        <v>110</v>
      </c>
      <c r="AD33" s="122">
        <v>99</v>
      </c>
      <c r="AE33" s="122">
        <v>84</v>
      </c>
      <c r="AF33" s="122">
        <v>71</v>
      </c>
      <c r="AG33" s="122">
        <v>54</v>
      </c>
      <c r="AH33" s="122">
        <v>46</v>
      </c>
      <c r="AI33" s="122">
        <v>31</v>
      </c>
      <c r="AJ33" s="122">
        <v>17</v>
      </c>
      <c r="AK33" s="122">
        <v>18</v>
      </c>
      <c r="AL33" s="122">
        <v>6</v>
      </c>
      <c r="AM33" s="122">
        <v>10</v>
      </c>
      <c r="AN33" s="586"/>
      <c r="AO33" s="122">
        <v>47</v>
      </c>
      <c r="AP33" s="122">
        <v>4</v>
      </c>
      <c r="AQ33" s="122">
        <v>742</v>
      </c>
      <c r="AR33" s="122">
        <v>90</v>
      </c>
      <c r="AS33" s="122">
        <v>67</v>
      </c>
      <c r="AT33" s="122">
        <v>290</v>
      </c>
      <c r="AU33" s="122">
        <v>60</v>
      </c>
    </row>
    <row r="34" spans="1:47" x14ac:dyDescent="0.25">
      <c r="A34" s="111">
        <v>120604</v>
      </c>
      <c r="B34" s="129"/>
      <c r="C34" s="130" t="s">
        <v>60</v>
      </c>
      <c r="D34" s="112"/>
      <c r="E34" s="113"/>
      <c r="F34" s="114">
        <f t="shared" si="4"/>
        <v>60222</v>
      </c>
      <c r="G34" s="115">
        <f>SUM(G35:G42)</f>
        <v>1531</v>
      </c>
      <c r="H34" s="115">
        <f t="shared" ref="H34:AU34" si="7">SUM(H35:H42)</f>
        <v>1536</v>
      </c>
      <c r="I34" s="115">
        <f t="shared" si="7"/>
        <v>1534</v>
      </c>
      <c r="J34" s="115">
        <f t="shared" si="7"/>
        <v>1525</v>
      </c>
      <c r="K34" s="115">
        <f t="shared" si="7"/>
        <v>1509</v>
      </c>
      <c r="L34" s="115">
        <f t="shared" si="7"/>
        <v>1490</v>
      </c>
      <c r="M34" s="115">
        <f t="shared" si="7"/>
        <v>1467</v>
      </c>
      <c r="N34" s="115">
        <f t="shared" si="7"/>
        <v>1441</v>
      </c>
      <c r="O34" s="115">
        <f t="shared" si="7"/>
        <v>1414</v>
      </c>
      <c r="P34" s="115">
        <f t="shared" si="7"/>
        <v>1386</v>
      </c>
      <c r="Q34" s="115">
        <f t="shared" si="7"/>
        <v>1359</v>
      </c>
      <c r="R34" s="115">
        <f t="shared" si="7"/>
        <v>1329</v>
      </c>
      <c r="S34" s="115">
        <f t="shared" si="7"/>
        <v>1308</v>
      </c>
      <c r="T34" s="115">
        <f t="shared" si="7"/>
        <v>1299</v>
      </c>
      <c r="U34" s="115">
        <f t="shared" si="7"/>
        <v>1298</v>
      </c>
      <c r="V34" s="115">
        <f t="shared" si="7"/>
        <v>1295</v>
      </c>
      <c r="W34" s="115">
        <f t="shared" si="7"/>
        <v>1289</v>
      </c>
      <c r="X34" s="115">
        <f t="shared" si="7"/>
        <v>1292</v>
      </c>
      <c r="Y34" s="115">
        <f t="shared" si="7"/>
        <v>1309</v>
      </c>
      <c r="Z34" s="115">
        <f t="shared" si="7"/>
        <v>1332</v>
      </c>
      <c r="AA34" s="115">
        <f t="shared" si="7"/>
        <v>6689</v>
      </c>
      <c r="AB34" s="115">
        <f t="shared" si="7"/>
        <v>5422</v>
      </c>
      <c r="AC34" s="115">
        <f t="shared" si="7"/>
        <v>4201</v>
      </c>
      <c r="AD34" s="115">
        <f t="shared" si="7"/>
        <v>3708</v>
      </c>
      <c r="AE34" s="115">
        <f t="shared" si="7"/>
        <v>3286</v>
      </c>
      <c r="AF34" s="115">
        <f t="shared" si="7"/>
        <v>2656</v>
      </c>
      <c r="AG34" s="115">
        <f t="shared" si="7"/>
        <v>2008</v>
      </c>
      <c r="AH34" s="115">
        <f t="shared" si="7"/>
        <v>1496</v>
      </c>
      <c r="AI34" s="115">
        <f t="shared" si="7"/>
        <v>1137</v>
      </c>
      <c r="AJ34" s="115">
        <f t="shared" si="7"/>
        <v>723</v>
      </c>
      <c r="AK34" s="115">
        <f t="shared" si="7"/>
        <v>440</v>
      </c>
      <c r="AL34" s="115">
        <f t="shared" si="7"/>
        <v>304</v>
      </c>
      <c r="AM34" s="115">
        <f t="shared" si="7"/>
        <v>209</v>
      </c>
      <c r="AN34" s="116"/>
      <c r="AO34" s="115">
        <f t="shared" si="7"/>
        <v>1567</v>
      </c>
      <c r="AP34" s="115">
        <f t="shared" si="7"/>
        <v>117</v>
      </c>
      <c r="AQ34" s="115">
        <f t="shared" si="7"/>
        <v>27424</v>
      </c>
      <c r="AR34" s="115">
        <f t="shared" si="7"/>
        <v>3110</v>
      </c>
      <c r="AS34" s="115">
        <f t="shared" si="7"/>
        <v>2936</v>
      </c>
      <c r="AT34" s="115">
        <f t="shared" si="7"/>
        <v>11523</v>
      </c>
      <c r="AU34" s="115">
        <f t="shared" si="7"/>
        <v>1941</v>
      </c>
    </row>
    <row r="35" spans="1:47" x14ac:dyDescent="0.25">
      <c r="A35" s="117">
        <v>201</v>
      </c>
      <c r="B35" s="118">
        <v>434</v>
      </c>
      <c r="C35" s="137" t="s">
        <v>62</v>
      </c>
      <c r="D35" s="138" t="s">
        <v>63</v>
      </c>
      <c r="E35" s="121">
        <v>1</v>
      </c>
      <c r="F35" s="114">
        <f t="shared" si="4"/>
        <v>35290</v>
      </c>
      <c r="G35" s="122">
        <v>909</v>
      </c>
      <c r="H35" s="122">
        <v>995</v>
      </c>
      <c r="I35" s="122">
        <v>958</v>
      </c>
      <c r="J35" s="122">
        <v>890</v>
      </c>
      <c r="K35" s="122">
        <v>883</v>
      </c>
      <c r="L35" s="122">
        <v>885</v>
      </c>
      <c r="M35" s="122">
        <v>868</v>
      </c>
      <c r="N35" s="122">
        <v>855</v>
      </c>
      <c r="O35" s="122">
        <v>841</v>
      </c>
      <c r="P35" s="122">
        <v>827</v>
      </c>
      <c r="Q35" s="122">
        <v>815</v>
      </c>
      <c r="R35" s="122">
        <v>790</v>
      </c>
      <c r="S35" s="122">
        <v>778</v>
      </c>
      <c r="T35" s="122">
        <v>771</v>
      </c>
      <c r="U35" s="122">
        <v>774</v>
      </c>
      <c r="V35" s="122">
        <v>775</v>
      </c>
      <c r="W35" s="122">
        <v>775</v>
      </c>
      <c r="X35" s="122">
        <v>775</v>
      </c>
      <c r="Y35" s="122">
        <v>783</v>
      </c>
      <c r="Z35" s="122">
        <v>796</v>
      </c>
      <c r="AA35" s="122">
        <v>3880</v>
      </c>
      <c r="AB35" s="122">
        <v>3072</v>
      </c>
      <c r="AC35" s="122">
        <v>2438</v>
      </c>
      <c r="AD35" s="122">
        <v>2166</v>
      </c>
      <c r="AE35" s="122">
        <v>1889</v>
      </c>
      <c r="AF35" s="122">
        <v>1525</v>
      </c>
      <c r="AG35" s="122">
        <v>1149</v>
      </c>
      <c r="AH35" s="122">
        <v>848</v>
      </c>
      <c r="AI35" s="122">
        <v>638</v>
      </c>
      <c r="AJ35" s="122">
        <v>407</v>
      </c>
      <c r="AK35" s="122">
        <v>247</v>
      </c>
      <c r="AL35" s="122">
        <v>172</v>
      </c>
      <c r="AM35" s="122">
        <v>116</v>
      </c>
      <c r="AN35" s="586"/>
      <c r="AO35" s="122">
        <v>916</v>
      </c>
      <c r="AP35" s="122">
        <v>68</v>
      </c>
      <c r="AQ35" s="122">
        <v>15598</v>
      </c>
      <c r="AR35" s="122">
        <v>1790</v>
      </c>
      <c r="AS35" s="122">
        <v>1699</v>
      </c>
      <c r="AT35" s="122">
        <v>6457</v>
      </c>
      <c r="AU35" s="122">
        <v>1130</v>
      </c>
    </row>
    <row r="36" spans="1:47" x14ac:dyDescent="0.25">
      <c r="A36" s="117">
        <v>301</v>
      </c>
      <c r="B36" s="118">
        <v>435</v>
      </c>
      <c r="C36" s="124" t="s">
        <v>65</v>
      </c>
      <c r="D36" s="125" t="s">
        <v>16</v>
      </c>
      <c r="E36" s="121">
        <v>1</v>
      </c>
      <c r="F36" s="114">
        <f t="shared" si="4"/>
        <v>6172</v>
      </c>
      <c r="G36" s="122">
        <v>150</v>
      </c>
      <c r="H36" s="122">
        <v>180</v>
      </c>
      <c r="I36" s="122">
        <v>197</v>
      </c>
      <c r="J36" s="122">
        <v>196</v>
      </c>
      <c r="K36" s="122">
        <v>165</v>
      </c>
      <c r="L36" s="122">
        <v>147</v>
      </c>
      <c r="M36" s="122">
        <v>145</v>
      </c>
      <c r="N36" s="122">
        <v>141</v>
      </c>
      <c r="O36" s="122">
        <v>140</v>
      </c>
      <c r="P36" s="122">
        <v>136</v>
      </c>
      <c r="Q36" s="122">
        <v>132</v>
      </c>
      <c r="R36" s="122">
        <v>128</v>
      </c>
      <c r="S36" s="122">
        <v>124</v>
      </c>
      <c r="T36" s="122">
        <v>126</v>
      </c>
      <c r="U36" s="122">
        <v>125</v>
      </c>
      <c r="V36" s="122">
        <v>123</v>
      </c>
      <c r="W36" s="122">
        <v>123</v>
      </c>
      <c r="X36" s="122">
        <v>125</v>
      </c>
      <c r="Y36" s="122">
        <v>126</v>
      </c>
      <c r="Z36" s="122">
        <v>131</v>
      </c>
      <c r="AA36" s="122">
        <v>679</v>
      </c>
      <c r="AB36" s="122">
        <v>570</v>
      </c>
      <c r="AC36" s="122">
        <v>423</v>
      </c>
      <c r="AD36" s="122">
        <v>372</v>
      </c>
      <c r="AE36" s="122">
        <v>337</v>
      </c>
      <c r="AF36" s="122">
        <v>272</v>
      </c>
      <c r="AG36" s="122">
        <v>207</v>
      </c>
      <c r="AH36" s="122">
        <v>156</v>
      </c>
      <c r="AI36" s="122">
        <v>121</v>
      </c>
      <c r="AJ36" s="122">
        <v>77</v>
      </c>
      <c r="AK36" s="122">
        <v>45</v>
      </c>
      <c r="AL36" s="122">
        <v>30</v>
      </c>
      <c r="AM36" s="122">
        <v>23</v>
      </c>
      <c r="AN36" s="586"/>
      <c r="AO36" s="122">
        <v>160</v>
      </c>
      <c r="AP36" s="122">
        <v>13</v>
      </c>
      <c r="AQ36" s="122">
        <v>2909</v>
      </c>
      <c r="AR36" s="122">
        <v>318</v>
      </c>
      <c r="AS36" s="122">
        <v>297</v>
      </c>
      <c r="AT36" s="122">
        <v>1257</v>
      </c>
      <c r="AU36" s="122">
        <v>198</v>
      </c>
    </row>
    <row r="37" spans="1:47" x14ac:dyDescent="0.25">
      <c r="A37" s="117">
        <v>302</v>
      </c>
      <c r="B37" s="118">
        <v>436</v>
      </c>
      <c r="C37" s="124" t="s">
        <v>67</v>
      </c>
      <c r="D37" s="125" t="s">
        <v>31</v>
      </c>
      <c r="E37" s="121">
        <v>1</v>
      </c>
      <c r="F37" s="114">
        <f t="shared" si="4"/>
        <v>7883</v>
      </c>
      <c r="G37" s="122">
        <v>203</v>
      </c>
      <c r="H37" s="122">
        <v>135</v>
      </c>
      <c r="I37" s="122">
        <v>165</v>
      </c>
      <c r="J37" s="122">
        <v>198</v>
      </c>
      <c r="K37" s="122">
        <v>195</v>
      </c>
      <c r="L37" s="122">
        <v>195</v>
      </c>
      <c r="M37" s="122">
        <v>193</v>
      </c>
      <c r="N37" s="122">
        <v>189</v>
      </c>
      <c r="O37" s="122">
        <v>186</v>
      </c>
      <c r="P37" s="122">
        <v>182</v>
      </c>
      <c r="Q37" s="122">
        <v>178</v>
      </c>
      <c r="R37" s="122">
        <v>173</v>
      </c>
      <c r="S37" s="122">
        <v>171</v>
      </c>
      <c r="T37" s="122">
        <v>170</v>
      </c>
      <c r="U37" s="122">
        <v>167</v>
      </c>
      <c r="V37" s="122">
        <v>165</v>
      </c>
      <c r="W37" s="122">
        <v>165</v>
      </c>
      <c r="X37" s="122">
        <v>168</v>
      </c>
      <c r="Y37" s="122">
        <v>172</v>
      </c>
      <c r="Z37" s="122">
        <v>173</v>
      </c>
      <c r="AA37" s="122">
        <v>896</v>
      </c>
      <c r="AB37" s="122">
        <v>737</v>
      </c>
      <c r="AC37" s="122">
        <v>557</v>
      </c>
      <c r="AD37" s="122">
        <v>491</v>
      </c>
      <c r="AE37" s="122">
        <v>441</v>
      </c>
      <c r="AF37" s="122">
        <v>356</v>
      </c>
      <c r="AG37" s="122">
        <v>272</v>
      </c>
      <c r="AH37" s="122">
        <v>202</v>
      </c>
      <c r="AI37" s="122">
        <v>159</v>
      </c>
      <c r="AJ37" s="122">
        <v>99</v>
      </c>
      <c r="AK37" s="122">
        <v>60</v>
      </c>
      <c r="AL37" s="122">
        <v>42</v>
      </c>
      <c r="AM37" s="122">
        <v>28</v>
      </c>
      <c r="AN37" s="586"/>
      <c r="AO37" s="122">
        <v>211</v>
      </c>
      <c r="AP37" s="122">
        <v>16</v>
      </c>
      <c r="AQ37" s="122">
        <v>3752</v>
      </c>
      <c r="AR37" s="122">
        <v>418</v>
      </c>
      <c r="AS37" s="122">
        <v>393</v>
      </c>
      <c r="AT37" s="122">
        <v>1604</v>
      </c>
      <c r="AU37" s="122">
        <v>260</v>
      </c>
    </row>
    <row r="38" spans="1:47" x14ac:dyDescent="0.25">
      <c r="A38" s="117">
        <v>303</v>
      </c>
      <c r="B38" s="118">
        <v>437</v>
      </c>
      <c r="C38" s="124" t="s">
        <v>69</v>
      </c>
      <c r="D38" s="125" t="s">
        <v>16</v>
      </c>
      <c r="E38" s="121">
        <v>1</v>
      </c>
      <c r="F38" s="114">
        <f t="shared" si="4"/>
        <v>6977</v>
      </c>
      <c r="G38" s="122">
        <v>179</v>
      </c>
      <c r="H38" s="122">
        <v>120</v>
      </c>
      <c r="I38" s="122">
        <v>118</v>
      </c>
      <c r="J38" s="122">
        <v>151</v>
      </c>
      <c r="K38" s="122">
        <v>178</v>
      </c>
      <c r="L38" s="122">
        <v>175</v>
      </c>
      <c r="M38" s="122">
        <v>173</v>
      </c>
      <c r="N38" s="122">
        <v>168</v>
      </c>
      <c r="O38" s="122">
        <v>165</v>
      </c>
      <c r="P38" s="122">
        <v>159</v>
      </c>
      <c r="Q38" s="122">
        <v>158</v>
      </c>
      <c r="R38" s="122">
        <v>154</v>
      </c>
      <c r="S38" s="122">
        <v>151</v>
      </c>
      <c r="T38" s="122">
        <v>148</v>
      </c>
      <c r="U38" s="122">
        <v>148</v>
      </c>
      <c r="V38" s="122">
        <v>148</v>
      </c>
      <c r="W38" s="122">
        <v>147</v>
      </c>
      <c r="X38" s="122">
        <v>148</v>
      </c>
      <c r="Y38" s="122">
        <v>152</v>
      </c>
      <c r="Z38" s="122">
        <v>156</v>
      </c>
      <c r="AA38" s="122">
        <v>801</v>
      </c>
      <c r="AB38" s="122">
        <v>664</v>
      </c>
      <c r="AC38" s="122">
        <v>500</v>
      </c>
      <c r="AD38" s="122">
        <v>439</v>
      </c>
      <c r="AE38" s="122">
        <v>397</v>
      </c>
      <c r="AF38" s="122">
        <v>319</v>
      </c>
      <c r="AG38" s="122">
        <v>240</v>
      </c>
      <c r="AH38" s="122">
        <v>183</v>
      </c>
      <c r="AI38" s="122">
        <v>134</v>
      </c>
      <c r="AJ38" s="122">
        <v>88</v>
      </c>
      <c r="AK38" s="122">
        <v>53</v>
      </c>
      <c r="AL38" s="122">
        <v>38</v>
      </c>
      <c r="AM38" s="122">
        <v>25</v>
      </c>
      <c r="AN38" s="586"/>
      <c r="AO38" s="122">
        <v>188</v>
      </c>
      <c r="AP38" s="122">
        <v>13</v>
      </c>
      <c r="AQ38" s="122">
        <v>3387</v>
      </c>
      <c r="AR38" s="122">
        <v>374</v>
      </c>
      <c r="AS38" s="122">
        <v>352</v>
      </c>
      <c r="AT38" s="122">
        <v>1454</v>
      </c>
      <c r="AU38" s="122">
        <v>235</v>
      </c>
    </row>
    <row r="39" spans="1:47" x14ac:dyDescent="0.25">
      <c r="A39" s="117">
        <v>304</v>
      </c>
      <c r="B39" s="128">
        <v>16908</v>
      </c>
      <c r="C39" s="124" t="s">
        <v>71</v>
      </c>
      <c r="D39" s="125" t="s">
        <v>31</v>
      </c>
      <c r="E39" s="121">
        <v>1</v>
      </c>
      <c r="F39" s="114">
        <f t="shared" si="4"/>
        <v>1128</v>
      </c>
      <c r="G39" s="122">
        <v>27</v>
      </c>
      <c r="H39" s="122">
        <v>32</v>
      </c>
      <c r="I39" s="122">
        <v>29</v>
      </c>
      <c r="J39" s="122">
        <v>27</v>
      </c>
      <c r="K39" s="122">
        <v>27</v>
      </c>
      <c r="L39" s="122">
        <v>27</v>
      </c>
      <c r="M39" s="122">
        <v>27</v>
      </c>
      <c r="N39" s="122">
        <v>27</v>
      </c>
      <c r="O39" s="122">
        <v>24</v>
      </c>
      <c r="P39" s="122">
        <v>24</v>
      </c>
      <c r="Q39" s="122">
        <v>23</v>
      </c>
      <c r="R39" s="122">
        <v>23</v>
      </c>
      <c r="S39" s="122">
        <v>23</v>
      </c>
      <c r="T39" s="122">
        <v>23</v>
      </c>
      <c r="U39" s="122">
        <v>23</v>
      </c>
      <c r="V39" s="122">
        <v>23</v>
      </c>
      <c r="W39" s="122">
        <v>21</v>
      </c>
      <c r="X39" s="122">
        <v>21</v>
      </c>
      <c r="Y39" s="122">
        <v>21</v>
      </c>
      <c r="Z39" s="122">
        <v>21</v>
      </c>
      <c r="AA39" s="122">
        <v>127</v>
      </c>
      <c r="AB39" s="122">
        <v>109</v>
      </c>
      <c r="AC39" s="122">
        <v>82</v>
      </c>
      <c r="AD39" s="122">
        <v>69</v>
      </c>
      <c r="AE39" s="122">
        <v>64</v>
      </c>
      <c r="AF39" s="122">
        <v>53</v>
      </c>
      <c r="AG39" s="122">
        <v>40</v>
      </c>
      <c r="AH39" s="122">
        <v>30</v>
      </c>
      <c r="AI39" s="122">
        <v>25</v>
      </c>
      <c r="AJ39" s="122">
        <v>15</v>
      </c>
      <c r="AK39" s="122">
        <v>10</v>
      </c>
      <c r="AL39" s="122">
        <v>6</v>
      </c>
      <c r="AM39" s="122">
        <v>5</v>
      </c>
      <c r="AN39" s="586"/>
      <c r="AO39" s="122">
        <v>27</v>
      </c>
      <c r="AP39" s="122">
        <v>2</v>
      </c>
      <c r="AQ39" s="122">
        <v>514</v>
      </c>
      <c r="AR39" s="122">
        <v>61</v>
      </c>
      <c r="AS39" s="122">
        <v>57</v>
      </c>
      <c r="AT39" s="122">
        <v>218</v>
      </c>
      <c r="AU39" s="122">
        <v>34</v>
      </c>
    </row>
    <row r="40" spans="1:47" x14ac:dyDescent="0.25">
      <c r="A40" s="117">
        <v>305</v>
      </c>
      <c r="B40" s="128">
        <v>16909</v>
      </c>
      <c r="C40" s="124" t="s">
        <v>73</v>
      </c>
      <c r="D40" s="125" t="s">
        <v>31</v>
      </c>
      <c r="E40" s="121">
        <v>1</v>
      </c>
      <c r="F40" s="114">
        <f t="shared" si="4"/>
        <v>549</v>
      </c>
      <c r="G40" s="122">
        <v>11</v>
      </c>
      <c r="H40" s="122">
        <v>13</v>
      </c>
      <c r="I40" s="122">
        <v>11</v>
      </c>
      <c r="J40" s="122">
        <v>11</v>
      </c>
      <c r="K40" s="122">
        <v>11</v>
      </c>
      <c r="L40" s="122">
        <v>11</v>
      </c>
      <c r="M40" s="122">
        <v>11</v>
      </c>
      <c r="N40" s="122">
        <v>11</v>
      </c>
      <c r="O40" s="122">
        <v>10</v>
      </c>
      <c r="P40" s="122">
        <v>10</v>
      </c>
      <c r="Q40" s="122">
        <v>9</v>
      </c>
      <c r="R40" s="122">
        <v>13</v>
      </c>
      <c r="S40" s="122">
        <v>13</v>
      </c>
      <c r="T40" s="122">
        <v>13</v>
      </c>
      <c r="U40" s="122">
        <v>13</v>
      </c>
      <c r="V40" s="122">
        <v>13</v>
      </c>
      <c r="W40" s="122">
        <v>12</v>
      </c>
      <c r="X40" s="122">
        <v>11</v>
      </c>
      <c r="Y40" s="122">
        <v>11</v>
      </c>
      <c r="Z40" s="122">
        <v>11</v>
      </c>
      <c r="AA40" s="122">
        <v>60</v>
      </c>
      <c r="AB40" s="122">
        <v>57</v>
      </c>
      <c r="AC40" s="122">
        <v>40</v>
      </c>
      <c r="AD40" s="122">
        <v>33</v>
      </c>
      <c r="AE40" s="122">
        <v>32</v>
      </c>
      <c r="AF40" s="122">
        <v>27</v>
      </c>
      <c r="AG40" s="122">
        <v>21</v>
      </c>
      <c r="AH40" s="122">
        <v>17</v>
      </c>
      <c r="AI40" s="122">
        <v>12</v>
      </c>
      <c r="AJ40" s="122">
        <v>8</v>
      </c>
      <c r="AK40" s="122">
        <v>6</v>
      </c>
      <c r="AL40" s="122">
        <v>4</v>
      </c>
      <c r="AM40" s="122">
        <v>3</v>
      </c>
      <c r="AN40" s="586"/>
      <c r="AO40" s="122">
        <v>12</v>
      </c>
      <c r="AP40" s="122">
        <v>1</v>
      </c>
      <c r="AQ40" s="122">
        <v>251</v>
      </c>
      <c r="AR40" s="122">
        <v>31</v>
      </c>
      <c r="AS40" s="122">
        <v>27</v>
      </c>
      <c r="AT40" s="122">
        <v>105</v>
      </c>
      <c r="AU40" s="122">
        <v>16</v>
      </c>
    </row>
    <row r="41" spans="1:47" x14ac:dyDescent="0.25">
      <c r="A41" s="117">
        <v>306</v>
      </c>
      <c r="B41" s="128">
        <v>16911</v>
      </c>
      <c r="C41" s="124" t="s">
        <v>75</v>
      </c>
      <c r="D41" s="125" t="s">
        <v>31</v>
      </c>
      <c r="E41" s="121">
        <v>1</v>
      </c>
      <c r="F41" s="114">
        <f t="shared" si="4"/>
        <v>1403</v>
      </c>
      <c r="G41" s="122">
        <v>34</v>
      </c>
      <c r="H41" s="122">
        <v>39</v>
      </c>
      <c r="I41" s="122">
        <v>36</v>
      </c>
      <c r="J41" s="122">
        <v>33</v>
      </c>
      <c r="K41" s="122">
        <v>32</v>
      </c>
      <c r="L41" s="122">
        <v>32</v>
      </c>
      <c r="M41" s="122">
        <v>32</v>
      </c>
      <c r="N41" s="122">
        <v>32</v>
      </c>
      <c r="O41" s="122">
        <v>31</v>
      </c>
      <c r="P41" s="122">
        <v>31</v>
      </c>
      <c r="Q41" s="122">
        <v>29</v>
      </c>
      <c r="R41" s="122">
        <v>31</v>
      </c>
      <c r="S41" s="122">
        <v>31</v>
      </c>
      <c r="T41" s="122">
        <v>31</v>
      </c>
      <c r="U41" s="122">
        <v>31</v>
      </c>
      <c r="V41" s="122">
        <v>31</v>
      </c>
      <c r="W41" s="122">
        <v>30</v>
      </c>
      <c r="X41" s="122">
        <v>29</v>
      </c>
      <c r="Y41" s="122">
        <v>29</v>
      </c>
      <c r="Z41" s="122">
        <v>29</v>
      </c>
      <c r="AA41" s="122">
        <v>154</v>
      </c>
      <c r="AB41" s="122">
        <v>131</v>
      </c>
      <c r="AC41" s="122">
        <v>100</v>
      </c>
      <c r="AD41" s="122">
        <v>86</v>
      </c>
      <c r="AE41" s="122">
        <v>79</v>
      </c>
      <c r="AF41" s="122">
        <v>64</v>
      </c>
      <c r="AG41" s="122">
        <v>49</v>
      </c>
      <c r="AH41" s="122">
        <v>37</v>
      </c>
      <c r="AI41" s="122">
        <v>29</v>
      </c>
      <c r="AJ41" s="122">
        <v>18</v>
      </c>
      <c r="AK41" s="122">
        <v>11</v>
      </c>
      <c r="AL41" s="122">
        <v>7</v>
      </c>
      <c r="AM41" s="122">
        <v>5</v>
      </c>
      <c r="AN41" s="586"/>
      <c r="AO41" s="122">
        <v>34</v>
      </c>
      <c r="AP41" s="122">
        <v>3</v>
      </c>
      <c r="AQ41" s="122">
        <v>629</v>
      </c>
      <c r="AR41" s="122">
        <v>73</v>
      </c>
      <c r="AS41" s="122">
        <v>69</v>
      </c>
      <c r="AT41" s="122">
        <v>265</v>
      </c>
      <c r="AU41" s="122">
        <v>44</v>
      </c>
    </row>
    <row r="42" spans="1:47" x14ac:dyDescent="0.25">
      <c r="A42" s="117">
        <v>307</v>
      </c>
      <c r="B42" s="128">
        <v>16912</v>
      </c>
      <c r="C42" s="124" t="s">
        <v>77</v>
      </c>
      <c r="D42" s="125" t="s">
        <v>31</v>
      </c>
      <c r="E42" s="121">
        <v>1</v>
      </c>
      <c r="F42" s="114">
        <f t="shared" si="4"/>
        <v>820</v>
      </c>
      <c r="G42" s="122">
        <v>18</v>
      </c>
      <c r="H42" s="122">
        <v>22</v>
      </c>
      <c r="I42" s="122">
        <v>20</v>
      </c>
      <c r="J42" s="122">
        <v>19</v>
      </c>
      <c r="K42" s="122">
        <v>18</v>
      </c>
      <c r="L42" s="122">
        <v>18</v>
      </c>
      <c r="M42" s="122">
        <v>18</v>
      </c>
      <c r="N42" s="122">
        <v>18</v>
      </c>
      <c r="O42" s="122">
        <v>17</v>
      </c>
      <c r="P42" s="122">
        <v>17</v>
      </c>
      <c r="Q42" s="122">
        <v>15</v>
      </c>
      <c r="R42" s="122">
        <v>17</v>
      </c>
      <c r="S42" s="122">
        <v>17</v>
      </c>
      <c r="T42" s="122">
        <v>17</v>
      </c>
      <c r="U42" s="122">
        <v>17</v>
      </c>
      <c r="V42" s="122">
        <v>17</v>
      </c>
      <c r="W42" s="122">
        <v>16</v>
      </c>
      <c r="X42" s="122">
        <v>15</v>
      </c>
      <c r="Y42" s="122">
        <v>15</v>
      </c>
      <c r="Z42" s="122">
        <v>15</v>
      </c>
      <c r="AA42" s="122">
        <v>92</v>
      </c>
      <c r="AB42" s="122">
        <v>82</v>
      </c>
      <c r="AC42" s="122">
        <v>61</v>
      </c>
      <c r="AD42" s="122">
        <v>52</v>
      </c>
      <c r="AE42" s="122">
        <v>47</v>
      </c>
      <c r="AF42" s="122">
        <v>40</v>
      </c>
      <c r="AG42" s="122">
        <v>30</v>
      </c>
      <c r="AH42" s="122">
        <v>23</v>
      </c>
      <c r="AI42" s="122">
        <v>19</v>
      </c>
      <c r="AJ42" s="122">
        <v>11</v>
      </c>
      <c r="AK42" s="122">
        <v>8</v>
      </c>
      <c r="AL42" s="122">
        <v>5</v>
      </c>
      <c r="AM42" s="122">
        <v>4</v>
      </c>
      <c r="AN42" s="586"/>
      <c r="AO42" s="122">
        <v>19</v>
      </c>
      <c r="AP42" s="122">
        <v>1</v>
      </c>
      <c r="AQ42" s="122">
        <v>384</v>
      </c>
      <c r="AR42" s="122">
        <v>45</v>
      </c>
      <c r="AS42" s="122">
        <v>42</v>
      </c>
      <c r="AT42" s="122">
        <v>163</v>
      </c>
      <c r="AU42" s="122">
        <v>24</v>
      </c>
    </row>
    <row r="43" spans="1:47" x14ac:dyDescent="0.25">
      <c r="A43" s="111">
        <v>120605</v>
      </c>
      <c r="B43" s="129"/>
      <c r="C43" s="130" t="s">
        <v>79</v>
      </c>
      <c r="D43" s="112"/>
      <c r="E43" s="113"/>
      <c r="F43" s="114">
        <f t="shared" si="4"/>
        <v>10414</v>
      </c>
      <c r="G43" s="115">
        <f>SUM(G44:G49)</f>
        <v>218</v>
      </c>
      <c r="H43" s="115">
        <f t="shared" ref="H43:AU43" si="8">SUM(H44:H49)</f>
        <v>240</v>
      </c>
      <c r="I43" s="115">
        <f t="shared" si="8"/>
        <v>257</v>
      </c>
      <c r="J43" s="115">
        <f t="shared" si="8"/>
        <v>269</v>
      </c>
      <c r="K43" s="115">
        <f t="shared" si="8"/>
        <v>275</v>
      </c>
      <c r="L43" s="115">
        <f t="shared" si="8"/>
        <v>280</v>
      </c>
      <c r="M43" s="115">
        <f t="shared" si="8"/>
        <v>281</v>
      </c>
      <c r="N43" s="115">
        <f t="shared" si="8"/>
        <v>279</v>
      </c>
      <c r="O43" s="115">
        <f t="shared" si="8"/>
        <v>275</v>
      </c>
      <c r="P43" s="115">
        <f t="shared" si="8"/>
        <v>271</v>
      </c>
      <c r="Q43" s="115">
        <f t="shared" si="8"/>
        <v>262</v>
      </c>
      <c r="R43" s="115">
        <f t="shared" si="8"/>
        <v>253</v>
      </c>
      <c r="S43" s="115">
        <f t="shared" si="8"/>
        <v>245</v>
      </c>
      <c r="T43" s="115">
        <f t="shared" si="8"/>
        <v>241</v>
      </c>
      <c r="U43" s="115">
        <f t="shared" si="8"/>
        <v>238</v>
      </c>
      <c r="V43" s="115">
        <f t="shared" si="8"/>
        <v>234</v>
      </c>
      <c r="W43" s="115">
        <f t="shared" si="8"/>
        <v>229</v>
      </c>
      <c r="X43" s="115">
        <f t="shared" si="8"/>
        <v>226</v>
      </c>
      <c r="Y43" s="115">
        <f t="shared" si="8"/>
        <v>226</v>
      </c>
      <c r="Z43" s="115">
        <f t="shared" si="8"/>
        <v>227</v>
      </c>
      <c r="AA43" s="115">
        <f t="shared" si="8"/>
        <v>1122</v>
      </c>
      <c r="AB43" s="115">
        <f t="shared" si="8"/>
        <v>990</v>
      </c>
      <c r="AC43" s="115">
        <f t="shared" si="8"/>
        <v>674</v>
      </c>
      <c r="AD43" s="115">
        <f t="shared" si="8"/>
        <v>633</v>
      </c>
      <c r="AE43" s="115">
        <f t="shared" si="8"/>
        <v>491</v>
      </c>
      <c r="AF43" s="115">
        <f t="shared" si="8"/>
        <v>436</v>
      </c>
      <c r="AG43" s="115">
        <f t="shared" si="8"/>
        <v>275</v>
      </c>
      <c r="AH43" s="115">
        <f t="shared" si="8"/>
        <v>231</v>
      </c>
      <c r="AI43" s="115">
        <f t="shared" si="8"/>
        <v>188</v>
      </c>
      <c r="AJ43" s="115">
        <f t="shared" si="8"/>
        <v>160</v>
      </c>
      <c r="AK43" s="115">
        <f t="shared" si="8"/>
        <v>76</v>
      </c>
      <c r="AL43" s="115">
        <f t="shared" si="8"/>
        <v>64</v>
      </c>
      <c r="AM43" s="115">
        <f t="shared" si="8"/>
        <v>48</v>
      </c>
      <c r="AN43" s="116"/>
      <c r="AO43" s="115">
        <f t="shared" si="8"/>
        <v>226</v>
      </c>
      <c r="AP43" s="115">
        <f t="shared" si="8"/>
        <v>17</v>
      </c>
      <c r="AQ43" s="115">
        <f t="shared" si="8"/>
        <v>4566</v>
      </c>
      <c r="AR43" s="115">
        <f t="shared" si="8"/>
        <v>468</v>
      </c>
      <c r="AS43" s="115">
        <f t="shared" si="8"/>
        <v>553</v>
      </c>
      <c r="AT43" s="115">
        <f t="shared" si="8"/>
        <v>1840</v>
      </c>
      <c r="AU43" s="115">
        <f t="shared" si="8"/>
        <v>280</v>
      </c>
    </row>
    <row r="44" spans="1:47" x14ac:dyDescent="0.25">
      <c r="A44" s="117">
        <v>301</v>
      </c>
      <c r="B44" s="118">
        <v>492</v>
      </c>
      <c r="C44" s="124" t="s">
        <v>81</v>
      </c>
      <c r="D44" s="125" t="s">
        <v>16</v>
      </c>
      <c r="E44" s="121">
        <v>1</v>
      </c>
      <c r="F44" s="114">
        <f t="shared" si="4"/>
        <v>2313</v>
      </c>
      <c r="G44" s="122">
        <v>48</v>
      </c>
      <c r="H44" s="122">
        <v>58</v>
      </c>
      <c r="I44" s="122">
        <v>58</v>
      </c>
      <c r="J44" s="122">
        <v>61</v>
      </c>
      <c r="K44" s="122">
        <v>58</v>
      </c>
      <c r="L44" s="122">
        <v>62</v>
      </c>
      <c r="M44" s="122">
        <v>63</v>
      </c>
      <c r="N44" s="122">
        <v>62</v>
      </c>
      <c r="O44" s="122">
        <v>62</v>
      </c>
      <c r="P44" s="122">
        <v>60</v>
      </c>
      <c r="Q44" s="122">
        <v>58</v>
      </c>
      <c r="R44" s="122">
        <v>57</v>
      </c>
      <c r="S44" s="122">
        <v>53</v>
      </c>
      <c r="T44" s="122">
        <v>53</v>
      </c>
      <c r="U44" s="122">
        <v>52</v>
      </c>
      <c r="V44" s="122">
        <v>51</v>
      </c>
      <c r="W44" s="122">
        <v>50</v>
      </c>
      <c r="X44" s="122">
        <v>50</v>
      </c>
      <c r="Y44" s="122">
        <v>50</v>
      </c>
      <c r="Z44" s="122">
        <v>51</v>
      </c>
      <c r="AA44" s="122">
        <v>249</v>
      </c>
      <c r="AB44" s="122">
        <v>217</v>
      </c>
      <c r="AC44" s="122">
        <v>149</v>
      </c>
      <c r="AD44" s="122">
        <v>140</v>
      </c>
      <c r="AE44" s="122">
        <v>109</v>
      </c>
      <c r="AF44" s="122">
        <v>96</v>
      </c>
      <c r="AG44" s="122">
        <v>62</v>
      </c>
      <c r="AH44" s="122">
        <v>52</v>
      </c>
      <c r="AI44" s="122">
        <v>43</v>
      </c>
      <c r="AJ44" s="122">
        <v>35</v>
      </c>
      <c r="AK44" s="122">
        <v>17</v>
      </c>
      <c r="AL44" s="122">
        <v>16</v>
      </c>
      <c r="AM44" s="122">
        <v>11</v>
      </c>
      <c r="AN44" s="586"/>
      <c r="AO44" s="122">
        <v>51</v>
      </c>
      <c r="AP44" s="122">
        <v>4</v>
      </c>
      <c r="AQ44" s="122">
        <v>1002</v>
      </c>
      <c r="AR44" s="122">
        <v>23</v>
      </c>
      <c r="AS44" s="122">
        <v>123</v>
      </c>
      <c r="AT44" s="122">
        <v>405</v>
      </c>
      <c r="AU44" s="122">
        <v>63</v>
      </c>
    </row>
    <row r="45" spans="1:47" x14ac:dyDescent="0.25">
      <c r="A45" s="117">
        <v>302</v>
      </c>
      <c r="B45" s="118">
        <v>493</v>
      </c>
      <c r="C45" s="124" t="s">
        <v>83</v>
      </c>
      <c r="D45" s="125" t="s">
        <v>16</v>
      </c>
      <c r="E45" s="121">
        <v>1</v>
      </c>
      <c r="F45" s="114">
        <f t="shared" si="4"/>
        <v>2477</v>
      </c>
      <c r="G45" s="122">
        <v>52</v>
      </c>
      <c r="H45" s="122">
        <v>42</v>
      </c>
      <c r="I45" s="122">
        <v>49</v>
      </c>
      <c r="J45" s="122">
        <v>65</v>
      </c>
      <c r="K45" s="122">
        <v>70</v>
      </c>
      <c r="L45" s="122">
        <v>68</v>
      </c>
      <c r="M45" s="122">
        <v>68</v>
      </c>
      <c r="N45" s="122">
        <v>67</v>
      </c>
      <c r="O45" s="122">
        <v>66</v>
      </c>
      <c r="P45" s="122">
        <v>66</v>
      </c>
      <c r="Q45" s="122">
        <v>62</v>
      </c>
      <c r="R45" s="122">
        <v>60</v>
      </c>
      <c r="S45" s="122">
        <v>59</v>
      </c>
      <c r="T45" s="122">
        <v>58</v>
      </c>
      <c r="U45" s="122">
        <v>56</v>
      </c>
      <c r="V45" s="122">
        <v>56</v>
      </c>
      <c r="W45" s="122">
        <v>55</v>
      </c>
      <c r="X45" s="122">
        <v>55</v>
      </c>
      <c r="Y45" s="122">
        <v>54</v>
      </c>
      <c r="Z45" s="122">
        <v>54</v>
      </c>
      <c r="AA45" s="122">
        <v>269</v>
      </c>
      <c r="AB45" s="122">
        <v>238</v>
      </c>
      <c r="AC45" s="122">
        <v>162</v>
      </c>
      <c r="AD45" s="122">
        <v>153</v>
      </c>
      <c r="AE45" s="122">
        <v>119</v>
      </c>
      <c r="AF45" s="122">
        <v>104</v>
      </c>
      <c r="AG45" s="122">
        <v>65</v>
      </c>
      <c r="AH45" s="122">
        <v>56</v>
      </c>
      <c r="AI45" s="122">
        <v>46</v>
      </c>
      <c r="AJ45" s="122">
        <v>38</v>
      </c>
      <c r="AK45" s="122">
        <v>18</v>
      </c>
      <c r="AL45" s="122">
        <v>15</v>
      </c>
      <c r="AM45" s="122">
        <v>12</v>
      </c>
      <c r="AN45" s="586"/>
      <c r="AO45" s="122">
        <v>55</v>
      </c>
      <c r="AP45" s="122">
        <v>4</v>
      </c>
      <c r="AQ45" s="122">
        <v>1095</v>
      </c>
      <c r="AR45" s="122">
        <v>138</v>
      </c>
      <c r="AS45" s="122">
        <v>136</v>
      </c>
      <c r="AT45" s="122">
        <v>440</v>
      </c>
      <c r="AU45" s="122">
        <v>69</v>
      </c>
    </row>
    <row r="46" spans="1:47" x14ac:dyDescent="0.25">
      <c r="A46" s="117">
        <v>303</v>
      </c>
      <c r="B46" s="118">
        <v>494</v>
      </c>
      <c r="C46" s="124" t="s">
        <v>85</v>
      </c>
      <c r="D46" s="125" t="s">
        <v>16</v>
      </c>
      <c r="E46" s="121">
        <v>1</v>
      </c>
      <c r="F46" s="114">
        <f t="shared" si="4"/>
        <v>229</v>
      </c>
      <c r="G46" s="122">
        <v>5</v>
      </c>
      <c r="H46" s="122">
        <v>7</v>
      </c>
      <c r="I46" s="122">
        <v>6</v>
      </c>
      <c r="J46" s="122">
        <v>5</v>
      </c>
      <c r="K46" s="122">
        <v>6</v>
      </c>
      <c r="L46" s="122">
        <v>6</v>
      </c>
      <c r="M46" s="122">
        <v>6</v>
      </c>
      <c r="N46" s="122">
        <v>6</v>
      </c>
      <c r="O46" s="122">
        <v>6</v>
      </c>
      <c r="P46" s="122">
        <v>6</v>
      </c>
      <c r="Q46" s="122">
        <v>6</v>
      </c>
      <c r="R46" s="122">
        <v>6</v>
      </c>
      <c r="S46" s="122">
        <v>5</v>
      </c>
      <c r="T46" s="122">
        <v>5</v>
      </c>
      <c r="U46" s="122">
        <v>5</v>
      </c>
      <c r="V46" s="122">
        <v>5</v>
      </c>
      <c r="W46" s="122">
        <v>5</v>
      </c>
      <c r="X46" s="122">
        <v>5</v>
      </c>
      <c r="Y46" s="122">
        <v>5</v>
      </c>
      <c r="Z46" s="122">
        <v>5</v>
      </c>
      <c r="AA46" s="122">
        <v>24</v>
      </c>
      <c r="AB46" s="122">
        <v>22</v>
      </c>
      <c r="AC46" s="122">
        <v>15</v>
      </c>
      <c r="AD46" s="122">
        <v>14</v>
      </c>
      <c r="AE46" s="122">
        <v>11</v>
      </c>
      <c r="AF46" s="122">
        <v>10</v>
      </c>
      <c r="AG46" s="122">
        <v>6</v>
      </c>
      <c r="AH46" s="122">
        <v>5</v>
      </c>
      <c r="AI46" s="122">
        <v>4</v>
      </c>
      <c r="AJ46" s="122">
        <v>3</v>
      </c>
      <c r="AK46" s="122">
        <v>2</v>
      </c>
      <c r="AL46" s="122">
        <v>1</v>
      </c>
      <c r="AM46" s="122">
        <v>1</v>
      </c>
      <c r="AN46" s="586"/>
      <c r="AO46" s="122">
        <v>5</v>
      </c>
      <c r="AP46" s="122">
        <v>0</v>
      </c>
      <c r="AQ46" s="122">
        <v>100</v>
      </c>
      <c r="AR46" s="122">
        <v>13</v>
      </c>
      <c r="AS46" s="122">
        <v>12</v>
      </c>
      <c r="AT46" s="122">
        <v>40</v>
      </c>
      <c r="AU46" s="122">
        <v>6</v>
      </c>
    </row>
    <row r="47" spans="1:47" x14ac:dyDescent="0.25">
      <c r="A47" s="117">
        <v>304</v>
      </c>
      <c r="B47" s="118">
        <v>6876</v>
      </c>
      <c r="C47" s="124" t="s">
        <v>87</v>
      </c>
      <c r="D47" s="125" t="s">
        <v>16</v>
      </c>
      <c r="E47" s="121">
        <v>1</v>
      </c>
      <c r="F47" s="114">
        <f t="shared" si="4"/>
        <v>1320</v>
      </c>
      <c r="G47" s="122">
        <v>28</v>
      </c>
      <c r="H47" s="122">
        <v>21</v>
      </c>
      <c r="I47" s="122">
        <v>20</v>
      </c>
      <c r="J47" s="122">
        <v>34</v>
      </c>
      <c r="K47" s="122">
        <v>24</v>
      </c>
      <c r="L47" s="122">
        <v>36</v>
      </c>
      <c r="M47" s="122">
        <v>36</v>
      </c>
      <c r="N47" s="122">
        <v>36</v>
      </c>
      <c r="O47" s="122">
        <v>35</v>
      </c>
      <c r="P47" s="122">
        <v>35</v>
      </c>
      <c r="Q47" s="122">
        <v>34</v>
      </c>
      <c r="R47" s="122">
        <v>33</v>
      </c>
      <c r="S47" s="122">
        <v>32</v>
      </c>
      <c r="T47" s="122">
        <v>31</v>
      </c>
      <c r="U47" s="122">
        <v>31</v>
      </c>
      <c r="V47" s="122">
        <v>31</v>
      </c>
      <c r="W47" s="122">
        <v>30</v>
      </c>
      <c r="X47" s="122">
        <v>29</v>
      </c>
      <c r="Y47" s="122">
        <v>29</v>
      </c>
      <c r="Z47" s="122">
        <v>29</v>
      </c>
      <c r="AA47" s="122">
        <v>148</v>
      </c>
      <c r="AB47" s="122">
        <v>133</v>
      </c>
      <c r="AC47" s="122">
        <v>88</v>
      </c>
      <c r="AD47" s="122">
        <v>82</v>
      </c>
      <c r="AE47" s="122">
        <v>63</v>
      </c>
      <c r="AF47" s="122">
        <v>57</v>
      </c>
      <c r="AG47" s="122">
        <v>36</v>
      </c>
      <c r="AH47" s="122">
        <v>30</v>
      </c>
      <c r="AI47" s="122">
        <v>24</v>
      </c>
      <c r="AJ47" s="122">
        <v>21</v>
      </c>
      <c r="AK47" s="122">
        <v>10</v>
      </c>
      <c r="AL47" s="122">
        <v>8</v>
      </c>
      <c r="AM47" s="122">
        <v>6</v>
      </c>
      <c r="AN47" s="586"/>
      <c r="AO47" s="122">
        <v>29</v>
      </c>
      <c r="AP47" s="122">
        <v>2</v>
      </c>
      <c r="AQ47" s="122">
        <v>597</v>
      </c>
      <c r="AR47" s="122">
        <v>73</v>
      </c>
      <c r="AS47" s="122">
        <v>70</v>
      </c>
      <c r="AT47" s="122">
        <v>243</v>
      </c>
      <c r="AU47" s="122">
        <v>35</v>
      </c>
    </row>
    <row r="48" spans="1:47" x14ac:dyDescent="0.25">
      <c r="A48" s="117">
        <v>305</v>
      </c>
      <c r="B48" s="118">
        <v>7185</v>
      </c>
      <c r="C48" s="124" t="s">
        <v>89</v>
      </c>
      <c r="D48" s="125" t="s">
        <v>31</v>
      </c>
      <c r="E48" s="121">
        <v>1</v>
      </c>
      <c r="F48" s="114">
        <f t="shared" si="4"/>
        <v>2017</v>
      </c>
      <c r="G48" s="122">
        <v>42</v>
      </c>
      <c r="H48" s="122">
        <v>52</v>
      </c>
      <c r="I48" s="122">
        <v>74</v>
      </c>
      <c r="J48" s="122">
        <v>58</v>
      </c>
      <c r="K48" s="122">
        <v>66</v>
      </c>
      <c r="L48" s="122">
        <v>53</v>
      </c>
      <c r="M48" s="122">
        <v>53</v>
      </c>
      <c r="N48" s="122">
        <v>53</v>
      </c>
      <c r="O48" s="122">
        <v>52</v>
      </c>
      <c r="P48" s="122">
        <v>51</v>
      </c>
      <c r="Q48" s="122">
        <v>50</v>
      </c>
      <c r="R48" s="122">
        <v>48</v>
      </c>
      <c r="S48" s="122">
        <v>47</v>
      </c>
      <c r="T48" s="122">
        <v>46</v>
      </c>
      <c r="U48" s="122">
        <v>46</v>
      </c>
      <c r="V48" s="122">
        <v>45</v>
      </c>
      <c r="W48" s="122">
        <v>44</v>
      </c>
      <c r="X48" s="122">
        <v>43</v>
      </c>
      <c r="Y48" s="122">
        <v>43</v>
      </c>
      <c r="Z48" s="122">
        <v>43</v>
      </c>
      <c r="AA48" s="122">
        <v>211</v>
      </c>
      <c r="AB48" s="122">
        <v>183</v>
      </c>
      <c r="AC48" s="122">
        <v>127</v>
      </c>
      <c r="AD48" s="122">
        <v>118</v>
      </c>
      <c r="AE48" s="122">
        <v>93</v>
      </c>
      <c r="AF48" s="122">
        <v>83</v>
      </c>
      <c r="AG48" s="122">
        <v>52</v>
      </c>
      <c r="AH48" s="122">
        <v>43</v>
      </c>
      <c r="AI48" s="122">
        <v>34</v>
      </c>
      <c r="AJ48" s="122">
        <v>31</v>
      </c>
      <c r="AK48" s="122">
        <v>14</v>
      </c>
      <c r="AL48" s="122">
        <v>11</v>
      </c>
      <c r="AM48" s="122">
        <v>8</v>
      </c>
      <c r="AN48" s="586"/>
      <c r="AO48" s="122">
        <v>42</v>
      </c>
      <c r="AP48" s="122">
        <v>3</v>
      </c>
      <c r="AQ48" s="122">
        <v>870</v>
      </c>
      <c r="AR48" s="122">
        <v>107</v>
      </c>
      <c r="AS48" s="122">
        <v>104</v>
      </c>
      <c r="AT48" s="122">
        <v>349</v>
      </c>
      <c r="AU48" s="122">
        <v>52</v>
      </c>
    </row>
    <row r="49" spans="1:47" x14ac:dyDescent="0.25">
      <c r="A49" s="117">
        <v>306</v>
      </c>
      <c r="B49" s="118">
        <v>17678</v>
      </c>
      <c r="C49" s="124" t="s">
        <v>91</v>
      </c>
      <c r="D49" s="125" t="s">
        <v>31</v>
      </c>
      <c r="E49" s="140">
        <v>1</v>
      </c>
      <c r="F49" s="114">
        <f>SUM(G49:AM49)</f>
        <v>2058</v>
      </c>
      <c r="G49" s="122">
        <v>43</v>
      </c>
      <c r="H49" s="122">
        <v>60</v>
      </c>
      <c r="I49" s="122">
        <v>50</v>
      </c>
      <c r="J49" s="122">
        <v>46</v>
      </c>
      <c r="K49" s="122">
        <v>51</v>
      </c>
      <c r="L49" s="122">
        <v>55</v>
      </c>
      <c r="M49" s="122">
        <v>55</v>
      </c>
      <c r="N49" s="122">
        <v>55</v>
      </c>
      <c r="O49" s="122">
        <v>54</v>
      </c>
      <c r="P49" s="122">
        <v>53</v>
      </c>
      <c r="Q49" s="122">
        <v>52</v>
      </c>
      <c r="R49" s="122">
        <v>49</v>
      </c>
      <c r="S49" s="122">
        <v>49</v>
      </c>
      <c r="T49" s="122">
        <v>48</v>
      </c>
      <c r="U49" s="122">
        <v>48</v>
      </c>
      <c r="V49" s="122">
        <v>46</v>
      </c>
      <c r="W49" s="122">
        <v>45</v>
      </c>
      <c r="X49" s="122">
        <v>44</v>
      </c>
      <c r="Y49" s="122">
        <v>45</v>
      </c>
      <c r="Z49" s="122">
        <v>45</v>
      </c>
      <c r="AA49" s="122">
        <v>221</v>
      </c>
      <c r="AB49" s="122">
        <v>197</v>
      </c>
      <c r="AC49" s="122">
        <v>133</v>
      </c>
      <c r="AD49" s="122">
        <v>126</v>
      </c>
      <c r="AE49" s="122">
        <v>96</v>
      </c>
      <c r="AF49" s="122">
        <v>86</v>
      </c>
      <c r="AG49" s="122">
        <v>54</v>
      </c>
      <c r="AH49" s="122">
        <v>45</v>
      </c>
      <c r="AI49" s="122">
        <v>37</v>
      </c>
      <c r="AJ49" s="122">
        <v>32</v>
      </c>
      <c r="AK49" s="122">
        <v>15</v>
      </c>
      <c r="AL49" s="122">
        <v>13</v>
      </c>
      <c r="AM49" s="122">
        <v>10</v>
      </c>
      <c r="AN49" s="586"/>
      <c r="AO49" s="122">
        <v>44</v>
      </c>
      <c r="AP49" s="122">
        <v>4</v>
      </c>
      <c r="AQ49" s="122">
        <v>902</v>
      </c>
      <c r="AR49" s="122">
        <v>114</v>
      </c>
      <c r="AS49" s="122">
        <v>108</v>
      </c>
      <c r="AT49" s="122">
        <v>363</v>
      </c>
      <c r="AU49" s="122">
        <v>55</v>
      </c>
    </row>
    <row r="50" spans="1:47" x14ac:dyDescent="0.25">
      <c r="A50" s="111">
        <v>120606</v>
      </c>
      <c r="B50" s="129"/>
      <c r="C50" s="130" t="s">
        <v>93</v>
      </c>
      <c r="D50" s="112"/>
      <c r="E50" s="113"/>
      <c r="F50" s="114">
        <f t="shared" si="4"/>
        <v>63048</v>
      </c>
      <c r="G50" s="115">
        <f>SUM(G51:G81)</f>
        <v>1602</v>
      </c>
      <c r="H50" s="115">
        <f t="shared" ref="H50:AU50" si="9">SUM(H51:H81)</f>
        <v>1608</v>
      </c>
      <c r="I50" s="115">
        <f t="shared" si="9"/>
        <v>1606</v>
      </c>
      <c r="J50" s="115">
        <f t="shared" si="9"/>
        <v>1596</v>
      </c>
      <c r="K50" s="115">
        <f t="shared" si="9"/>
        <v>1580</v>
      </c>
      <c r="L50" s="115">
        <f t="shared" si="9"/>
        <v>1560</v>
      </c>
      <c r="M50" s="115">
        <f t="shared" si="9"/>
        <v>1535</v>
      </c>
      <c r="N50" s="115">
        <f t="shared" si="9"/>
        <v>1508</v>
      </c>
      <c r="O50" s="115">
        <f t="shared" si="9"/>
        <v>1480</v>
      </c>
      <c r="P50" s="115">
        <f t="shared" si="9"/>
        <v>1452</v>
      </c>
      <c r="Q50" s="115">
        <f t="shared" si="9"/>
        <v>1422</v>
      </c>
      <c r="R50" s="115">
        <f t="shared" si="9"/>
        <v>1392</v>
      </c>
      <c r="S50" s="115">
        <f t="shared" si="9"/>
        <v>1370</v>
      </c>
      <c r="T50" s="115">
        <f t="shared" si="9"/>
        <v>1360</v>
      </c>
      <c r="U50" s="115">
        <f t="shared" si="9"/>
        <v>1359</v>
      </c>
      <c r="V50" s="115">
        <f t="shared" si="9"/>
        <v>1356</v>
      </c>
      <c r="W50" s="115">
        <f t="shared" si="9"/>
        <v>1350</v>
      </c>
      <c r="X50" s="115">
        <f t="shared" si="9"/>
        <v>1353</v>
      </c>
      <c r="Y50" s="115">
        <f t="shared" si="9"/>
        <v>1370</v>
      </c>
      <c r="Z50" s="115">
        <f t="shared" si="9"/>
        <v>1394</v>
      </c>
      <c r="AA50" s="115">
        <f t="shared" si="9"/>
        <v>7003</v>
      </c>
      <c r="AB50" s="115">
        <f t="shared" si="9"/>
        <v>5676</v>
      </c>
      <c r="AC50" s="115">
        <f t="shared" si="9"/>
        <v>4399</v>
      </c>
      <c r="AD50" s="115">
        <f t="shared" si="9"/>
        <v>3881</v>
      </c>
      <c r="AE50" s="115">
        <f t="shared" si="9"/>
        <v>3440</v>
      </c>
      <c r="AF50" s="115">
        <f t="shared" si="9"/>
        <v>2780</v>
      </c>
      <c r="AG50" s="115">
        <f t="shared" si="9"/>
        <v>2103</v>
      </c>
      <c r="AH50" s="115">
        <f t="shared" si="9"/>
        <v>1567</v>
      </c>
      <c r="AI50" s="115">
        <f t="shared" si="9"/>
        <v>1191</v>
      </c>
      <c r="AJ50" s="115">
        <f t="shared" si="9"/>
        <v>757</v>
      </c>
      <c r="AK50" s="115">
        <f t="shared" si="9"/>
        <v>461</v>
      </c>
      <c r="AL50" s="115">
        <f t="shared" si="9"/>
        <v>318</v>
      </c>
      <c r="AM50" s="131">
        <f t="shared" si="9"/>
        <v>219</v>
      </c>
      <c r="AN50" s="132"/>
      <c r="AO50" s="133">
        <f t="shared" si="9"/>
        <v>1643</v>
      </c>
      <c r="AP50" s="133">
        <f t="shared" si="9"/>
        <v>123</v>
      </c>
      <c r="AQ50" s="115">
        <f t="shared" si="9"/>
        <v>28711</v>
      </c>
      <c r="AR50" s="115">
        <f t="shared" si="9"/>
        <v>3256</v>
      </c>
      <c r="AS50" s="115">
        <f t="shared" si="9"/>
        <v>3073</v>
      </c>
      <c r="AT50" s="115">
        <f t="shared" si="9"/>
        <v>12064</v>
      </c>
      <c r="AU50" s="134">
        <f t="shared" si="9"/>
        <v>2035</v>
      </c>
    </row>
    <row r="51" spans="1:47" x14ac:dyDescent="0.25">
      <c r="A51" s="117">
        <v>201</v>
      </c>
      <c r="B51" s="118">
        <v>442</v>
      </c>
      <c r="C51" s="119" t="s">
        <v>189</v>
      </c>
      <c r="D51" s="136" t="s">
        <v>12</v>
      </c>
      <c r="E51" s="121">
        <v>1</v>
      </c>
      <c r="F51" s="114">
        <f t="shared" si="4"/>
        <v>15929</v>
      </c>
      <c r="G51" s="122">
        <v>413</v>
      </c>
      <c r="H51" s="122">
        <v>302</v>
      </c>
      <c r="I51" s="122">
        <v>272</v>
      </c>
      <c r="J51" s="122">
        <v>267</v>
      </c>
      <c r="K51" s="122">
        <v>301</v>
      </c>
      <c r="L51" s="122">
        <v>411</v>
      </c>
      <c r="M51" s="122">
        <v>401</v>
      </c>
      <c r="N51" s="122">
        <v>401</v>
      </c>
      <c r="O51" s="122">
        <v>394</v>
      </c>
      <c r="P51" s="122">
        <v>381</v>
      </c>
      <c r="Q51" s="122">
        <v>374</v>
      </c>
      <c r="R51" s="122">
        <v>371</v>
      </c>
      <c r="S51" s="122">
        <v>361</v>
      </c>
      <c r="T51" s="122">
        <v>360</v>
      </c>
      <c r="U51" s="122">
        <v>363</v>
      </c>
      <c r="V51" s="122">
        <v>360</v>
      </c>
      <c r="W51" s="122">
        <v>362</v>
      </c>
      <c r="X51" s="122">
        <v>363</v>
      </c>
      <c r="Y51" s="122">
        <v>365</v>
      </c>
      <c r="Z51" s="122">
        <v>369</v>
      </c>
      <c r="AA51" s="122">
        <v>1836</v>
      </c>
      <c r="AB51" s="122">
        <v>1497</v>
      </c>
      <c r="AC51" s="122">
        <v>1131</v>
      </c>
      <c r="AD51" s="122">
        <v>1018</v>
      </c>
      <c r="AE51" s="122">
        <v>879</v>
      </c>
      <c r="AF51" s="122">
        <v>698</v>
      </c>
      <c r="AG51" s="122">
        <v>534</v>
      </c>
      <c r="AH51" s="122">
        <v>399</v>
      </c>
      <c r="AI51" s="122">
        <v>299</v>
      </c>
      <c r="AJ51" s="122">
        <v>190</v>
      </c>
      <c r="AK51" s="122">
        <v>119</v>
      </c>
      <c r="AL51" s="122">
        <v>82</v>
      </c>
      <c r="AM51" s="122">
        <v>56</v>
      </c>
      <c r="AN51" s="586"/>
      <c r="AO51" s="122">
        <v>436</v>
      </c>
      <c r="AP51" s="122">
        <v>36</v>
      </c>
      <c r="AQ51" s="122">
        <v>7404</v>
      </c>
      <c r="AR51" s="122">
        <v>885</v>
      </c>
      <c r="AS51" s="122">
        <v>844</v>
      </c>
      <c r="AT51" s="122">
        <v>3118</v>
      </c>
      <c r="AU51" s="122">
        <v>538</v>
      </c>
    </row>
    <row r="52" spans="1:47" x14ac:dyDescent="0.25">
      <c r="A52" s="117">
        <v>301</v>
      </c>
      <c r="B52" s="118">
        <v>443</v>
      </c>
      <c r="C52" s="137" t="s">
        <v>190</v>
      </c>
      <c r="D52" s="125" t="s">
        <v>14</v>
      </c>
      <c r="E52" s="121">
        <v>1</v>
      </c>
      <c r="F52" s="114">
        <f t="shared" si="4"/>
        <v>5379</v>
      </c>
      <c r="G52" s="122">
        <v>123</v>
      </c>
      <c r="H52" s="122">
        <v>180</v>
      </c>
      <c r="I52" s="122">
        <v>175</v>
      </c>
      <c r="J52" s="122">
        <v>188</v>
      </c>
      <c r="K52" s="122">
        <v>173</v>
      </c>
      <c r="L52" s="122">
        <v>130</v>
      </c>
      <c r="M52" s="122">
        <v>125</v>
      </c>
      <c r="N52" s="122">
        <v>123</v>
      </c>
      <c r="O52" s="122">
        <v>123</v>
      </c>
      <c r="P52" s="122">
        <v>119</v>
      </c>
      <c r="Q52" s="122">
        <v>117</v>
      </c>
      <c r="R52" s="122">
        <v>116</v>
      </c>
      <c r="S52" s="122">
        <v>111</v>
      </c>
      <c r="T52" s="122">
        <v>111</v>
      </c>
      <c r="U52" s="122">
        <v>111</v>
      </c>
      <c r="V52" s="122">
        <v>111</v>
      </c>
      <c r="W52" s="122">
        <v>111</v>
      </c>
      <c r="X52" s="122">
        <v>111</v>
      </c>
      <c r="Y52" s="122">
        <v>111</v>
      </c>
      <c r="Z52" s="122">
        <v>116</v>
      </c>
      <c r="AA52" s="122">
        <v>565</v>
      </c>
      <c r="AB52" s="122">
        <v>495</v>
      </c>
      <c r="AC52" s="122">
        <v>354</v>
      </c>
      <c r="AD52" s="122">
        <v>323</v>
      </c>
      <c r="AE52" s="122">
        <v>292</v>
      </c>
      <c r="AF52" s="122">
        <v>221</v>
      </c>
      <c r="AG52" s="122">
        <v>172</v>
      </c>
      <c r="AH52" s="122">
        <v>132</v>
      </c>
      <c r="AI52" s="122">
        <v>98</v>
      </c>
      <c r="AJ52" s="122">
        <v>60</v>
      </c>
      <c r="AK52" s="122">
        <v>38</v>
      </c>
      <c r="AL52" s="122">
        <v>26</v>
      </c>
      <c r="AM52" s="122">
        <v>18</v>
      </c>
      <c r="AN52" s="586"/>
      <c r="AO52" s="122">
        <v>133</v>
      </c>
      <c r="AP52" s="122">
        <v>11</v>
      </c>
      <c r="AQ52" s="122">
        <v>2292</v>
      </c>
      <c r="AR52" s="122">
        <v>271</v>
      </c>
      <c r="AS52" s="122">
        <v>258</v>
      </c>
      <c r="AT52" s="122">
        <v>973</v>
      </c>
      <c r="AU52" s="122">
        <v>167</v>
      </c>
    </row>
    <row r="53" spans="1:47" x14ac:dyDescent="0.25">
      <c r="A53" s="117">
        <v>302</v>
      </c>
      <c r="B53" s="118">
        <v>444</v>
      </c>
      <c r="C53" s="124" t="s">
        <v>191</v>
      </c>
      <c r="D53" s="125" t="s">
        <v>31</v>
      </c>
      <c r="E53" s="121">
        <v>1</v>
      </c>
      <c r="F53" s="114">
        <f t="shared" si="4"/>
        <v>2783</v>
      </c>
      <c r="G53" s="122">
        <v>163</v>
      </c>
      <c r="H53" s="122">
        <v>33</v>
      </c>
      <c r="I53" s="122">
        <v>33</v>
      </c>
      <c r="J53" s="122">
        <v>37</v>
      </c>
      <c r="K53" s="122">
        <v>38</v>
      </c>
      <c r="L53" s="122">
        <v>70</v>
      </c>
      <c r="M53" s="122">
        <v>69</v>
      </c>
      <c r="N53" s="122">
        <v>67</v>
      </c>
      <c r="O53" s="122">
        <v>67</v>
      </c>
      <c r="P53" s="122">
        <v>66</v>
      </c>
      <c r="Q53" s="122">
        <v>63</v>
      </c>
      <c r="R53" s="122">
        <v>62</v>
      </c>
      <c r="S53" s="122">
        <v>62</v>
      </c>
      <c r="T53" s="122">
        <v>61</v>
      </c>
      <c r="U53" s="122">
        <v>60</v>
      </c>
      <c r="V53" s="122">
        <v>60</v>
      </c>
      <c r="W53" s="122">
        <v>60</v>
      </c>
      <c r="X53" s="122">
        <v>60</v>
      </c>
      <c r="Y53" s="122">
        <v>60</v>
      </c>
      <c r="Z53" s="122">
        <v>64</v>
      </c>
      <c r="AA53" s="122">
        <v>314</v>
      </c>
      <c r="AB53" s="122">
        <v>264</v>
      </c>
      <c r="AC53" s="122">
        <v>195</v>
      </c>
      <c r="AD53" s="122">
        <v>175</v>
      </c>
      <c r="AE53" s="122">
        <v>151</v>
      </c>
      <c r="AF53" s="122">
        <v>126</v>
      </c>
      <c r="AG53" s="122">
        <v>93</v>
      </c>
      <c r="AH53" s="122">
        <v>72</v>
      </c>
      <c r="AI53" s="122">
        <v>56</v>
      </c>
      <c r="AJ53" s="122">
        <v>36</v>
      </c>
      <c r="AK53" s="122">
        <v>21</v>
      </c>
      <c r="AL53" s="122">
        <v>15</v>
      </c>
      <c r="AM53" s="122">
        <v>10</v>
      </c>
      <c r="AN53" s="586"/>
      <c r="AO53" s="122">
        <v>73</v>
      </c>
      <c r="AP53" s="122">
        <v>6</v>
      </c>
      <c r="AQ53" s="122">
        <v>1249</v>
      </c>
      <c r="AR53" s="122">
        <v>148</v>
      </c>
      <c r="AS53" s="122">
        <v>138</v>
      </c>
      <c r="AT53" s="122">
        <v>538</v>
      </c>
      <c r="AU53" s="122">
        <v>92</v>
      </c>
    </row>
    <row r="54" spans="1:47" x14ac:dyDescent="0.25">
      <c r="A54" s="117">
        <v>303</v>
      </c>
      <c r="B54" s="118">
        <v>445</v>
      </c>
      <c r="C54" s="124" t="s">
        <v>192</v>
      </c>
      <c r="D54" s="125" t="s">
        <v>31</v>
      </c>
      <c r="E54" s="121">
        <v>1</v>
      </c>
      <c r="F54" s="114">
        <f t="shared" si="4"/>
        <v>1986</v>
      </c>
      <c r="G54" s="122">
        <v>45</v>
      </c>
      <c r="H54" s="122">
        <v>61</v>
      </c>
      <c r="I54" s="122">
        <v>64</v>
      </c>
      <c r="J54" s="122">
        <v>69</v>
      </c>
      <c r="K54" s="122">
        <v>63</v>
      </c>
      <c r="L54" s="122">
        <v>48</v>
      </c>
      <c r="M54" s="122">
        <v>46</v>
      </c>
      <c r="N54" s="122">
        <v>45</v>
      </c>
      <c r="O54" s="122">
        <v>45</v>
      </c>
      <c r="P54" s="122">
        <v>45</v>
      </c>
      <c r="Q54" s="122">
        <v>43</v>
      </c>
      <c r="R54" s="122">
        <v>42</v>
      </c>
      <c r="S54" s="122">
        <v>42</v>
      </c>
      <c r="T54" s="122">
        <v>42</v>
      </c>
      <c r="U54" s="122">
        <v>41</v>
      </c>
      <c r="V54" s="122">
        <v>41</v>
      </c>
      <c r="W54" s="122">
        <v>41</v>
      </c>
      <c r="X54" s="122">
        <v>41</v>
      </c>
      <c r="Y54" s="122">
        <v>41</v>
      </c>
      <c r="Z54" s="122">
        <v>43</v>
      </c>
      <c r="AA54" s="122">
        <v>214</v>
      </c>
      <c r="AB54" s="122">
        <v>174</v>
      </c>
      <c r="AC54" s="122">
        <v>133</v>
      </c>
      <c r="AD54" s="122">
        <v>120</v>
      </c>
      <c r="AE54" s="122">
        <v>103</v>
      </c>
      <c r="AF54" s="122">
        <v>85</v>
      </c>
      <c r="AG54" s="122">
        <v>63</v>
      </c>
      <c r="AH54" s="122">
        <v>51</v>
      </c>
      <c r="AI54" s="122">
        <v>40</v>
      </c>
      <c r="AJ54" s="122">
        <v>23</v>
      </c>
      <c r="AK54" s="122">
        <v>15</v>
      </c>
      <c r="AL54" s="122">
        <v>9</v>
      </c>
      <c r="AM54" s="122">
        <v>8</v>
      </c>
      <c r="AN54" s="586"/>
      <c r="AO54" s="122">
        <v>49</v>
      </c>
      <c r="AP54" s="122">
        <v>3</v>
      </c>
      <c r="AQ54" s="122">
        <v>870</v>
      </c>
      <c r="AR54" s="122">
        <v>98</v>
      </c>
      <c r="AS54" s="122">
        <v>91</v>
      </c>
      <c r="AT54" s="122">
        <v>366</v>
      </c>
      <c r="AU54" s="122">
        <v>61</v>
      </c>
    </row>
    <row r="55" spans="1:47" x14ac:dyDescent="0.25">
      <c r="A55" s="117">
        <v>304</v>
      </c>
      <c r="B55" s="118">
        <v>446</v>
      </c>
      <c r="C55" s="124" t="s">
        <v>193</v>
      </c>
      <c r="D55" s="125" t="s">
        <v>31</v>
      </c>
      <c r="E55" s="121">
        <v>1</v>
      </c>
      <c r="F55" s="114">
        <f t="shared" si="4"/>
        <v>1631</v>
      </c>
      <c r="G55" s="122">
        <v>34</v>
      </c>
      <c r="H55" s="122">
        <v>61</v>
      </c>
      <c r="I55" s="122">
        <v>70</v>
      </c>
      <c r="J55" s="122">
        <v>83</v>
      </c>
      <c r="K55" s="122">
        <v>68</v>
      </c>
      <c r="L55" s="122">
        <v>36</v>
      </c>
      <c r="M55" s="122">
        <v>34</v>
      </c>
      <c r="N55" s="122">
        <v>34</v>
      </c>
      <c r="O55" s="122">
        <v>34</v>
      </c>
      <c r="P55" s="122">
        <v>34</v>
      </c>
      <c r="Q55" s="122">
        <v>32</v>
      </c>
      <c r="R55" s="122">
        <v>31</v>
      </c>
      <c r="S55" s="122">
        <v>31</v>
      </c>
      <c r="T55" s="122">
        <v>31</v>
      </c>
      <c r="U55" s="122">
        <v>31</v>
      </c>
      <c r="V55" s="122">
        <v>30</v>
      </c>
      <c r="W55" s="122">
        <v>30</v>
      </c>
      <c r="X55" s="122">
        <v>30</v>
      </c>
      <c r="Y55" s="122">
        <v>30</v>
      </c>
      <c r="Z55" s="122">
        <v>33</v>
      </c>
      <c r="AA55" s="122">
        <v>164</v>
      </c>
      <c r="AB55" s="122">
        <v>176</v>
      </c>
      <c r="AC55" s="122">
        <v>103</v>
      </c>
      <c r="AD55" s="122">
        <v>88</v>
      </c>
      <c r="AE55" s="122">
        <v>77</v>
      </c>
      <c r="AF55" s="122">
        <v>65</v>
      </c>
      <c r="AG55" s="122">
        <v>49</v>
      </c>
      <c r="AH55" s="122">
        <v>39</v>
      </c>
      <c r="AI55" s="122">
        <v>29</v>
      </c>
      <c r="AJ55" s="122">
        <v>18</v>
      </c>
      <c r="AK55" s="122">
        <v>11</v>
      </c>
      <c r="AL55" s="122">
        <v>9</v>
      </c>
      <c r="AM55" s="122">
        <v>6</v>
      </c>
      <c r="AN55" s="586"/>
      <c r="AO55" s="122">
        <v>36</v>
      </c>
      <c r="AP55" s="122">
        <v>3</v>
      </c>
      <c r="AQ55" s="122">
        <v>657</v>
      </c>
      <c r="AR55" s="122">
        <v>73</v>
      </c>
      <c r="AS55" s="122">
        <v>68</v>
      </c>
      <c r="AT55" s="122">
        <v>276</v>
      </c>
      <c r="AU55" s="122">
        <v>47</v>
      </c>
    </row>
    <row r="56" spans="1:47" x14ac:dyDescent="0.25">
      <c r="A56" s="117">
        <v>305</v>
      </c>
      <c r="B56" s="118">
        <v>447</v>
      </c>
      <c r="C56" s="124" t="s">
        <v>194</v>
      </c>
      <c r="D56" s="125" t="s">
        <v>16</v>
      </c>
      <c r="E56" s="121">
        <v>1</v>
      </c>
      <c r="F56" s="114">
        <f t="shared" si="4"/>
        <v>2063</v>
      </c>
      <c r="G56" s="122">
        <v>51</v>
      </c>
      <c r="H56" s="122">
        <v>30</v>
      </c>
      <c r="I56" s="122">
        <v>45</v>
      </c>
      <c r="J56" s="122">
        <v>33</v>
      </c>
      <c r="K56" s="122">
        <v>38</v>
      </c>
      <c r="L56" s="122">
        <v>53</v>
      </c>
      <c r="M56" s="122">
        <v>51</v>
      </c>
      <c r="N56" s="122">
        <v>50</v>
      </c>
      <c r="O56" s="122">
        <v>50</v>
      </c>
      <c r="P56" s="122">
        <v>49</v>
      </c>
      <c r="Q56" s="122">
        <v>48</v>
      </c>
      <c r="R56" s="122">
        <v>47</v>
      </c>
      <c r="S56" s="122">
        <v>46</v>
      </c>
      <c r="T56" s="122">
        <v>46</v>
      </c>
      <c r="U56" s="122">
        <v>45</v>
      </c>
      <c r="V56" s="122">
        <v>45</v>
      </c>
      <c r="W56" s="122">
        <v>45</v>
      </c>
      <c r="X56" s="122">
        <v>45</v>
      </c>
      <c r="Y56" s="122">
        <v>45</v>
      </c>
      <c r="Z56" s="122">
        <v>47</v>
      </c>
      <c r="AA56" s="122">
        <v>238</v>
      </c>
      <c r="AB56" s="122">
        <v>190</v>
      </c>
      <c r="AC56" s="122">
        <v>160</v>
      </c>
      <c r="AD56" s="122">
        <v>130</v>
      </c>
      <c r="AE56" s="122">
        <v>113</v>
      </c>
      <c r="AF56" s="122">
        <v>95</v>
      </c>
      <c r="AG56" s="122">
        <v>72</v>
      </c>
      <c r="AH56" s="122">
        <v>53</v>
      </c>
      <c r="AI56" s="122">
        <v>42</v>
      </c>
      <c r="AJ56" s="122">
        <v>26</v>
      </c>
      <c r="AK56" s="122">
        <v>16</v>
      </c>
      <c r="AL56" s="122">
        <v>11</v>
      </c>
      <c r="AM56" s="122">
        <v>8</v>
      </c>
      <c r="AN56" s="586"/>
      <c r="AO56" s="122">
        <v>54</v>
      </c>
      <c r="AP56" s="122">
        <v>4</v>
      </c>
      <c r="AQ56" s="122">
        <v>970</v>
      </c>
      <c r="AR56" s="122">
        <v>109</v>
      </c>
      <c r="AS56" s="122">
        <v>102</v>
      </c>
      <c r="AT56" s="122">
        <v>405</v>
      </c>
      <c r="AU56" s="122">
        <v>69</v>
      </c>
    </row>
    <row r="57" spans="1:47" x14ac:dyDescent="0.25">
      <c r="A57" s="117">
        <v>306</v>
      </c>
      <c r="B57" s="118">
        <v>438</v>
      </c>
      <c r="C57" s="137" t="s">
        <v>95</v>
      </c>
      <c r="D57" s="136" t="s">
        <v>14</v>
      </c>
      <c r="E57" s="121">
        <v>1</v>
      </c>
      <c r="F57" s="114">
        <f t="shared" si="4"/>
        <v>2455</v>
      </c>
      <c r="G57" s="122">
        <v>52</v>
      </c>
      <c r="H57" s="122">
        <v>142</v>
      </c>
      <c r="I57" s="122">
        <v>142</v>
      </c>
      <c r="J57" s="122">
        <v>122</v>
      </c>
      <c r="K57" s="122">
        <v>129</v>
      </c>
      <c r="L57" s="122">
        <v>53</v>
      </c>
      <c r="M57" s="122">
        <v>51</v>
      </c>
      <c r="N57" s="122">
        <v>51</v>
      </c>
      <c r="O57" s="122">
        <v>51</v>
      </c>
      <c r="P57" s="122">
        <v>50</v>
      </c>
      <c r="Q57" s="122">
        <v>48</v>
      </c>
      <c r="R57" s="122">
        <v>47</v>
      </c>
      <c r="S57" s="122">
        <v>46</v>
      </c>
      <c r="T57" s="122">
        <v>46</v>
      </c>
      <c r="U57" s="122">
        <v>45</v>
      </c>
      <c r="V57" s="122">
        <v>45</v>
      </c>
      <c r="W57" s="122">
        <v>45</v>
      </c>
      <c r="X57" s="122">
        <v>45</v>
      </c>
      <c r="Y57" s="122">
        <v>45</v>
      </c>
      <c r="Z57" s="122">
        <v>48</v>
      </c>
      <c r="AA57" s="122">
        <v>237</v>
      </c>
      <c r="AB57" s="122">
        <v>191</v>
      </c>
      <c r="AC57" s="122">
        <v>152</v>
      </c>
      <c r="AD57" s="122">
        <v>131</v>
      </c>
      <c r="AE57" s="122">
        <v>114</v>
      </c>
      <c r="AF57" s="122">
        <v>95</v>
      </c>
      <c r="AG57" s="122">
        <v>72</v>
      </c>
      <c r="AH57" s="122">
        <v>55</v>
      </c>
      <c r="AI57" s="122">
        <v>42</v>
      </c>
      <c r="AJ57" s="122">
        <v>26</v>
      </c>
      <c r="AK57" s="122">
        <v>18</v>
      </c>
      <c r="AL57" s="122">
        <v>11</v>
      </c>
      <c r="AM57" s="122">
        <v>8</v>
      </c>
      <c r="AN57" s="586"/>
      <c r="AO57" s="122">
        <v>55</v>
      </c>
      <c r="AP57" s="122">
        <v>4</v>
      </c>
      <c r="AQ57" s="122">
        <v>976</v>
      </c>
      <c r="AR57" s="122">
        <v>109</v>
      </c>
      <c r="AS57" s="122">
        <v>98</v>
      </c>
      <c r="AT57" s="122">
        <v>407</v>
      </c>
      <c r="AU57" s="122">
        <v>69</v>
      </c>
    </row>
    <row r="58" spans="1:47" x14ac:dyDescent="0.25">
      <c r="A58" s="117">
        <v>307</v>
      </c>
      <c r="B58" s="118">
        <v>439</v>
      </c>
      <c r="C58" s="124" t="s">
        <v>97</v>
      </c>
      <c r="D58" s="125" t="s">
        <v>31</v>
      </c>
      <c r="E58" s="121">
        <v>1</v>
      </c>
      <c r="F58" s="114">
        <f t="shared" si="4"/>
        <v>2396</v>
      </c>
      <c r="G58" s="122">
        <v>60</v>
      </c>
      <c r="H58" s="122">
        <v>48</v>
      </c>
      <c r="I58" s="122">
        <v>49</v>
      </c>
      <c r="J58" s="122">
        <v>46</v>
      </c>
      <c r="K58" s="122">
        <v>45</v>
      </c>
      <c r="L58" s="122">
        <v>61</v>
      </c>
      <c r="M58" s="122">
        <v>59</v>
      </c>
      <c r="N58" s="122">
        <v>59</v>
      </c>
      <c r="O58" s="122">
        <v>58</v>
      </c>
      <c r="P58" s="122">
        <v>57</v>
      </c>
      <c r="Q58" s="122">
        <v>56</v>
      </c>
      <c r="R58" s="122">
        <v>55</v>
      </c>
      <c r="S58" s="122">
        <v>54</v>
      </c>
      <c r="T58" s="122">
        <v>54</v>
      </c>
      <c r="U58" s="122">
        <v>53</v>
      </c>
      <c r="V58" s="122">
        <v>53</v>
      </c>
      <c r="W58" s="122">
        <v>53</v>
      </c>
      <c r="X58" s="122">
        <v>53</v>
      </c>
      <c r="Y58" s="122">
        <v>53</v>
      </c>
      <c r="Z58" s="122">
        <v>55</v>
      </c>
      <c r="AA58" s="122">
        <v>275</v>
      </c>
      <c r="AB58" s="122">
        <v>216</v>
      </c>
      <c r="AC58" s="122">
        <v>172</v>
      </c>
      <c r="AD58" s="122">
        <v>151</v>
      </c>
      <c r="AE58" s="122">
        <v>131</v>
      </c>
      <c r="AF58" s="122">
        <v>110</v>
      </c>
      <c r="AG58" s="122">
        <v>82</v>
      </c>
      <c r="AH58" s="122">
        <v>60</v>
      </c>
      <c r="AI58" s="122">
        <v>48</v>
      </c>
      <c r="AJ58" s="122">
        <v>31</v>
      </c>
      <c r="AK58" s="122">
        <v>19</v>
      </c>
      <c r="AL58" s="122">
        <v>11</v>
      </c>
      <c r="AM58" s="122">
        <v>9</v>
      </c>
      <c r="AN58" s="586"/>
      <c r="AO58" s="122">
        <v>64</v>
      </c>
      <c r="AP58" s="122">
        <v>4</v>
      </c>
      <c r="AQ58" s="122">
        <v>1123</v>
      </c>
      <c r="AR58" s="122">
        <v>129</v>
      </c>
      <c r="AS58" s="122">
        <v>121</v>
      </c>
      <c r="AT58" s="122">
        <v>470</v>
      </c>
      <c r="AU58" s="122">
        <v>79</v>
      </c>
    </row>
    <row r="59" spans="1:47" x14ac:dyDescent="0.25">
      <c r="A59" s="126">
        <v>308</v>
      </c>
      <c r="B59" s="118">
        <v>448</v>
      </c>
      <c r="C59" s="127" t="s">
        <v>195</v>
      </c>
      <c r="D59" s="125" t="s">
        <v>16</v>
      </c>
      <c r="E59" s="121">
        <v>1</v>
      </c>
      <c r="F59" s="114">
        <f t="shared" si="4"/>
        <v>1442</v>
      </c>
      <c r="G59" s="122">
        <v>31</v>
      </c>
      <c r="H59" s="122">
        <v>40</v>
      </c>
      <c r="I59" s="122">
        <v>49</v>
      </c>
      <c r="J59" s="122">
        <v>53</v>
      </c>
      <c r="K59" s="122">
        <v>38</v>
      </c>
      <c r="L59" s="122">
        <v>35</v>
      </c>
      <c r="M59" s="122">
        <v>34</v>
      </c>
      <c r="N59" s="122">
        <v>33</v>
      </c>
      <c r="O59" s="122">
        <v>32</v>
      </c>
      <c r="P59" s="122">
        <v>32</v>
      </c>
      <c r="Q59" s="122">
        <v>31</v>
      </c>
      <c r="R59" s="122">
        <v>31</v>
      </c>
      <c r="S59" s="122">
        <v>30</v>
      </c>
      <c r="T59" s="122">
        <v>30</v>
      </c>
      <c r="U59" s="122">
        <v>29</v>
      </c>
      <c r="V59" s="122">
        <v>29</v>
      </c>
      <c r="W59" s="122">
        <v>29</v>
      </c>
      <c r="X59" s="122">
        <v>29</v>
      </c>
      <c r="Y59" s="122">
        <v>29</v>
      </c>
      <c r="Z59" s="122">
        <v>32</v>
      </c>
      <c r="AA59" s="122">
        <v>159</v>
      </c>
      <c r="AB59" s="122">
        <v>125</v>
      </c>
      <c r="AC59" s="122">
        <v>100</v>
      </c>
      <c r="AD59" s="122">
        <v>88</v>
      </c>
      <c r="AE59" s="122">
        <v>76</v>
      </c>
      <c r="AF59" s="122">
        <v>65</v>
      </c>
      <c r="AG59" s="122">
        <v>50</v>
      </c>
      <c r="AH59" s="122">
        <v>36</v>
      </c>
      <c r="AI59" s="122">
        <v>27</v>
      </c>
      <c r="AJ59" s="122">
        <v>18</v>
      </c>
      <c r="AK59" s="122">
        <v>10</v>
      </c>
      <c r="AL59" s="122">
        <v>6</v>
      </c>
      <c r="AM59" s="122">
        <v>6</v>
      </c>
      <c r="AN59" s="586"/>
      <c r="AO59" s="122">
        <v>37</v>
      </c>
      <c r="AP59" s="122">
        <v>3</v>
      </c>
      <c r="AQ59" s="122">
        <v>645</v>
      </c>
      <c r="AR59" s="122">
        <v>72</v>
      </c>
      <c r="AS59" s="122">
        <v>64</v>
      </c>
      <c r="AT59" s="122">
        <v>271</v>
      </c>
      <c r="AU59" s="122">
        <v>46</v>
      </c>
    </row>
    <row r="60" spans="1:47" x14ac:dyDescent="0.25">
      <c r="A60" s="117">
        <v>309</v>
      </c>
      <c r="B60" s="118">
        <v>449</v>
      </c>
      <c r="C60" s="124" t="s">
        <v>196</v>
      </c>
      <c r="D60" s="125" t="s">
        <v>31</v>
      </c>
      <c r="E60" s="121">
        <v>1</v>
      </c>
      <c r="F60" s="114">
        <f t="shared" si="4"/>
        <v>1547</v>
      </c>
      <c r="G60" s="122">
        <v>34</v>
      </c>
      <c r="H60" s="122">
        <v>76</v>
      </c>
      <c r="I60" s="122">
        <v>64</v>
      </c>
      <c r="J60" s="122">
        <v>66</v>
      </c>
      <c r="K60" s="122">
        <v>67</v>
      </c>
      <c r="L60" s="122">
        <v>36</v>
      </c>
      <c r="M60" s="122">
        <v>34</v>
      </c>
      <c r="N60" s="122">
        <v>33</v>
      </c>
      <c r="O60" s="122">
        <v>32</v>
      </c>
      <c r="P60" s="122">
        <v>32</v>
      </c>
      <c r="Q60" s="122">
        <v>32</v>
      </c>
      <c r="R60" s="122">
        <v>31</v>
      </c>
      <c r="S60" s="122">
        <v>31</v>
      </c>
      <c r="T60" s="122">
        <v>31</v>
      </c>
      <c r="U60" s="122">
        <v>30</v>
      </c>
      <c r="V60" s="122">
        <v>30</v>
      </c>
      <c r="W60" s="122">
        <v>30</v>
      </c>
      <c r="X60" s="122">
        <v>30</v>
      </c>
      <c r="Y60" s="122">
        <v>31</v>
      </c>
      <c r="Z60" s="122">
        <v>22</v>
      </c>
      <c r="AA60" s="122">
        <v>161</v>
      </c>
      <c r="AB60" s="122">
        <v>126</v>
      </c>
      <c r="AC60" s="122">
        <v>102</v>
      </c>
      <c r="AD60" s="122">
        <v>88</v>
      </c>
      <c r="AE60" s="122">
        <v>77</v>
      </c>
      <c r="AF60" s="122">
        <v>65</v>
      </c>
      <c r="AG60" s="122">
        <v>50</v>
      </c>
      <c r="AH60" s="122">
        <v>37</v>
      </c>
      <c r="AI60" s="122">
        <v>28</v>
      </c>
      <c r="AJ60" s="122">
        <v>19</v>
      </c>
      <c r="AK60" s="122">
        <v>10</v>
      </c>
      <c r="AL60" s="122">
        <v>6</v>
      </c>
      <c r="AM60" s="122">
        <v>6</v>
      </c>
      <c r="AN60" s="586"/>
      <c r="AO60" s="122">
        <v>37</v>
      </c>
      <c r="AP60" s="122">
        <v>3</v>
      </c>
      <c r="AQ60" s="122">
        <v>656</v>
      </c>
      <c r="AR60" s="122">
        <v>73</v>
      </c>
      <c r="AS60" s="122">
        <v>64</v>
      </c>
      <c r="AT60" s="122">
        <v>276</v>
      </c>
      <c r="AU60" s="122">
        <v>47</v>
      </c>
    </row>
    <row r="61" spans="1:47" x14ac:dyDescent="0.25">
      <c r="A61" s="117">
        <v>310</v>
      </c>
      <c r="B61" s="118">
        <v>450</v>
      </c>
      <c r="C61" s="124" t="s">
        <v>197</v>
      </c>
      <c r="D61" s="125" t="s">
        <v>31</v>
      </c>
      <c r="E61" s="121">
        <v>1</v>
      </c>
      <c r="F61" s="114">
        <f t="shared" si="4"/>
        <v>1966</v>
      </c>
      <c r="G61" s="122">
        <v>49</v>
      </c>
      <c r="H61" s="122">
        <v>35</v>
      </c>
      <c r="I61" s="122">
        <v>33</v>
      </c>
      <c r="J61" s="122">
        <v>23</v>
      </c>
      <c r="K61" s="122">
        <v>35</v>
      </c>
      <c r="L61" s="122">
        <v>51</v>
      </c>
      <c r="M61" s="122">
        <v>50</v>
      </c>
      <c r="N61" s="122">
        <v>49</v>
      </c>
      <c r="O61" s="122">
        <v>47</v>
      </c>
      <c r="P61" s="122">
        <v>48</v>
      </c>
      <c r="Q61" s="122">
        <v>47</v>
      </c>
      <c r="R61" s="122">
        <v>45</v>
      </c>
      <c r="S61" s="122">
        <v>44</v>
      </c>
      <c r="T61" s="122">
        <v>44</v>
      </c>
      <c r="U61" s="122">
        <v>43</v>
      </c>
      <c r="V61" s="122">
        <v>44</v>
      </c>
      <c r="W61" s="122">
        <v>43</v>
      </c>
      <c r="X61" s="122">
        <v>43</v>
      </c>
      <c r="Y61" s="122">
        <v>45</v>
      </c>
      <c r="Z61" s="122">
        <v>46</v>
      </c>
      <c r="AA61" s="122">
        <v>237</v>
      </c>
      <c r="AB61" s="122">
        <v>178</v>
      </c>
      <c r="AC61" s="122">
        <v>143</v>
      </c>
      <c r="AD61" s="122">
        <v>127</v>
      </c>
      <c r="AE61" s="122">
        <v>110</v>
      </c>
      <c r="AF61" s="122">
        <v>91</v>
      </c>
      <c r="AG61" s="122">
        <v>69</v>
      </c>
      <c r="AH61" s="122">
        <v>50</v>
      </c>
      <c r="AI61" s="122">
        <v>40</v>
      </c>
      <c r="AJ61" s="122">
        <v>25</v>
      </c>
      <c r="AK61" s="122">
        <v>15</v>
      </c>
      <c r="AL61" s="122">
        <v>9</v>
      </c>
      <c r="AM61" s="122">
        <v>8</v>
      </c>
      <c r="AN61" s="586"/>
      <c r="AO61" s="122">
        <v>53</v>
      </c>
      <c r="AP61" s="122">
        <v>4</v>
      </c>
      <c r="AQ61" s="122">
        <v>934</v>
      </c>
      <c r="AR61" s="122">
        <v>102</v>
      </c>
      <c r="AS61" s="122">
        <v>98</v>
      </c>
      <c r="AT61" s="122">
        <v>390</v>
      </c>
      <c r="AU61" s="122">
        <v>66</v>
      </c>
    </row>
    <row r="62" spans="1:47" x14ac:dyDescent="0.25">
      <c r="A62" s="117">
        <v>311</v>
      </c>
      <c r="B62" s="118">
        <v>451</v>
      </c>
      <c r="C62" s="124" t="s">
        <v>198</v>
      </c>
      <c r="D62" s="125" t="s">
        <v>31</v>
      </c>
      <c r="E62" s="121">
        <v>1</v>
      </c>
      <c r="F62" s="114">
        <f t="shared" si="4"/>
        <v>3000</v>
      </c>
      <c r="G62" s="122">
        <v>71</v>
      </c>
      <c r="H62" s="122">
        <v>110</v>
      </c>
      <c r="I62" s="122">
        <v>117</v>
      </c>
      <c r="J62" s="122">
        <v>116</v>
      </c>
      <c r="K62" s="122">
        <v>106</v>
      </c>
      <c r="L62" s="122">
        <v>71</v>
      </c>
      <c r="M62" s="122">
        <v>70</v>
      </c>
      <c r="N62" s="122">
        <v>70</v>
      </c>
      <c r="O62" s="122">
        <v>66</v>
      </c>
      <c r="P62" s="122">
        <v>68</v>
      </c>
      <c r="Q62" s="122">
        <v>66</v>
      </c>
      <c r="R62" s="122">
        <v>63</v>
      </c>
      <c r="S62" s="122">
        <v>63</v>
      </c>
      <c r="T62" s="122">
        <v>63</v>
      </c>
      <c r="U62" s="122">
        <v>62</v>
      </c>
      <c r="V62" s="122">
        <v>62</v>
      </c>
      <c r="W62" s="122">
        <v>61</v>
      </c>
      <c r="X62" s="122">
        <v>61</v>
      </c>
      <c r="Y62" s="122">
        <v>63</v>
      </c>
      <c r="Z62" s="122">
        <v>62</v>
      </c>
      <c r="AA62" s="122">
        <v>319</v>
      </c>
      <c r="AB62" s="122">
        <v>249</v>
      </c>
      <c r="AC62" s="122">
        <v>204</v>
      </c>
      <c r="AD62" s="122">
        <v>177</v>
      </c>
      <c r="AE62" s="122">
        <v>155</v>
      </c>
      <c r="AF62" s="122">
        <v>126</v>
      </c>
      <c r="AG62" s="122">
        <v>75</v>
      </c>
      <c r="AH62" s="122">
        <v>71</v>
      </c>
      <c r="AI62" s="122">
        <v>53</v>
      </c>
      <c r="AJ62" s="122">
        <v>35</v>
      </c>
      <c r="AK62" s="122">
        <v>20</v>
      </c>
      <c r="AL62" s="122">
        <v>16</v>
      </c>
      <c r="AM62" s="122">
        <v>9</v>
      </c>
      <c r="AN62" s="586"/>
      <c r="AO62" s="122">
        <v>75</v>
      </c>
      <c r="AP62" s="122">
        <v>5</v>
      </c>
      <c r="AQ62" s="122">
        <v>1319</v>
      </c>
      <c r="AR62" s="122">
        <v>148</v>
      </c>
      <c r="AS62" s="122">
        <v>141</v>
      </c>
      <c r="AT62" s="122">
        <v>549</v>
      </c>
      <c r="AU62" s="122">
        <v>93</v>
      </c>
    </row>
    <row r="63" spans="1:47" x14ac:dyDescent="0.25">
      <c r="A63" s="117">
        <v>312</v>
      </c>
      <c r="B63" s="118">
        <v>452</v>
      </c>
      <c r="C63" s="124" t="s">
        <v>199</v>
      </c>
      <c r="D63" s="125" t="s">
        <v>16</v>
      </c>
      <c r="E63" s="121">
        <v>1</v>
      </c>
      <c r="F63" s="114">
        <f t="shared" si="4"/>
        <v>1774</v>
      </c>
      <c r="G63" s="122">
        <v>45</v>
      </c>
      <c r="H63" s="122">
        <v>25</v>
      </c>
      <c r="I63" s="122">
        <v>16</v>
      </c>
      <c r="J63" s="122">
        <v>30</v>
      </c>
      <c r="K63" s="122">
        <v>20</v>
      </c>
      <c r="L63" s="122">
        <v>47</v>
      </c>
      <c r="M63" s="122">
        <v>46</v>
      </c>
      <c r="N63" s="122">
        <v>45</v>
      </c>
      <c r="O63" s="122">
        <v>44</v>
      </c>
      <c r="P63" s="122">
        <v>44</v>
      </c>
      <c r="Q63" s="122">
        <v>43</v>
      </c>
      <c r="R63" s="122">
        <v>41</v>
      </c>
      <c r="S63" s="122">
        <v>41</v>
      </c>
      <c r="T63" s="122">
        <v>41</v>
      </c>
      <c r="U63" s="122">
        <v>41</v>
      </c>
      <c r="V63" s="122">
        <v>41</v>
      </c>
      <c r="W63" s="122">
        <v>40</v>
      </c>
      <c r="X63" s="122">
        <v>40</v>
      </c>
      <c r="Y63" s="122">
        <v>42</v>
      </c>
      <c r="Z63" s="122">
        <v>43</v>
      </c>
      <c r="AA63" s="122">
        <v>210</v>
      </c>
      <c r="AB63" s="122">
        <v>162</v>
      </c>
      <c r="AC63" s="122">
        <v>131</v>
      </c>
      <c r="AD63" s="122">
        <v>115</v>
      </c>
      <c r="AE63" s="122">
        <v>102</v>
      </c>
      <c r="AF63" s="122">
        <v>82</v>
      </c>
      <c r="AG63" s="122">
        <v>62</v>
      </c>
      <c r="AH63" s="122">
        <v>47</v>
      </c>
      <c r="AI63" s="122">
        <v>35</v>
      </c>
      <c r="AJ63" s="122">
        <v>23</v>
      </c>
      <c r="AK63" s="122">
        <v>14</v>
      </c>
      <c r="AL63" s="122">
        <v>9</v>
      </c>
      <c r="AM63" s="122">
        <v>7</v>
      </c>
      <c r="AN63" s="586"/>
      <c r="AO63" s="122">
        <v>49</v>
      </c>
      <c r="AP63" s="122">
        <v>3</v>
      </c>
      <c r="AQ63" s="122">
        <v>858</v>
      </c>
      <c r="AR63" s="122">
        <v>94</v>
      </c>
      <c r="AS63" s="122">
        <v>93</v>
      </c>
      <c r="AT63" s="122">
        <v>356</v>
      </c>
      <c r="AU63" s="122">
        <v>59</v>
      </c>
    </row>
    <row r="64" spans="1:47" x14ac:dyDescent="0.25">
      <c r="A64" s="117">
        <v>313</v>
      </c>
      <c r="B64" s="118">
        <v>453</v>
      </c>
      <c r="C64" s="124" t="s">
        <v>200</v>
      </c>
      <c r="D64" s="125" t="s">
        <v>31</v>
      </c>
      <c r="E64" s="121">
        <v>1</v>
      </c>
      <c r="F64" s="114">
        <f t="shared" si="4"/>
        <v>1869</v>
      </c>
      <c r="G64" s="122">
        <v>48</v>
      </c>
      <c r="H64" s="122">
        <v>25</v>
      </c>
      <c r="I64" s="122">
        <v>16</v>
      </c>
      <c r="J64" s="122">
        <v>18</v>
      </c>
      <c r="K64" s="122">
        <v>18</v>
      </c>
      <c r="L64" s="122">
        <v>50</v>
      </c>
      <c r="M64" s="122">
        <v>49</v>
      </c>
      <c r="N64" s="122">
        <v>49</v>
      </c>
      <c r="O64" s="122">
        <v>47</v>
      </c>
      <c r="P64" s="122">
        <v>47</v>
      </c>
      <c r="Q64" s="122">
        <v>46</v>
      </c>
      <c r="R64" s="122">
        <v>43</v>
      </c>
      <c r="S64" s="122">
        <v>44</v>
      </c>
      <c r="T64" s="122">
        <v>44</v>
      </c>
      <c r="U64" s="122">
        <v>44</v>
      </c>
      <c r="V64" s="122">
        <v>44</v>
      </c>
      <c r="W64" s="122">
        <v>43</v>
      </c>
      <c r="X64" s="122">
        <v>43</v>
      </c>
      <c r="Y64" s="122">
        <v>45</v>
      </c>
      <c r="Z64" s="122">
        <v>45</v>
      </c>
      <c r="AA64" s="122">
        <v>210</v>
      </c>
      <c r="AB64" s="122">
        <v>175</v>
      </c>
      <c r="AC64" s="122">
        <v>142</v>
      </c>
      <c r="AD64" s="122">
        <v>123</v>
      </c>
      <c r="AE64" s="122">
        <v>109</v>
      </c>
      <c r="AF64" s="122">
        <v>89</v>
      </c>
      <c r="AG64" s="122">
        <v>68</v>
      </c>
      <c r="AH64" s="122">
        <v>50</v>
      </c>
      <c r="AI64" s="122">
        <v>38</v>
      </c>
      <c r="AJ64" s="122">
        <v>25</v>
      </c>
      <c r="AK64" s="122">
        <v>15</v>
      </c>
      <c r="AL64" s="122">
        <v>11</v>
      </c>
      <c r="AM64" s="122">
        <v>6</v>
      </c>
      <c r="AN64" s="586"/>
      <c r="AO64" s="122">
        <v>53</v>
      </c>
      <c r="AP64" s="122">
        <v>4</v>
      </c>
      <c r="AQ64" s="122">
        <v>921</v>
      </c>
      <c r="AR64" s="122">
        <v>95</v>
      </c>
      <c r="AS64" s="122">
        <v>96</v>
      </c>
      <c r="AT64" s="122">
        <v>381</v>
      </c>
      <c r="AU64" s="122">
        <v>63</v>
      </c>
    </row>
    <row r="65" spans="1:47" x14ac:dyDescent="0.25">
      <c r="A65" s="117">
        <v>314</v>
      </c>
      <c r="B65" s="118">
        <v>440</v>
      </c>
      <c r="C65" s="124" t="s">
        <v>201</v>
      </c>
      <c r="D65" s="125" t="s">
        <v>16</v>
      </c>
      <c r="E65" s="121">
        <v>1</v>
      </c>
      <c r="F65" s="114">
        <f t="shared" si="4"/>
        <v>2689</v>
      </c>
      <c r="G65" s="122">
        <v>68</v>
      </c>
      <c r="H65" s="122">
        <v>56</v>
      </c>
      <c r="I65" s="122">
        <v>49</v>
      </c>
      <c r="J65" s="122">
        <v>40</v>
      </c>
      <c r="K65" s="122">
        <v>47</v>
      </c>
      <c r="L65" s="122">
        <v>70</v>
      </c>
      <c r="M65" s="122">
        <v>69</v>
      </c>
      <c r="N65" s="122">
        <v>69</v>
      </c>
      <c r="O65" s="122">
        <v>66</v>
      </c>
      <c r="P65" s="122">
        <v>64</v>
      </c>
      <c r="Q65" s="122">
        <v>63</v>
      </c>
      <c r="R65" s="122">
        <v>62</v>
      </c>
      <c r="S65" s="122">
        <v>61</v>
      </c>
      <c r="T65" s="122">
        <v>60</v>
      </c>
      <c r="U65" s="122">
        <v>60</v>
      </c>
      <c r="V65" s="122">
        <v>60</v>
      </c>
      <c r="W65" s="122">
        <v>59</v>
      </c>
      <c r="X65" s="122">
        <v>59</v>
      </c>
      <c r="Y65" s="122">
        <v>61</v>
      </c>
      <c r="Z65" s="122">
        <v>62</v>
      </c>
      <c r="AA65" s="122">
        <v>310</v>
      </c>
      <c r="AB65" s="122">
        <v>243</v>
      </c>
      <c r="AC65" s="122">
        <v>195</v>
      </c>
      <c r="AD65" s="122">
        <v>171</v>
      </c>
      <c r="AE65" s="122">
        <v>151</v>
      </c>
      <c r="AF65" s="122">
        <v>123</v>
      </c>
      <c r="AG65" s="122">
        <v>94</v>
      </c>
      <c r="AH65" s="122">
        <v>69</v>
      </c>
      <c r="AI65" s="122">
        <v>52</v>
      </c>
      <c r="AJ65" s="122">
        <v>33</v>
      </c>
      <c r="AK65" s="122">
        <v>20</v>
      </c>
      <c r="AL65" s="122">
        <v>14</v>
      </c>
      <c r="AM65" s="122">
        <v>9</v>
      </c>
      <c r="AN65" s="586"/>
      <c r="AO65" s="122">
        <v>73</v>
      </c>
      <c r="AP65" s="122">
        <v>5</v>
      </c>
      <c r="AQ65" s="122">
        <v>1278</v>
      </c>
      <c r="AR65" s="122">
        <v>141</v>
      </c>
      <c r="AS65" s="122">
        <v>136</v>
      </c>
      <c r="AT65" s="122">
        <v>533</v>
      </c>
      <c r="AU65" s="122">
        <v>91</v>
      </c>
    </row>
    <row r="66" spans="1:47" x14ac:dyDescent="0.25">
      <c r="A66" s="117">
        <v>315</v>
      </c>
      <c r="B66" s="118">
        <v>454</v>
      </c>
      <c r="C66" s="124" t="s">
        <v>202</v>
      </c>
      <c r="D66" s="136" t="s">
        <v>16</v>
      </c>
      <c r="E66" s="121">
        <v>1</v>
      </c>
      <c r="F66" s="114">
        <f t="shared" si="4"/>
        <v>1939</v>
      </c>
      <c r="G66" s="122">
        <v>48</v>
      </c>
      <c r="H66" s="122">
        <v>47</v>
      </c>
      <c r="I66" s="122">
        <v>49</v>
      </c>
      <c r="J66" s="122">
        <v>24</v>
      </c>
      <c r="K66" s="122">
        <v>38</v>
      </c>
      <c r="L66" s="122">
        <v>50</v>
      </c>
      <c r="M66" s="122">
        <v>49</v>
      </c>
      <c r="N66" s="122">
        <v>48</v>
      </c>
      <c r="O66" s="122">
        <v>47</v>
      </c>
      <c r="P66" s="122">
        <v>46</v>
      </c>
      <c r="Q66" s="122">
        <v>46</v>
      </c>
      <c r="R66" s="122">
        <v>45</v>
      </c>
      <c r="S66" s="122">
        <v>44</v>
      </c>
      <c r="T66" s="122">
        <v>43</v>
      </c>
      <c r="U66" s="122">
        <v>43</v>
      </c>
      <c r="V66" s="122">
        <v>43</v>
      </c>
      <c r="W66" s="122">
        <v>42</v>
      </c>
      <c r="X66" s="122">
        <v>42</v>
      </c>
      <c r="Y66" s="122">
        <v>44</v>
      </c>
      <c r="Z66" s="122">
        <v>45</v>
      </c>
      <c r="AA66" s="122">
        <v>217</v>
      </c>
      <c r="AB66" s="122">
        <v>171</v>
      </c>
      <c r="AC66" s="122">
        <v>138</v>
      </c>
      <c r="AD66" s="122">
        <v>122</v>
      </c>
      <c r="AE66" s="122">
        <v>108</v>
      </c>
      <c r="AF66" s="122">
        <v>88</v>
      </c>
      <c r="AG66" s="122">
        <v>68</v>
      </c>
      <c r="AH66" s="122">
        <v>50</v>
      </c>
      <c r="AI66" s="122">
        <v>38</v>
      </c>
      <c r="AJ66" s="122">
        <v>23</v>
      </c>
      <c r="AK66" s="122">
        <v>15</v>
      </c>
      <c r="AL66" s="122">
        <v>11</v>
      </c>
      <c r="AM66" s="122">
        <v>7</v>
      </c>
      <c r="AN66" s="586"/>
      <c r="AO66" s="122">
        <v>52</v>
      </c>
      <c r="AP66" s="122">
        <v>4</v>
      </c>
      <c r="AQ66" s="122">
        <v>910</v>
      </c>
      <c r="AR66" s="122">
        <v>99</v>
      </c>
      <c r="AS66" s="122">
        <v>97</v>
      </c>
      <c r="AT66" s="122">
        <v>371</v>
      </c>
      <c r="AU66" s="122">
        <v>63</v>
      </c>
    </row>
    <row r="67" spans="1:47" x14ac:dyDescent="0.25">
      <c r="A67" s="117">
        <v>316</v>
      </c>
      <c r="B67" s="118">
        <v>455</v>
      </c>
      <c r="C67" s="124" t="s">
        <v>203</v>
      </c>
      <c r="D67" s="125" t="s">
        <v>31</v>
      </c>
      <c r="E67" s="121">
        <v>1</v>
      </c>
      <c r="F67" s="114">
        <f t="shared" si="4"/>
        <v>1881</v>
      </c>
      <c r="G67" s="122">
        <v>43</v>
      </c>
      <c r="H67" s="122">
        <v>76</v>
      </c>
      <c r="I67" s="122">
        <v>80</v>
      </c>
      <c r="J67" s="122">
        <v>61</v>
      </c>
      <c r="K67" s="122">
        <v>73</v>
      </c>
      <c r="L67" s="122">
        <v>44</v>
      </c>
      <c r="M67" s="122">
        <v>54</v>
      </c>
      <c r="N67" s="122">
        <v>43</v>
      </c>
      <c r="O67" s="122">
        <v>42</v>
      </c>
      <c r="P67" s="122">
        <v>42</v>
      </c>
      <c r="Q67" s="122">
        <v>41</v>
      </c>
      <c r="R67" s="122">
        <v>38</v>
      </c>
      <c r="S67" s="122">
        <v>38</v>
      </c>
      <c r="T67" s="122">
        <v>38</v>
      </c>
      <c r="U67" s="122">
        <v>38</v>
      </c>
      <c r="V67" s="122">
        <v>38</v>
      </c>
      <c r="W67" s="122">
        <v>37</v>
      </c>
      <c r="X67" s="122">
        <v>38</v>
      </c>
      <c r="Y67" s="122">
        <v>38</v>
      </c>
      <c r="Z67" s="122">
        <v>40</v>
      </c>
      <c r="AA67" s="122">
        <v>194</v>
      </c>
      <c r="AB67" s="122">
        <v>152</v>
      </c>
      <c r="AC67" s="122">
        <v>124</v>
      </c>
      <c r="AD67" s="122">
        <v>108</v>
      </c>
      <c r="AE67" s="122">
        <v>97</v>
      </c>
      <c r="AF67" s="122">
        <v>78</v>
      </c>
      <c r="AG67" s="122">
        <v>60</v>
      </c>
      <c r="AH67" s="122">
        <v>44</v>
      </c>
      <c r="AI67" s="122">
        <v>33</v>
      </c>
      <c r="AJ67" s="122">
        <v>21</v>
      </c>
      <c r="AK67" s="122">
        <v>12</v>
      </c>
      <c r="AL67" s="122">
        <v>10</v>
      </c>
      <c r="AM67" s="122">
        <v>6</v>
      </c>
      <c r="AN67" s="586"/>
      <c r="AO67" s="122">
        <v>47</v>
      </c>
      <c r="AP67" s="122">
        <v>3</v>
      </c>
      <c r="AQ67" s="122">
        <v>807</v>
      </c>
      <c r="AR67" s="122">
        <v>90</v>
      </c>
      <c r="AS67" s="122">
        <v>86</v>
      </c>
      <c r="AT67" s="122">
        <v>332</v>
      </c>
      <c r="AU67" s="122">
        <v>56</v>
      </c>
    </row>
    <row r="68" spans="1:47" x14ac:dyDescent="0.25">
      <c r="A68" s="117">
        <v>317</v>
      </c>
      <c r="B68" s="118">
        <v>456</v>
      </c>
      <c r="C68" s="124" t="s">
        <v>204</v>
      </c>
      <c r="D68" s="125" t="s">
        <v>31</v>
      </c>
      <c r="E68" s="121">
        <v>1</v>
      </c>
      <c r="F68" s="114">
        <f t="shared" si="4"/>
        <v>2954</v>
      </c>
      <c r="G68" s="122">
        <v>78</v>
      </c>
      <c r="H68" s="122">
        <v>22</v>
      </c>
      <c r="I68" s="122">
        <v>16</v>
      </c>
      <c r="J68" s="122">
        <v>46</v>
      </c>
      <c r="K68" s="122">
        <v>31</v>
      </c>
      <c r="L68" s="122">
        <v>78</v>
      </c>
      <c r="M68" s="122">
        <v>77</v>
      </c>
      <c r="N68" s="122">
        <v>77</v>
      </c>
      <c r="O68" s="122">
        <v>75</v>
      </c>
      <c r="P68" s="122">
        <v>72</v>
      </c>
      <c r="Q68" s="122">
        <v>72</v>
      </c>
      <c r="R68" s="122">
        <v>71</v>
      </c>
      <c r="S68" s="122">
        <v>70</v>
      </c>
      <c r="T68" s="122">
        <v>69</v>
      </c>
      <c r="U68" s="122">
        <v>70</v>
      </c>
      <c r="V68" s="122">
        <v>70</v>
      </c>
      <c r="W68" s="122">
        <v>70</v>
      </c>
      <c r="X68" s="122">
        <v>70</v>
      </c>
      <c r="Y68" s="122">
        <v>71</v>
      </c>
      <c r="Z68" s="122">
        <v>71</v>
      </c>
      <c r="AA68" s="122">
        <v>349</v>
      </c>
      <c r="AB68" s="122">
        <v>274</v>
      </c>
      <c r="AC68" s="122">
        <v>222</v>
      </c>
      <c r="AD68" s="122">
        <v>195</v>
      </c>
      <c r="AE68" s="122">
        <v>171</v>
      </c>
      <c r="AF68" s="122">
        <v>140</v>
      </c>
      <c r="AG68" s="122">
        <v>106</v>
      </c>
      <c r="AH68" s="122">
        <v>77</v>
      </c>
      <c r="AI68" s="122">
        <v>58</v>
      </c>
      <c r="AJ68" s="122">
        <v>37</v>
      </c>
      <c r="AK68" s="122">
        <v>23</v>
      </c>
      <c r="AL68" s="122">
        <v>17</v>
      </c>
      <c r="AM68" s="122">
        <v>9</v>
      </c>
      <c r="AN68" s="586"/>
      <c r="AO68" s="122">
        <v>84</v>
      </c>
      <c r="AP68" s="122">
        <v>6</v>
      </c>
      <c r="AQ68" s="122">
        <v>1460</v>
      </c>
      <c r="AR68" s="122">
        <v>165</v>
      </c>
      <c r="AS68" s="122">
        <v>158</v>
      </c>
      <c r="AT68" s="122">
        <v>602</v>
      </c>
      <c r="AU68" s="122">
        <v>103</v>
      </c>
    </row>
    <row r="69" spans="1:47" x14ac:dyDescent="0.25">
      <c r="A69" s="117">
        <v>318</v>
      </c>
      <c r="B69" s="118">
        <v>507</v>
      </c>
      <c r="C69" s="124" t="s">
        <v>100</v>
      </c>
      <c r="D69" s="125" t="s">
        <v>16</v>
      </c>
      <c r="E69" s="121">
        <v>1</v>
      </c>
      <c r="F69" s="114">
        <f t="shared" si="4"/>
        <v>622</v>
      </c>
      <c r="G69" s="122">
        <v>12</v>
      </c>
      <c r="H69" s="122">
        <v>24</v>
      </c>
      <c r="I69" s="122">
        <v>30</v>
      </c>
      <c r="J69" s="122">
        <v>23</v>
      </c>
      <c r="K69" s="122">
        <v>23</v>
      </c>
      <c r="L69" s="122">
        <v>15</v>
      </c>
      <c r="M69" s="122">
        <v>15</v>
      </c>
      <c r="N69" s="122">
        <v>14</v>
      </c>
      <c r="O69" s="122">
        <v>12</v>
      </c>
      <c r="P69" s="122">
        <v>12</v>
      </c>
      <c r="Q69" s="122">
        <v>12</v>
      </c>
      <c r="R69" s="122">
        <v>12</v>
      </c>
      <c r="S69" s="122">
        <v>12</v>
      </c>
      <c r="T69" s="122">
        <v>12</v>
      </c>
      <c r="U69" s="122">
        <v>12</v>
      </c>
      <c r="V69" s="122">
        <v>12</v>
      </c>
      <c r="W69" s="122">
        <v>12</v>
      </c>
      <c r="X69" s="122">
        <v>12</v>
      </c>
      <c r="Y69" s="122">
        <v>12</v>
      </c>
      <c r="Z69" s="122">
        <v>12</v>
      </c>
      <c r="AA69" s="122">
        <v>65</v>
      </c>
      <c r="AB69" s="122">
        <v>50</v>
      </c>
      <c r="AC69" s="122">
        <v>44</v>
      </c>
      <c r="AD69" s="122">
        <v>36</v>
      </c>
      <c r="AE69" s="122">
        <v>35</v>
      </c>
      <c r="AF69" s="122">
        <v>27</v>
      </c>
      <c r="AG69" s="122">
        <v>23</v>
      </c>
      <c r="AH69" s="122">
        <v>16</v>
      </c>
      <c r="AI69" s="122">
        <v>11</v>
      </c>
      <c r="AJ69" s="122">
        <v>6</v>
      </c>
      <c r="AK69" s="122">
        <v>4</v>
      </c>
      <c r="AL69" s="122">
        <v>3</v>
      </c>
      <c r="AM69" s="122">
        <v>2</v>
      </c>
      <c r="AN69" s="586"/>
      <c r="AO69" s="122">
        <v>16</v>
      </c>
      <c r="AP69" s="122">
        <v>1</v>
      </c>
      <c r="AQ69" s="122">
        <v>279</v>
      </c>
      <c r="AR69" s="122">
        <v>29</v>
      </c>
      <c r="AS69" s="122">
        <v>28</v>
      </c>
      <c r="AT69" s="122">
        <v>118</v>
      </c>
      <c r="AU69" s="122">
        <v>18</v>
      </c>
    </row>
    <row r="70" spans="1:47" x14ac:dyDescent="0.25">
      <c r="A70" s="141">
        <v>319</v>
      </c>
      <c r="B70" s="118">
        <v>508</v>
      </c>
      <c r="C70" s="142" t="s">
        <v>205</v>
      </c>
      <c r="D70" s="125" t="s">
        <v>206</v>
      </c>
      <c r="E70" s="143"/>
      <c r="F70" s="114">
        <f t="shared" si="4"/>
        <v>0</v>
      </c>
      <c r="G70" s="122">
        <v>0</v>
      </c>
      <c r="H70" s="122">
        <v>0</v>
      </c>
      <c r="I70" s="122">
        <v>0</v>
      </c>
      <c r="J70" s="122">
        <v>0</v>
      </c>
      <c r="K70" s="122">
        <v>0</v>
      </c>
      <c r="L70" s="122">
        <v>0</v>
      </c>
      <c r="M70" s="122">
        <v>0</v>
      </c>
      <c r="N70" s="122">
        <v>0</v>
      </c>
      <c r="O70" s="122">
        <v>0</v>
      </c>
      <c r="P70" s="122">
        <v>0</v>
      </c>
      <c r="Q70" s="122">
        <v>0</v>
      </c>
      <c r="R70" s="122">
        <v>0</v>
      </c>
      <c r="S70" s="122">
        <v>0</v>
      </c>
      <c r="T70" s="122">
        <v>0</v>
      </c>
      <c r="U70" s="122">
        <v>0</v>
      </c>
      <c r="V70" s="122">
        <v>0</v>
      </c>
      <c r="W70" s="122">
        <v>0</v>
      </c>
      <c r="X70" s="122">
        <v>0</v>
      </c>
      <c r="Y70" s="122">
        <v>0</v>
      </c>
      <c r="Z70" s="122">
        <v>0</v>
      </c>
      <c r="AA70" s="122">
        <v>0</v>
      </c>
      <c r="AB70" s="122">
        <v>0</v>
      </c>
      <c r="AC70" s="122">
        <v>0</v>
      </c>
      <c r="AD70" s="122">
        <v>0</v>
      </c>
      <c r="AE70" s="122">
        <v>0</v>
      </c>
      <c r="AF70" s="122">
        <v>0</v>
      </c>
      <c r="AG70" s="122">
        <v>0</v>
      </c>
      <c r="AH70" s="122">
        <v>0</v>
      </c>
      <c r="AI70" s="122">
        <v>0</v>
      </c>
      <c r="AJ70" s="122">
        <v>0</v>
      </c>
      <c r="AK70" s="122">
        <v>0</v>
      </c>
      <c r="AL70" s="122">
        <v>0</v>
      </c>
      <c r="AM70" s="122">
        <v>0</v>
      </c>
      <c r="AN70" s="586"/>
      <c r="AO70" s="122">
        <v>0</v>
      </c>
      <c r="AP70" s="122">
        <v>0</v>
      </c>
      <c r="AQ70" s="122">
        <v>0</v>
      </c>
      <c r="AR70" s="122">
        <v>0</v>
      </c>
      <c r="AS70" s="122">
        <v>0</v>
      </c>
      <c r="AT70" s="122">
        <v>0</v>
      </c>
      <c r="AU70" s="122">
        <v>0</v>
      </c>
    </row>
    <row r="71" spans="1:47" x14ac:dyDescent="0.25">
      <c r="A71" s="117">
        <v>320</v>
      </c>
      <c r="B71" s="118">
        <v>509</v>
      </c>
      <c r="C71" s="124" t="s">
        <v>102</v>
      </c>
      <c r="D71" s="125" t="s">
        <v>31</v>
      </c>
      <c r="E71" s="121">
        <v>1</v>
      </c>
      <c r="F71" s="114">
        <f t="shared" si="4"/>
        <v>270</v>
      </c>
      <c r="G71" s="122">
        <v>4</v>
      </c>
      <c r="H71" s="122">
        <v>5</v>
      </c>
      <c r="I71" s="122">
        <v>7</v>
      </c>
      <c r="J71" s="122">
        <v>8</v>
      </c>
      <c r="K71" s="122">
        <v>4</v>
      </c>
      <c r="L71" s="122">
        <v>6</v>
      </c>
      <c r="M71" s="122">
        <v>6</v>
      </c>
      <c r="N71" s="122">
        <v>6</v>
      </c>
      <c r="O71" s="122">
        <v>6</v>
      </c>
      <c r="P71" s="122">
        <v>6</v>
      </c>
      <c r="Q71" s="122">
        <v>6</v>
      </c>
      <c r="R71" s="122">
        <v>5</v>
      </c>
      <c r="S71" s="122">
        <v>5</v>
      </c>
      <c r="T71" s="122">
        <v>5</v>
      </c>
      <c r="U71" s="122">
        <v>5</v>
      </c>
      <c r="V71" s="122">
        <v>5</v>
      </c>
      <c r="W71" s="122">
        <v>5</v>
      </c>
      <c r="X71" s="122">
        <v>5</v>
      </c>
      <c r="Y71" s="122">
        <v>5</v>
      </c>
      <c r="Z71" s="122">
        <v>5</v>
      </c>
      <c r="AA71" s="122">
        <v>30</v>
      </c>
      <c r="AB71" s="122">
        <v>24</v>
      </c>
      <c r="AC71" s="122">
        <v>23</v>
      </c>
      <c r="AD71" s="122">
        <v>17</v>
      </c>
      <c r="AE71" s="122">
        <v>19</v>
      </c>
      <c r="AF71" s="122">
        <v>16</v>
      </c>
      <c r="AG71" s="122">
        <v>13</v>
      </c>
      <c r="AH71" s="122">
        <v>7</v>
      </c>
      <c r="AI71" s="122">
        <v>4</v>
      </c>
      <c r="AJ71" s="122">
        <v>4</v>
      </c>
      <c r="AK71" s="122">
        <v>2</v>
      </c>
      <c r="AL71" s="122">
        <v>1</v>
      </c>
      <c r="AM71" s="122">
        <v>1</v>
      </c>
      <c r="AN71" s="586"/>
      <c r="AO71" s="122">
        <v>6</v>
      </c>
      <c r="AP71" s="122">
        <v>0</v>
      </c>
      <c r="AQ71" s="122">
        <v>140</v>
      </c>
      <c r="AR71" s="122">
        <v>13</v>
      </c>
      <c r="AS71" s="122">
        <v>12</v>
      </c>
      <c r="AT71" s="122">
        <v>61</v>
      </c>
      <c r="AU71" s="122">
        <v>9</v>
      </c>
    </row>
    <row r="72" spans="1:47" x14ac:dyDescent="0.25">
      <c r="A72" s="117">
        <v>321</v>
      </c>
      <c r="B72" s="118">
        <v>468</v>
      </c>
      <c r="C72" s="124" t="s">
        <v>99</v>
      </c>
      <c r="D72" s="125" t="s">
        <v>31</v>
      </c>
      <c r="E72" s="121">
        <v>1</v>
      </c>
      <c r="F72" s="114">
        <f t="shared" si="4"/>
        <v>495</v>
      </c>
      <c r="G72" s="122">
        <v>6</v>
      </c>
      <c r="H72" s="122">
        <v>33</v>
      </c>
      <c r="I72" s="122">
        <v>34</v>
      </c>
      <c r="J72" s="122">
        <v>24</v>
      </c>
      <c r="K72" s="122">
        <v>23</v>
      </c>
      <c r="L72" s="122">
        <v>10</v>
      </c>
      <c r="M72" s="122">
        <v>11</v>
      </c>
      <c r="N72" s="122">
        <v>9</v>
      </c>
      <c r="O72" s="122">
        <v>9</v>
      </c>
      <c r="P72" s="122">
        <v>9</v>
      </c>
      <c r="Q72" s="122">
        <v>9</v>
      </c>
      <c r="R72" s="122">
        <v>9</v>
      </c>
      <c r="S72" s="122">
        <v>9</v>
      </c>
      <c r="T72" s="122">
        <v>9</v>
      </c>
      <c r="U72" s="122">
        <v>9</v>
      </c>
      <c r="V72" s="122">
        <v>9</v>
      </c>
      <c r="W72" s="122">
        <v>9</v>
      </c>
      <c r="X72" s="122">
        <v>9</v>
      </c>
      <c r="Y72" s="122">
        <v>9</v>
      </c>
      <c r="Z72" s="122">
        <v>9</v>
      </c>
      <c r="AA72" s="122">
        <v>46</v>
      </c>
      <c r="AB72" s="122">
        <v>39</v>
      </c>
      <c r="AC72" s="122">
        <v>31</v>
      </c>
      <c r="AD72" s="122">
        <v>26</v>
      </c>
      <c r="AE72" s="122">
        <v>27</v>
      </c>
      <c r="AF72" s="122">
        <v>22</v>
      </c>
      <c r="AG72" s="122">
        <v>17</v>
      </c>
      <c r="AH72" s="122">
        <v>10</v>
      </c>
      <c r="AI72" s="122">
        <v>8</v>
      </c>
      <c r="AJ72" s="122">
        <v>5</v>
      </c>
      <c r="AK72" s="122">
        <v>3</v>
      </c>
      <c r="AL72" s="122">
        <v>2</v>
      </c>
      <c r="AM72" s="122">
        <v>1</v>
      </c>
      <c r="AN72" s="586"/>
      <c r="AO72" s="122">
        <v>11</v>
      </c>
      <c r="AP72" s="122">
        <v>1</v>
      </c>
      <c r="AQ72" s="122">
        <v>211</v>
      </c>
      <c r="AR72" s="122">
        <v>21</v>
      </c>
      <c r="AS72" s="122">
        <v>3</v>
      </c>
      <c r="AT72" s="122">
        <v>91</v>
      </c>
      <c r="AU72" s="122">
        <v>14</v>
      </c>
    </row>
    <row r="73" spans="1:47" x14ac:dyDescent="0.25">
      <c r="A73" s="117">
        <v>322</v>
      </c>
      <c r="B73" s="118">
        <v>510</v>
      </c>
      <c r="C73" s="124" t="s">
        <v>104</v>
      </c>
      <c r="D73" s="125" t="s">
        <v>31</v>
      </c>
      <c r="E73" s="121">
        <v>1</v>
      </c>
      <c r="F73" s="114">
        <f t="shared" si="4"/>
        <v>255</v>
      </c>
      <c r="G73" s="122">
        <v>3</v>
      </c>
      <c r="H73" s="122">
        <v>2</v>
      </c>
      <c r="I73" s="122">
        <v>7</v>
      </c>
      <c r="J73" s="122">
        <v>8</v>
      </c>
      <c r="K73" s="122">
        <v>6</v>
      </c>
      <c r="L73" s="122">
        <v>6</v>
      </c>
      <c r="M73" s="122">
        <v>6</v>
      </c>
      <c r="N73" s="122">
        <v>6</v>
      </c>
      <c r="O73" s="122">
        <v>5</v>
      </c>
      <c r="P73" s="122">
        <v>5</v>
      </c>
      <c r="Q73" s="122">
        <v>5</v>
      </c>
      <c r="R73" s="122">
        <v>5</v>
      </c>
      <c r="S73" s="122">
        <v>5</v>
      </c>
      <c r="T73" s="122">
        <v>5</v>
      </c>
      <c r="U73" s="122">
        <v>5</v>
      </c>
      <c r="V73" s="122">
        <v>5</v>
      </c>
      <c r="W73" s="122">
        <v>5</v>
      </c>
      <c r="X73" s="122">
        <v>5</v>
      </c>
      <c r="Y73" s="122">
        <v>5</v>
      </c>
      <c r="Z73" s="122">
        <v>5</v>
      </c>
      <c r="AA73" s="122">
        <v>28</v>
      </c>
      <c r="AB73" s="122">
        <v>24</v>
      </c>
      <c r="AC73" s="122">
        <v>19</v>
      </c>
      <c r="AD73" s="122">
        <v>16</v>
      </c>
      <c r="AE73" s="122">
        <v>18</v>
      </c>
      <c r="AF73" s="122">
        <v>16</v>
      </c>
      <c r="AG73" s="122">
        <v>11</v>
      </c>
      <c r="AH73" s="122">
        <v>6</v>
      </c>
      <c r="AI73" s="122">
        <v>5</v>
      </c>
      <c r="AJ73" s="122">
        <v>4</v>
      </c>
      <c r="AK73" s="122">
        <v>2</v>
      </c>
      <c r="AL73" s="122">
        <v>1</v>
      </c>
      <c r="AM73" s="122">
        <v>1</v>
      </c>
      <c r="AN73" s="586"/>
      <c r="AO73" s="122">
        <v>6</v>
      </c>
      <c r="AP73" s="122">
        <v>0</v>
      </c>
      <c r="AQ73" s="122">
        <v>134</v>
      </c>
      <c r="AR73" s="122">
        <v>12</v>
      </c>
      <c r="AS73" s="122">
        <v>12</v>
      </c>
      <c r="AT73" s="122">
        <v>60</v>
      </c>
      <c r="AU73" s="122">
        <v>9</v>
      </c>
    </row>
    <row r="74" spans="1:47" x14ac:dyDescent="0.25">
      <c r="A74" s="117">
        <v>323</v>
      </c>
      <c r="B74" s="118">
        <v>511</v>
      </c>
      <c r="C74" s="124" t="s">
        <v>143</v>
      </c>
      <c r="D74" s="125" t="s">
        <v>31</v>
      </c>
      <c r="E74" s="121">
        <v>1</v>
      </c>
      <c r="F74" s="114">
        <f t="shared" si="4"/>
        <v>352</v>
      </c>
      <c r="G74" s="122">
        <v>6</v>
      </c>
      <c r="H74" s="122">
        <v>13</v>
      </c>
      <c r="I74" s="122">
        <v>27</v>
      </c>
      <c r="J74" s="122">
        <v>31</v>
      </c>
      <c r="K74" s="122">
        <v>24</v>
      </c>
      <c r="L74" s="122">
        <v>6</v>
      </c>
      <c r="M74" s="122">
        <v>6</v>
      </c>
      <c r="N74" s="122">
        <v>6</v>
      </c>
      <c r="O74" s="122">
        <v>6</v>
      </c>
      <c r="P74" s="122">
        <v>6</v>
      </c>
      <c r="Q74" s="122">
        <v>6</v>
      </c>
      <c r="R74" s="122">
        <v>6</v>
      </c>
      <c r="S74" s="122">
        <v>6</v>
      </c>
      <c r="T74" s="122">
        <v>6</v>
      </c>
      <c r="U74" s="122">
        <v>6</v>
      </c>
      <c r="V74" s="122">
        <v>6</v>
      </c>
      <c r="W74" s="122">
        <v>6</v>
      </c>
      <c r="X74" s="122">
        <v>6</v>
      </c>
      <c r="Y74" s="122">
        <v>6</v>
      </c>
      <c r="Z74" s="122">
        <v>6</v>
      </c>
      <c r="AA74" s="122">
        <v>30</v>
      </c>
      <c r="AB74" s="122">
        <v>26</v>
      </c>
      <c r="AC74" s="122">
        <v>20</v>
      </c>
      <c r="AD74" s="122">
        <v>17</v>
      </c>
      <c r="AE74" s="122">
        <v>19</v>
      </c>
      <c r="AF74" s="122">
        <v>17</v>
      </c>
      <c r="AG74" s="122">
        <v>12</v>
      </c>
      <c r="AH74" s="122">
        <v>7</v>
      </c>
      <c r="AI74" s="122">
        <v>5</v>
      </c>
      <c r="AJ74" s="122">
        <v>4</v>
      </c>
      <c r="AK74" s="122">
        <v>2</v>
      </c>
      <c r="AL74" s="122">
        <v>1</v>
      </c>
      <c r="AM74" s="122">
        <v>1</v>
      </c>
      <c r="AN74" s="586"/>
      <c r="AO74" s="122">
        <v>7</v>
      </c>
      <c r="AP74" s="122">
        <v>0</v>
      </c>
      <c r="AQ74" s="122">
        <v>144</v>
      </c>
      <c r="AR74" s="122">
        <v>14</v>
      </c>
      <c r="AS74" s="122">
        <v>12</v>
      </c>
      <c r="AT74" s="122">
        <v>65</v>
      </c>
      <c r="AU74" s="122">
        <v>9</v>
      </c>
    </row>
    <row r="75" spans="1:47" x14ac:dyDescent="0.25">
      <c r="A75" s="117">
        <v>324</v>
      </c>
      <c r="B75" s="118">
        <v>512</v>
      </c>
      <c r="C75" s="124" t="s">
        <v>144</v>
      </c>
      <c r="D75" s="125" t="s">
        <v>31</v>
      </c>
      <c r="E75" s="121">
        <v>1</v>
      </c>
      <c r="F75" s="114">
        <f t="shared" si="4"/>
        <v>331</v>
      </c>
      <c r="G75" s="122">
        <v>6</v>
      </c>
      <c r="H75" s="122">
        <v>18</v>
      </c>
      <c r="I75" s="122">
        <v>19</v>
      </c>
      <c r="J75" s="122">
        <v>19</v>
      </c>
      <c r="K75" s="122">
        <v>10</v>
      </c>
      <c r="L75" s="122">
        <v>7</v>
      </c>
      <c r="M75" s="122">
        <v>7</v>
      </c>
      <c r="N75" s="122">
        <v>6</v>
      </c>
      <c r="O75" s="122">
        <v>6</v>
      </c>
      <c r="P75" s="122">
        <v>6</v>
      </c>
      <c r="Q75" s="122">
        <v>6</v>
      </c>
      <c r="R75" s="122">
        <v>6</v>
      </c>
      <c r="S75" s="122">
        <v>6</v>
      </c>
      <c r="T75" s="122">
        <v>6</v>
      </c>
      <c r="U75" s="122">
        <v>6</v>
      </c>
      <c r="V75" s="122">
        <v>6</v>
      </c>
      <c r="W75" s="122">
        <v>6</v>
      </c>
      <c r="X75" s="122">
        <v>6</v>
      </c>
      <c r="Y75" s="122">
        <v>6</v>
      </c>
      <c r="Z75" s="122">
        <v>6</v>
      </c>
      <c r="AA75" s="122">
        <v>32</v>
      </c>
      <c r="AB75" s="122">
        <v>27</v>
      </c>
      <c r="AC75" s="122">
        <v>20</v>
      </c>
      <c r="AD75" s="122">
        <v>18</v>
      </c>
      <c r="AE75" s="122">
        <v>20</v>
      </c>
      <c r="AF75" s="122">
        <v>16</v>
      </c>
      <c r="AG75" s="122">
        <v>13</v>
      </c>
      <c r="AH75" s="122">
        <v>7</v>
      </c>
      <c r="AI75" s="122">
        <v>7</v>
      </c>
      <c r="AJ75" s="122">
        <v>3</v>
      </c>
      <c r="AK75" s="122">
        <v>2</v>
      </c>
      <c r="AL75" s="122">
        <v>1</v>
      </c>
      <c r="AM75" s="122">
        <v>1</v>
      </c>
      <c r="AN75" s="586"/>
      <c r="AO75" s="122">
        <v>7</v>
      </c>
      <c r="AP75" s="122">
        <v>1</v>
      </c>
      <c r="AQ75" s="122">
        <v>151</v>
      </c>
      <c r="AR75" s="122">
        <v>14</v>
      </c>
      <c r="AS75" s="122">
        <v>13</v>
      </c>
      <c r="AT75" s="122">
        <v>67</v>
      </c>
      <c r="AU75" s="122">
        <v>9</v>
      </c>
    </row>
    <row r="76" spans="1:47" x14ac:dyDescent="0.25">
      <c r="A76" s="117">
        <v>325</v>
      </c>
      <c r="B76" s="118">
        <v>457</v>
      </c>
      <c r="C76" s="124" t="s">
        <v>207</v>
      </c>
      <c r="D76" s="125" t="s">
        <v>16</v>
      </c>
      <c r="E76" s="121">
        <v>1</v>
      </c>
      <c r="F76" s="114">
        <f t="shared" si="4"/>
        <v>1220</v>
      </c>
      <c r="G76" s="122">
        <v>30</v>
      </c>
      <c r="H76" s="122">
        <v>25</v>
      </c>
      <c r="I76" s="122">
        <v>16</v>
      </c>
      <c r="J76" s="122">
        <v>15</v>
      </c>
      <c r="K76" s="122">
        <v>10</v>
      </c>
      <c r="L76" s="122">
        <v>30</v>
      </c>
      <c r="M76" s="122">
        <v>31</v>
      </c>
      <c r="N76" s="122">
        <v>32</v>
      </c>
      <c r="O76" s="122">
        <v>31</v>
      </c>
      <c r="P76" s="122">
        <v>30</v>
      </c>
      <c r="Q76" s="122">
        <v>29</v>
      </c>
      <c r="R76" s="122">
        <v>28</v>
      </c>
      <c r="S76" s="122">
        <v>28</v>
      </c>
      <c r="T76" s="122">
        <v>27</v>
      </c>
      <c r="U76" s="122">
        <v>28</v>
      </c>
      <c r="V76" s="122">
        <v>28</v>
      </c>
      <c r="W76" s="122">
        <v>28</v>
      </c>
      <c r="X76" s="122">
        <v>28</v>
      </c>
      <c r="Y76" s="122">
        <v>28</v>
      </c>
      <c r="Z76" s="122">
        <v>28</v>
      </c>
      <c r="AA76" s="122">
        <v>149</v>
      </c>
      <c r="AB76" s="122">
        <v>111</v>
      </c>
      <c r="AC76" s="122">
        <v>89</v>
      </c>
      <c r="AD76" s="122">
        <v>77</v>
      </c>
      <c r="AE76" s="122">
        <v>71</v>
      </c>
      <c r="AF76" s="122">
        <v>57</v>
      </c>
      <c r="AG76" s="122">
        <v>44</v>
      </c>
      <c r="AH76" s="122">
        <v>31</v>
      </c>
      <c r="AI76" s="122">
        <v>24</v>
      </c>
      <c r="AJ76" s="122">
        <v>15</v>
      </c>
      <c r="AK76" s="122">
        <v>9</v>
      </c>
      <c r="AL76" s="122">
        <v>8</v>
      </c>
      <c r="AM76" s="122">
        <v>5</v>
      </c>
      <c r="AN76" s="586"/>
      <c r="AO76" s="122">
        <v>34</v>
      </c>
      <c r="AP76" s="122">
        <v>2</v>
      </c>
      <c r="AQ76" s="122">
        <v>596</v>
      </c>
      <c r="AR76" s="122">
        <v>66</v>
      </c>
      <c r="AS76" s="122">
        <v>63</v>
      </c>
      <c r="AT76" s="122">
        <v>249</v>
      </c>
      <c r="AU76" s="122">
        <v>42</v>
      </c>
    </row>
    <row r="77" spans="1:47" x14ac:dyDescent="0.25">
      <c r="A77" s="117">
        <v>326</v>
      </c>
      <c r="B77" s="118">
        <v>458</v>
      </c>
      <c r="C77" s="124" t="s">
        <v>208</v>
      </c>
      <c r="D77" s="125" t="s">
        <v>31</v>
      </c>
      <c r="E77" s="121">
        <v>1</v>
      </c>
      <c r="F77" s="114">
        <f t="shared" ref="F77:F122" si="10">SUM(G77:AM77)</f>
        <v>1392</v>
      </c>
      <c r="G77" s="122">
        <v>34</v>
      </c>
      <c r="H77" s="122">
        <v>21</v>
      </c>
      <c r="I77" s="122">
        <v>19</v>
      </c>
      <c r="J77" s="122">
        <v>22</v>
      </c>
      <c r="K77" s="122">
        <v>20</v>
      </c>
      <c r="L77" s="122">
        <v>35</v>
      </c>
      <c r="M77" s="122">
        <v>34</v>
      </c>
      <c r="N77" s="122">
        <v>33</v>
      </c>
      <c r="O77" s="122">
        <v>35</v>
      </c>
      <c r="P77" s="122">
        <v>32</v>
      </c>
      <c r="Q77" s="122">
        <v>33</v>
      </c>
      <c r="R77" s="122">
        <v>33</v>
      </c>
      <c r="S77" s="122">
        <v>33</v>
      </c>
      <c r="T77" s="122">
        <v>31</v>
      </c>
      <c r="U77" s="122">
        <v>32</v>
      </c>
      <c r="V77" s="122">
        <v>32</v>
      </c>
      <c r="W77" s="122">
        <v>31</v>
      </c>
      <c r="X77" s="122">
        <v>32</v>
      </c>
      <c r="Y77" s="122">
        <v>33</v>
      </c>
      <c r="Z77" s="122">
        <v>33</v>
      </c>
      <c r="AA77" s="122">
        <v>167</v>
      </c>
      <c r="AB77" s="122">
        <v>126</v>
      </c>
      <c r="AC77" s="122">
        <v>101</v>
      </c>
      <c r="AD77" s="122">
        <v>89</v>
      </c>
      <c r="AE77" s="122">
        <v>81</v>
      </c>
      <c r="AF77" s="122">
        <v>64</v>
      </c>
      <c r="AG77" s="122">
        <v>50</v>
      </c>
      <c r="AH77" s="122">
        <v>37</v>
      </c>
      <c r="AI77" s="122">
        <v>27</v>
      </c>
      <c r="AJ77" s="122">
        <v>18</v>
      </c>
      <c r="AK77" s="122">
        <v>11</v>
      </c>
      <c r="AL77" s="122">
        <v>8</v>
      </c>
      <c r="AM77" s="122">
        <v>5</v>
      </c>
      <c r="AN77" s="586"/>
      <c r="AO77" s="122">
        <v>40</v>
      </c>
      <c r="AP77" s="122">
        <v>3</v>
      </c>
      <c r="AQ77" s="122">
        <v>676</v>
      </c>
      <c r="AR77" s="122">
        <v>76</v>
      </c>
      <c r="AS77" s="122">
        <v>71</v>
      </c>
      <c r="AT77" s="122">
        <v>284</v>
      </c>
      <c r="AU77" s="122">
        <v>47</v>
      </c>
    </row>
    <row r="78" spans="1:47" x14ac:dyDescent="0.25">
      <c r="A78" s="117">
        <v>327</v>
      </c>
      <c r="B78" s="118">
        <v>6878</v>
      </c>
      <c r="C78" s="124" t="s">
        <v>101</v>
      </c>
      <c r="D78" s="125" t="s">
        <v>31</v>
      </c>
      <c r="E78" s="121">
        <v>1</v>
      </c>
      <c r="F78" s="114">
        <f t="shared" si="10"/>
        <v>453</v>
      </c>
      <c r="G78" s="122">
        <v>8</v>
      </c>
      <c r="H78" s="122">
        <v>17</v>
      </c>
      <c r="I78" s="122">
        <v>25</v>
      </c>
      <c r="J78" s="122">
        <v>23</v>
      </c>
      <c r="K78" s="122">
        <v>29</v>
      </c>
      <c r="L78" s="122">
        <v>9</v>
      </c>
      <c r="M78" s="122">
        <v>10</v>
      </c>
      <c r="N78" s="122">
        <v>9</v>
      </c>
      <c r="O78" s="122">
        <v>9</v>
      </c>
      <c r="P78" s="122">
        <v>9</v>
      </c>
      <c r="Q78" s="122">
        <v>9</v>
      </c>
      <c r="R78" s="122">
        <v>8</v>
      </c>
      <c r="S78" s="122">
        <v>8</v>
      </c>
      <c r="T78" s="122">
        <v>8</v>
      </c>
      <c r="U78" s="122">
        <v>8</v>
      </c>
      <c r="V78" s="122">
        <v>8</v>
      </c>
      <c r="W78" s="122">
        <v>8</v>
      </c>
      <c r="X78" s="122">
        <v>8</v>
      </c>
      <c r="Y78" s="122">
        <v>8</v>
      </c>
      <c r="Z78" s="122">
        <v>8</v>
      </c>
      <c r="AA78" s="122">
        <v>45</v>
      </c>
      <c r="AB78" s="122">
        <v>35</v>
      </c>
      <c r="AC78" s="122">
        <v>28</v>
      </c>
      <c r="AD78" s="122">
        <v>25</v>
      </c>
      <c r="AE78" s="122">
        <v>25</v>
      </c>
      <c r="AF78" s="122">
        <v>20</v>
      </c>
      <c r="AG78" s="122">
        <v>16</v>
      </c>
      <c r="AH78" s="122">
        <v>10</v>
      </c>
      <c r="AI78" s="122">
        <v>9</v>
      </c>
      <c r="AJ78" s="122">
        <v>5</v>
      </c>
      <c r="AK78" s="122">
        <v>3</v>
      </c>
      <c r="AL78" s="122">
        <v>2</v>
      </c>
      <c r="AM78" s="122">
        <v>1</v>
      </c>
      <c r="AN78" s="586"/>
      <c r="AO78" s="122">
        <v>10</v>
      </c>
      <c r="AP78" s="122">
        <v>1</v>
      </c>
      <c r="AQ78" s="122">
        <v>201</v>
      </c>
      <c r="AR78" s="122">
        <v>21</v>
      </c>
      <c r="AS78" s="122">
        <v>19</v>
      </c>
      <c r="AT78" s="122">
        <v>86</v>
      </c>
      <c r="AU78" s="122">
        <v>13</v>
      </c>
    </row>
    <row r="79" spans="1:47" x14ac:dyDescent="0.25">
      <c r="A79" s="117">
        <v>328</v>
      </c>
      <c r="B79" s="118">
        <v>6879</v>
      </c>
      <c r="C79" s="124" t="s">
        <v>103</v>
      </c>
      <c r="D79" s="125" t="s">
        <v>31</v>
      </c>
      <c r="E79" s="121">
        <v>1</v>
      </c>
      <c r="F79" s="114">
        <f t="shared" si="10"/>
        <v>389</v>
      </c>
      <c r="G79" s="122">
        <v>8</v>
      </c>
      <c r="H79" s="122">
        <v>7</v>
      </c>
      <c r="I79" s="122">
        <v>19</v>
      </c>
      <c r="J79" s="122">
        <v>18</v>
      </c>
      <c r="K79" s="122">
        <v>9</v>
      </c>
      <c r="L79" s="122">
        <v>9</v>
      </c>
      <c r="M79" s="122">
        <v>8</v>
      </c>
      <c r="N79" s="122">
        <v>8</v>
      </c>
      <c r="O79" s="122">
        <v>8</v>
      </c>
      <c r="P79" s="122">
        <v>8</v>
      </c>
      <c r="Q79" s="122">
        <v>8</v>
      </c>
      <c r="R79" s="122">
        <v>8</v>
      </c>
      <c r="S79" s="122">
        <v>8</v>
      </c>
      <c r="T79" s="122">
        <v>8</v>
      </c>
      <c r="U79" s="122">
        <v>8</v>
      </c>
      <c r="V79" s="122">
        <v>8</v>
      </c>
      <c r="W79" s="122">
        <v>8</v>
      </c>
      <c r="X79" s="122">
        <v>8</v>
      </c>
      <c r="Y79" s="122">
        <v>8</v>
      </c>
      <c r="Z79" s="122">
        <v>8</v>
      </c>
      <c r="AA79" s="122">
        <v>42</v>
      </c>
      <c r="AB79" s="122">
        <v>33</v>
      </c>
      <c r="AC79" s="122">
        <v>25</v>
      </c>
      <c r="AD79" s="122">
        <v>23</v>
      </c>
      <c r="AE79" s="122">
        <v>24</v>
      </c>
      <c r="AF79" s="122">
        <v>18</v>
      </c>
      <c r="AG79" s="122">
        <v>15</v>
      </c>
      <c r="AH79" s="122">
        <v>9</v>
      </c>
      <c r="AI79" s="122">
        <v>8</v>
      </c>
      <c r="AJ79" s="122">
        <v>5</v>
      </c>
      <c r="AK79" s="122">
        <v>2</v>
      </c>
      <c r="AL79" s="122">
        <v>2</v>
      </c>
      <c r="AM79" s="122">
        <v>1</v>
      </c>
      <c r="AN79" s="586"/>
      <c r="AO79" s="122">
        <v>9</v>
      </c>
      <c r="AP79" s="122">
        <v>1</v>
      </c>
      <c r="AQ79" s="122">
        <v>182</v>
      </c>
      <c r="AR79" s="122">
        <v>19</v>
      </c>
      <c r="AS79" s="122">
        <v>17</v>
      </c>
      <c r="AT79" s="122">
        <v>81</v>
      </c>
      <c r="AU79" s="122">
        <v>11</v>
      </c>
    </row>
    <row r="80" spans="1:47" x14ac:dyDescent="0.25">
      <c r="A80" s="117">
        <v>329</v>
      </c>
      <c r="B80" s="118">
        <v>6880</v>
      </c>
      <c r="C80" s="124" t="s">
        <v>209</v>
      </c>
      <c r="D80" s="125" t="s">
        <v>16</v>
      </c>
      <c r="E80" s="121">
        <v>1</v>
      </c>
      <c r="F80" s="114">
        <f t="shared" si="10"/>
        <v>938</v>
      </c>
      <c r="G80" s="122">
        <v>15</v>
      </c>
      <c r="H80" s="122">
        <v>57</v>
      </c>
      <c r="I80" s="122">
        <v>48</v>
      </c>
      <c r="J80" s="122">
        <v>67</v>
      </c>
      <c r="K80" s="122">
        <v>78</v>
      </c>
      <c r="L80" s="122">
        <v>18</v>
      </c>
      <c r="M80" s="122">
        <v>18</v>
      </c>
      <c r="N80" s="122">
        <v>18</v>
      </c>
      <c r="O80" s="122">
        <v>18</v>
      </c>
      <c r="P80" s="122">
        <v>18</v>
      </c>
      <c r="Q80" s="122">
        <v>17</v>
      </c>
      <c r="R80" s="122">
        <v>17</v>
      </c>
      <c r="S80" s="122">
        <v>17</v>
      </c>
      <c r="T80" s="122">
        <v>16</v>
      </c>
      <c r="U80" s="122">
        <v>17</v>
      </c>
      <c r="V80" s="122">
        <v>17</v>
      </c>
      <c r="W80" s="122">
        <v>17</v>
      </c>
      <c r="X80" s="122">
        <v>17</v>
      </c>
      <c r="Y80" s="122">
        <v>17</v>
      </c>
      <c r="Z80" s="122">
        <v>17</v>
      </c>
      <c r="AA80" s="122">
        <v>84</v>
      </c>
      <c r="AB80" s="122">
        <v>67</v>
      </c>
      <c r="AC80" s="122">
        <v>53</v>
      </c>
      <c r="AD80" s="122">
        <v>47</v>
      </c>
      <c r="AE80" s="122">
        <v>46</v>
      </c>
      <c r="AF80" s="122">
        <v>35</v>
      </c>
      <c r="AG80" s="122">
        <v>27</v>
      </c>
      <c r="AH80" s="122">
        <v>19</v>
      </c>
      <c r="AI80" s="122">
        <v>15</v>
      </c>
      <c r="AJ80" s="122">
        <v>10</v>
      </c>
      <c r="AK80" s="122">
        <v>6</v>
      </c>
      <c r="AL80" s="122">
        <v>3</v>
      </c>
      <c r="AM80" s="122">
        <v>2</v>
      </c>
      <c r="AN80" s="586"/>
      <c r="AO80" s="122">
        <v>20</v>
      </c>
      <c r="AP80" s="122">
        <v>1</v>
      </c>
      <c r="AQ80" s="122">
        <v>372</v>
      </c>
      <c r="AR80" s="122">
        <v>41</v>
      </c>
      <c r="AS80" s="122">
        <v>38</v>
      </c>
      <c r="AT80" s="122">
        <v>156</v>
      </c>
      <c r="AU80" s="122">
        <v>24</v>
      </c>
    </row>
    <row r="81" spans="1:47" x14ac:dyDescent="0.25">
      <c r="A81" s="126">
        <v>330</v>
      </c>
      <c r="B81" s="128">
        <v>11138</v>
      </c>
      <c r="C81" s="127" t="s">
        <v>210</v>
      </c>
      <c r="D81" s="125" t="s">
        <v>31</v>
      </c>
      <c r="E81" s="121">
        <v>1</v>
      </c>
      <c r="F81" s="114">
        <f t="shared" si="10"/>
        <v>648</v>
      </c>
      <c r="G81" s="122">
        <v>14</v>
      </c>
      <c r="H81" s="122">
        <v>17</v>
      </c>
      <c r="I81" s="122">
        <v>16</v>
      </c>
      <c r="J81" s="122">
        <v>16</v>
      </c>
      <c r="K81" s="122">
        <v>16</v>
      </c>
      <c r="L81" s="122">
        <v>15</v>
      </c>
      <c r="M81" s="122">
        <v>15</v>
      </c>
      <c r="N81" s="122">
        <v>15</v>
      </c>
      <c r="O81" s="122">
        <v>15</v>
      </c>
      <c r="P81" s="122">
        <v>15</v>
      </c>
      <c r="Q81" s="122">
        <v>14</v>
      </c>
      <c r="R81" s="122">
        <v>14</v>
      </c>
      <c r="S81" s="122">
        <v>14</v>
      </c>
      <c r="T81" s="122">
        <v>13</v>
      </c>
      <c r="U81" s="122">
        <v>14</v>
      </c>
      <c r="V81" s="122">
        <v>14</v>
      </c>
      <c r="W81" s="122">
        <v>14</v>
      </c>
      <c r="X81" s="122">
        <v>14</v>
      </c>
      <c r="Y81" s="122">
        <v>14</v>
      </c>
      <c r="Z81" s="122">
        <v>14</v>
      </c>
      <c r="AA81" s="122">
        <v>76</v>
      </c>
      <c r="AB81" s="122">
        <v>56</v>
      </c>
      <c r="AC81" s="122">
        <v>45</v>
      </c>
      <c r="AD81" s="122">
        <v>40</v>
      </c>
      <c r="AE81" s="122">
        <v>39</v>
      </c>
      <c r="AF81" s="122">
        <v>30</v>
      </c>
      <c r="AG81" s="122">
        <v>23</v>
      </c>
      <c r="AH81" s="122">
        <v>16</v>
      </c>
      <c r="AI81" s="122">
        <v>12</v>
      </c>
      <c r="AJ81" s="122">
        <v>9</v>
      </c>
      <c r="AK81" s="122">
        <v>4</v>
      </c>
      <c r="AL81" s="122">
        <v>3</v>
      </c>
      <c r="AM81" s="122">
        <v>2</v>
      </c>
      <c r="AN81" s="586"/>
      <c r="AO81" s="122">
        <v>17</v>
      </c>
      <c r="AP81" s="122">
        <v>1</v>
      </c>
      <c r="AQ81" s="122">
        <v>296</v>
      </c>
      <c r="AR81" s="122">
        <v>29</v>
      </c>
      <c r="AS81" s="122">
        <v>32</v>
      </c>
      <c r="AT81" s="122">
        <v>132</v>
      </c>
      <c r="AU81" s="122">
        <v>21</v>
      </c>
    </row>
    <row r="82" spans="1:47" x14ac:dyDescent="0.25">
      <c r="A82" s="111">
        <v>120607</v>
      </c>
      <c r="B82" s="129"/>
      <c r="C82" s="130" t="s">
        <v>10</v>
      </c>
      <c r="D82" s="112"/>
      <c r="E82" s="113">
        <v>1</v>
      </c>
      <c r="F82" s="114">
        <f t="shared" si="10"/>
        <v>28301</v>
      </c>
      <c r="G82" s="115">
        <f>SUM(G83:G97)</f>
        <v>751</v>
      </c>
      <c r="H82" s="115">
        <f t="shared" ref="H82:AU82" si="11">SUM(H83:H97)</f>
        <v>747</v>
      </c>
      <c r="I82" s="115">
        <f t="shared" si="11"/>
        <v>740</v>
      </c>
      <c r="J82" s="115">
        <f t="shared" si="11"/>
        <v>731</v>
      </c>
      <c r="K82" s="115">
        <f t="shared" si="11"/>
        <v>719</v>
      </c>
      <c r="L82" s="115">
        <f t="shared" si="11"/>
        <v>707</v>
      </c>
      <c r="M82" s="115">
        <f t="shared" si="11"/>
        <v>694</v>
      </c>
      <c r="N82" s="115">
        <f t="shared" si="11"/>
        <v>680</v>
      </c>
      <c r="O82" s="115">
        <f t="shared" si="11"/>
        <v>667</v>
      </c>
      <c r="P82" s="115">
        <f t="shared" si="11"/>
        <v>654</v>
      </c>
      <c r="Q82" s="115">
        <f t="shared" si="11"/>
        <v>641</v>
      </c>
      <c r="R82" s="115">
        <f t="shared" si="11"/>
        <v>628</v>
      </c>
      <c r="S82" s="115">
        <f t="shared" si="11"/>
        <v>618</v>
      </c>
      <c r="T82" s="115">
        <f t="shared" si="11"/>
        <v>614</v>
      </c>
      <c r="U82" s="115">
        <f t="shared" si="11"/>
        <v>613</v>
      </c>
      <c r="V82" s="115">
        <f t="shared" si="11"/>
        <v>613</v>
      </c>
      <c r="W82" s="115">
        <f t="shared" si="11"/>
        <v>611</v>
      </c>
      <c r="X82" s="115">
        <f t="shared" si="11"/>
        <v>614</v>
      </c>
      <c r="Y82" s="115">
        <f t="shared" si="11"/>
        <v>622</v>
      </c>
      <c r="Z82" s="115">
        <f t="shared" si="11"/>
        <v>634</v>
      </c>
      <c r="AA82" s="115">
        <f t="shared" si="11"/>
        <v>3220</v>
      </c>
      <c r="AB82" s="115">
        <f t="shared" si="11"/>
        <v>2729</v>
      </c>
      <c r="AC82" s="115">
        <f t="shared" si="11"/>
        <v>1892</v>
      </c>
      <c r="AD82" s="115">
        <f t="shared" si="11"/>
        <v>1713</v>
      </c>
      <c r="AE82" s="115">
        <f t="shared" si="11"/>
        <v>1474</v>
      </c>
      <c r="AF82" s="115">
        <f t="shared" si="11"/>
        <v>1137</v>
      </c>
      <c r="AG82" s="115">
        <f t="shared" si="11"/>
        <v>784</v>
      </c>
      <c r="AH82" s="115">
        <f t="shared" si="11"/>
        <v>682</v>
      </c>
      <c r="AI82" s="115">
        <f t="shared" si="11"/>
        <v>517</v>
      </c>
      <c r="AJ82" s="115">
        <f t="shared" si="11"/>
        <v>357</v>
      </c>
      <c r="AK82" s="115">
        <f t="shared" si="11"/>
        <v>253</v>
      </c>
      <c r="AL82" s="115">
        <f t="shared" si="11"/>
        <v>149</v>
      </c>
      <c r="AM82" s="115">
        <f t="shared" si="11"/>
        <v>96</v>
      </c>
      <c r="AN82" s="116"/>
      <c r="AO82" s="115">
        <f t="shared" si="11"/>
        <v>772</v>
      </c>
      <c r="AP82" s="115">
        <f t="shared" si="11"/>
        <v>58</v>
      </c>
      <c r="AQ82" s="115">
        <f t="shared" si="11"/>
        <v>12396</v>
      </c>
      <c r="AR82" s="115">
        <f t="shared" si="11"/>
        <v>1461</v>
      </c>
      <c r="AS82" s="115">
        <f t="shared" si="11"/>
        <v>1387</v>
      </c>
      <c r="AT82" s="115">
        <f t="shared" si="11"/>
        <v>4996</v>
      </c>
      <c r="AU82" s="115">
        <f t="shared" si="11"/>
        <v>956</v>
      </c>
    </row>
    <row r="83" spans="1:47" x14ac:dyDescent="0.25">
      <c r="A83" s="117">
        <v>301</v>
      </c>
      <c r="B83" s="118">
        <v>495</v>
      </c>
      <c r="C83" s="137" t="s">
        <v>13</v>
      </c>
      <c r="D83" s="125" t="s">
        <v>14</v>
      </c>
      <c r="E83" s="121">
        <v>1</v>
      </c>
      <c r="F83" s="114">
        <f t="shared" si="10"/>
        <v>6540</v>
      </c>
      <c r="G83" s="122">
        <v>171</v>
      </c>
      <c r="H83" s="122">
        <v>220</v>
      </c>
      <c r="I83" s="122">
        <v>226</v>
      </c>
      <c r="J83" s="122">
        <v>222</v>
      </c>
      <c r="K83" s="122">
        <v>160</v>
      </c>
      <c r="L83" s="122">
        <v>161</v>
      </c>
      <c r="M83" s="122">
        <v>157</v>
      </c>
      <c r="N83" s="122">
        <v>158</v>
      </c>
      <c r="O83" s="122">
        <v>154</v>
      </c>
      <c r="P83" s="122">
        <v>151</v>
      </c>
      <c r="Q83" s="122">
        <v>151</v>
      </c>
      <c r="R83" s="122">
        <v>144</v>
      </c>
      <c r="S83" s="122">
        <v>139</v>
      </c>
      <c r="T83" s="122">
        <v>139</v>
      </c>
      <c r="U83" s="122">
        <v>139</v>
      </c>
      <c r="V83" s="122">
        <v>140</v>
      </c>
      <c r="W83" s="122">
        <v>139</v>
      </c>
      <c r="X83" s="122">
        <v>140</v>
      </c>
      <c r="Y83" s="122">
        <v>147</v>
      </c>
      <c r="Z83" s="122">
        <v>143</v>
      </c>
      <c r="AA83" s="122">
        <v>725</v>
      </c>
      <c r="AB83" s="122">
        <v>606</v>
      </c>
      <c r="AC83" s="122">
        <v>421</v>
      </c>
      <c r="AD83" s="122">
        <v>380</v>
      </c>
      <c r="AE83" s="122">
        <v>325</v>
      </c>
      <c r="AF83" s="122">
        <v>253</v>
      </c>
      <c r="AG83" s="122">
        <v>178</v>
      </c>
      <c r="AH83" s="122">
        <v>152</v>
      </c>
      <c r="AI83" s="122">
        <v>116</v>
      </c>
      <c r="AJ83" s="122">
        <v>79</v>
      </c>
      <c r="AK83" s="122">
        <v>47</v>
      </c>
      <c r="AL83" s="122">
        <v>35</v>
      </c>
      <c r="AM83" s="122">
        <v>22</v>
      </c>
      <c r="AN83" s="586"/>
      <c r="AO83" s="122">
        <v>177</v>
      </c>
      <c r="AP83" s="122">
        <v>11</v>
      </c>
      <c r="AQ83" s="122">
        <v>2775</v>
      </c>
      <c r="AR83" s="122">
        <v>332</v>
      </c>
      <c r="AS83" s="122">
        <v>320</v>
      </c>
      <c r="AT83" s="122">
        <v>1109</v>
      </c>
      <c r="AU83" s="122">
        <v>214</v>
      </c>
    </row>
    <row r="84" spans="1:47" x14ac:dyDescent="0.25">
      <c r="A84" s="117">
        <v>302</v>
      </c>
      <c r="B84" s="118">
        <v>496</v>
      </c>
      <c r="C84" s="124" t="s">
        <v>17</v>
      </c>
      <c r="D84" s="125" t="s">
        <v>16</v>
      </c>
      <c r="E84" s="121">
        <v>1</v>
      </c>
      <c r="F84" s="114">
        <f t="shared" si="10"/>
        <v>1276</v>
      </c>
      <c r="G84" s="122">
        <v>33</v>
      </c>
      <c r="H84" s="122">
        <v>29</v>
      </c>
      <c r="I84" s="122">
        <v>38</v>
      </c>
      <c r="J84" s="122">
        <v>43</v>
      </c>
      <c r="K84" s="122">
        <v>44</v>
      </c>
      <c r="L84" s="122">
        <v>32</v>
      </c>
      <c r="M84" s="122">
        <v>31</v>
      </c>
      <c r="N84" s="122">
        <v>30</v>
      </c>
      <c r="O84" s="122">
        <v>29</v>
      </c>
      <c r="P84" s="122">
        <v>29</v>
      </c>
      <c r="Q84" s="122">
        <v>27</v>
      </c>
      <c r="R84" s="122">
        <v>27</v>
      </c>
      <c r="S84" s="122">
        <v>27</v>
      </c>
      <c r="T84" s="122">
        <v>27</v>
      </c>
      <c r="U84" s="122">
        <v>27</v>
      </c>
      <c r="V84" s="122">
        <v>27</v>
      </c>
      <c r="W84" s="122">
        <v>27</v>
      </c>
      <c r="X84" s="122">
        <v>27</v>
      </c>
      <c r="Y84" s="122">
        <v>27</v>
      </c>
      <c r="Z84" s="122">
        <v>36</v>
      </c>
      <c r="AA84" s="122">
        <v>143</v>
      </c>
      <c r="AB84" s="122">
        <v>120</v>
      </c>
      <c r="AC84" s="122">
        <v>82</v>
      </c>
      <c r="AD84" s="122">
        <v>74</v>
      </c>
      <c r="AE84" s="122">
        <v>64</v>
      </c>
      <c r="AF84" s="122">
        <v>51</v>
      </c>
      <c r="AG84" s="122">
        <v>35</v>
      </c>
      <c r="AH84" s="122">
        <v>31</v>
      </c>
      <c r="AI84" s="122">
        <v>22</v>
      </c>
      <c r="AJ84" s="122">
        <v>16</v>
      </c>
      <c r="AK84" s="122">
        <v>11</v>
      </c>
      <c r="AL84" s="122">
        <v>6</v>
      </c>
      <c r="AM84" s="122">
        <v>4</v>
      </c>
      <c r="AN84" s="586"/>
      <c r="AO84" s="122">
        <v>34</v>
      </c>
      <c r="AP84" s="122">
        <v>3</v>
      </c>
      <c r="AQ84" s="122">
        <v>547</v>
      </c>
      <c r="AR84" s="122">
        <v>64</v>
      </c>
      <c r="AS84" s="122">
        <v>60</v>
      </c>
      <c r="AT84" s="122">
        <v>222</v>
      </c>
      <c r="AU84" s="122">
        <v>42</v>
      </c>
    </row>
    <row r="85" spans="1:47" x14ac:dyDescent="0.25">
      <c r="A85" s="117">
        <v>303</v>
      </c>
      <c r="B85" s="118">
        <v>497</v>
      </c>
      <c r="C85" s="124" t="s">
        <v>19</v>
      </c>
      <c r="D85" s="125" t="s">
        <v>16</v>
      </c>
      <c r="E85" s="121">
        <v>1</v>
      </c>
      <c r="F85" s="114">
        <f t="shared" si="10"/>
        <v>2757</v>
      </c>
      <c r="G85" s="122">
        <v>72</v>
      </c>
      <c r="H85" s="122">
        <v>99</v>
      </c>
      <c r="I85" s="122">
        <v>68</v>
      </c>
      <c r="J85" s="122">
        <v>76</v>
      </c>
      <c r="K85" s="122">
        <v>89</v>
      </c>
      <c r="L85" s="122">
        <v>69</v>
      </c>
      <c r="M85" s="122">
        <v>67</v>
      </c>
      <c r="N85" s="122">
        <v>66</v>
      </c>
      <c r="O85" s="122">
        <v>64</v>
      </c>
      <c r="P85" s="122">
        <v>64</v>
      </c>
      <c r="Q85" s="122">
        <v>61</v>
      </c>
      <c r="R85" s="122">
        <v>61</v>
      </c>
      <c r="S85" s="122">
        <v>61</v>
      </c>
      <c r="T85" s="122">
        <v>60</v>
      </c>
      <c r="U85" s="122">
        <v>60</v>
      </c>
      <c r="V85" s="122">
        <v>60</v>
      </c>
      <c r="W85" s="122">
        <v>60</v>
      </c>
      <c r="X85" s="122">
        <v>60</v>
      </c>
      <c r="Y85" s="122">
        <v>60</v>
      </c>
      <c r="Z85" s="122">
        <v>52</v>
      </c>
      <c r="AA85" s="122">
        <v>308</v>
      </c>
      <c r="AB85" s="122">
        <v>258</v>
      </c>
      <c r="AC85" s="122">
        <v>180</v>
      </c>
      <c r="AD85" s="122">
        <v>162</v>
      </c>
      <c r="AE85" s="122">
        <v>139</v>
      </c>
      <c r="AF85" s="122">
        <v>108</v>
      </c>
      <c r="AG85" s="122">
        <v>75</v>
      </c>
      <c r="AH85" s="122">
        <v>65</v>
      </c>
      <c r="AI85" s="122">
        <v>50</v>
      </c>
      <c r="AJ85" s="122">
        <v>34</v>
      </c>
      <c r="AK85" s="122">
        <v>24</v>
      </c>
      <c r="AL85" s="122">
        <v>16</v>
      </c>
      <c r="AM85" s="122">
        <v>9</v>
      </c>
      <c r="AN85" s="586"/>
      <c r="AO85" s="122">
        <v>75</v>
      </c>
      <c r="AP85" s="122">
        <v>6</v>
      </c>
      <c r="AQ85" s="122">
        <v>1182</v>
      </c>
      <c r="AR85" s="122">
        <v>140</v>
      </c>
      <c r="AS85" s="122">
        <v>133</v>
      </c>
      <c r="AT85" s="122">
        <v>477</v>
      </c>
      <c r="AU85" s="122">
        <v>93</v>
      </c>
    </row>
    <row r="86" spans="1:47" x14ac:dyDescent="0.25">
      <c r="A86" s="117">
        <v>304</v>
      </c>
      <c r="B86" s="118">
        <v>498</v>
      </c>
      <c r="C86" s="124" t="s">
        <v>21</v>
      </c>
      <c r="D86" s="125" t="s">
        <v>16</v>
      </c>
      <c r="E86" s="121">
        <v>1</v>
      </c>
      <c r="F86" s="114">
        <f t="shared" si="10"/>
        <v>2781</v>
      </c>
      <c r="G86" s="122">
        <v>82</v>
      </c>
      <c r="H86" s="122">
        <v>23</v>
      </c>
      <c r="I86" s="122">
        <v>22</v>
      </c>
      <c r="J86" s="122">
        <v>23</v>
      </c>
      <c r="K86" s="122">
        <v>29</v>
      </c>
      <c r="L86" s="122">
        <v>76</v>
      </c>
      <c r="M86" s="122">
        <v>74</v>
      </c>
      <c r="N86" s="122">
        <v>73</v>
      </c>
      <c r="O86" s="122">
        <v>70</v>
      </c>
      <c r="P86" s="122">
        <v>70</v>
      </c>
      <c r="Q86" s="122">
        <v>69</v>
      </c>
      <c r="R86" s="122">
        <v>66</v>
      </c>
      <c r="S86" s="122">
        <v>66</v>
      </c>
      <c r="T86" s="122">
        <v>66</v>
      </c>
      <c r="U86" s="122">
        <v>66</v>
      </c>
      <c r="V86" s="122">
        <v>66</v>
      </c>
      <c r="W86" s="122">
        <v>66</v>
      </c>
      <c r="X86" s="122">
        <v>66</v>
      </c>
      <c r="Y86" s="122">
        <v>66</v>
      </c>
      <c r="Z86" s="122">
        <v>69</v>
      </c>
      <c r="AA86" s="122">
        <v>339</v>
      </c>
      <c r="AB86" s="122">
        <v>285</v>
      </c>
      <c r="AC86" s="122">
        <v>199</v>
      </c>
      <c r="AD86" s="122">
        <v>181</v>
      </c>
      <c r="AE86" s="122">
        <v>153</v>
      </c>
      <c r="AF86" s="122">
        <v>119</v>
      </c>
      <c r="AG86" s="122">
        <v>82</v>
      </c>
      <c r="AH86" s="122">
        <v>70</v>
      </c>
      <c r="AI86" s="122">
        <v>54</v>
      </c>
      <c r="AJ86" s="122">
        <v>38</v>
      </c>
      <c r="AK86" s="122">
        <v>27</v>
      </c>
      <c r="AL86" s="122">
        <v>15</v>
      </c>
      <c r="AM86" s="122">
        <v>11</v>
      </c>
      <c r="AN86" s="586"/>
      <c r="AO86" s="122">
        <v>83</v>
      </c>
      <c r="AP86" s="122">
        <v>6</v>
      </c>
      <c r="AQ86" s="122">
        <v>1302</v>
      </c>
      <c r="AR86" s="122">
        <v>155</v>
      </c>
      <c r="AS86" s="122">
        <v>146</v>
      </c>
      <c r="AT86" s="122">
        <v>523</v>
      </c>
      <c r="AU86" s="122">
        <v>101</v>
      </c>
    </row>
    <row r="87" spans="1:47" x14ac:dyDescent="0.25">
      <c r="A87" s="117">
        <v>305</v>
      </c>
      <c r="B87" s="118">
        <v>499</v>
      </c>
      <c r="C87" s="124" t="s">
        <v>23</v>
      </c>
      <c r="D87" s="125" t="s">
        <v>16</v>
      </c>
      <c r="E87" s="121">
        <v>1</v>
      </c>
      <c r="F87" s="114">
        <f t="shared" si="10"/>
        <v>2275</v>
      </c>
      <c r="G87" s="122">
        <v>63</v>
      </c>
      <c r="H87" s="122">
        <v>46</v>
      </c>
      <c r="I87" s="122">
        <v>60</v>
      </c>
      <c r="J87" s="122">
        <v>45</v>
      </c>
      <c r="K87" s="122">
        <v>14</v>
      </c>
      <c r="L87" s="122">
        <v>60</v>
      </c>
      <c r="M87" s="122">
        <v>59</v>
      </c>
      <c r="N87" s="122">
        <v>56</v>
      </c>
      <c r="O87" s="122">
        <v>56</v>
      </c>
      <c r="P87" s="122">
        <v>55</v>
      </c>
      <c r="Q87" s="122">
        <v>53</v>
      </c>
      <c r="R87" s="122">
        <v>53</v>
      </c>
      <c r="S87" s="122">
        <v>53</v>
      </c>
      <c r="T87" s="122">
        <v>52</v>
      </c>
      <c r="U87" s="122">
        <v>51</v>
      </c>
      <c r="V87" s="122">
        <v>52</v>
      </c>
      <c r="W87" s="122">
        <v>51</v>
      </c>
      <c r="X87" s="122">
        <v>51</v>
      </c>
      <c r="Y87" s="122">
        <v>52</v>
      </c>
      <c r="Z87" s="122">
        <v>54</v>
      </c>
      <c r="AA87" s="122">
        <v>268</v>
      </c>
      <c r="AB87" s="122">
        <v>225</v>
      </c>
      <c r="AC87" s="122">
        <v>157</v>
      </c>
      <c r="AD87" s="122">
        <v>142</v>
      </c>
      <c r="AE87" s="122">
        <v>121</v>
      </c>
      <c r="AF87" s="122">
        <v>94</v>
      </c>
      <c r="AG87" s="122">
        <v>63</v>
      </c>
      <c r="AH87" s="122">
        <v>57</v>
      </c>
      <c r="AI87" s="122">
        <v>41</v>
      </c>
      <c r="AJ87" s="122">
        <v>30</v>
      </c>
      <c r="AK87" s="122">
        <v>21</v>
      </c>
      <c r="AL87" s="122">
        <v>12</v>
      </c>
      <c r="AM87" s="122">
        <v>8</v>
      </c>
      <c r="AN87" s="586"/>
      <c r="AO87" s="122">
        <v>64</v>
      </c>
      <c r="AP87" s="122">
        <v>5</v>
      </c>
      <c r="AQ87" s="122">
        <v>1029</v>
      </c>
      <c r="AR87" s="122">
        <v>121</v>
      </c>
      <c r="AS87" s="122">
        <v>115</v>
      </c>
      <c r="AT87" s="122">
        <v>415</v>
      </c>
      <c r="AU87" s="122">
        <v>82</v>
      </c>
    </row>
    <row r="88" spans="1:47" x14ac:dyDescent="0.25">
      <c r="A88" s="117">
        <v>307</v>
      </c>
      <c r="B88" s="118">
        <v>500</v>
      </c>
      <c r="C88" s="124" t="s">
        <v>25</v>
      </c>
      <c r="D88" s="125" t="s">
        <v>16</v>
      </c>
      <c r="E88" s="121">
        <v>1</v>
      </c>
      <c r="F88" s="114">
        <f t="shared" si="10"/>
        <v>4353</v>
      </c>
      <c r="G88" s="122">
        <v>117</v>
      </c>
      <c r="H88" s="122">
        <v>76</v>
      </c>
      <c r="I88" s="122">
        <v>105</v>
      </c>
      <c r="J88" s="122">
        <v>83</v>
      </c>
      <c r="K88" s="122">
        <v>169</v>
      </c>
      <c r="L88" s="122">
        <v>109</v>
      </c>
      <c r="M88" s="122">
        <v>108</v>
      </c>
      <c r="N88" s="122">
        <v>106</v>
      </c>
      <c r="O88" s="122">
        <v>108</v>
      </c>
      <c r="P88" s="122">
        <v>102</v>
      </c>
      <c r="Q88" s="122">
        <v>101</v>
      </c>
      <c r="R88" s="122">
        <v>99</v>
      </c>
      <c r="S88" s="122">
        <v>99</v>
      </c>
      <c r="T88" s="122">
        <v>98</v>
      </c>
      <c r="U88" s="122">
        <v>96</v>
      </c>
      <c r="V88" s="122">
        <v>96</v>
      </c>
      <c r="W88" s="122">
        <v>96</v>
      </c>
      <c r="X88" s="122">
        <v>97</v>
      </c>
      <c r="Y88" s="122">
        <v>97</v>
      </c>
      <c r="Z88" s="122">
        <v>100</v>
      </c>
      <c r="AA88" s="122">
        <v>494</v>
      </c>
      <c r="AB88" s="122">
        <v>415</v>
      </c>
      <c r="AC88" s="122">
        <v>290</v>
      </c>
      <c r="AD88" s="122">
        <v>262</v>
      </c>
      <c r="AE88" s="122">
        <v>224</v>
      </c>
      <c r="AF88" s="122">
        <v>172</v>
      </c>
      <c r="AG88" s="122">
        <v>119</v>
      </c>
      <c r="AH88" s="122">
        <v>104</v>
      </c>
      <c r="AI88" s="122">
        <v>78</v>
      </c>
      <c r="AJ88" s="122">
        <v>54</v>
      </c>
      <c r="AK88" s="122">
        <v>41</v>
      </c>
      <c r="AL88" s="122">
        <v>23</v>
      </c>
      <c r="AM88" s="122">
        <v>15</v>
      </c>
      <c r="AN88" s="586"/>
      <c r="AO88" s="122">
        <v>120</v>
      </c>
      <c r="AP88" s="122">
        <v>9</v>
      </c>
      <c r="AQ88" s="122">
        <v>1900</v>
      </c>
      <c r="AR88" s="122">
        <v>225</v>
      </c>
      <c r="AS88" s="122">
        <v>217</v>
      </c>
      <c r="AT88" s="122">
        <v>761</v>
      </c>
      <c r="AU88" s="122">
        <v>147</v>
      </c>
    </row>
    <row r="89" spans="1:47" x14ac:dyDescent="0.25">
      <c r="A89" s="117">
        <v>308</v>
      </c>
      <c r="B89" s="118">
        <v>501</v>
      </c>
      <c r="C89" s="124" t="s">
        <v>27</v>
      </c>
      <c r="D89" s="125" t="s">
        <v>16</v>
      </c>
      <c r="E89" s="121">
        <v>1</v>
      </c>
      <c r="F89" s="114">
        <f t="shared" si="10"/>
        <v>550</v>
      </c>
      <c r="G89" s="122">
        <v>13</v>
      </c>
      <c r="H89" s="122">
        <v>24</v>
      </c>
      <c r="I89" s="122">
        <v>20</v>
      </c>
      <c r="J89" s="122">
        <v>24</v>
      </c>
      <c r="K89" s="122">
        <v>20</v>
      </c>
      <c r="L89" s="122">
        <v>13</v>
      </c>
      <c r="M89" s="122">
        <v>12</v>
      </c>
      <c r="N89" s="122">
        <v>12</v>
      </c>
      <c r="O89" s="122">
        <v>13</v>
      </c>
      <c r="P89" s="122">
        <v>11</v>
      </c>
      <c r="Q89" s="122">
        <v>11</v>
      </c>
      <c r="R89" s="122">
        <v>11</v>
      </c>
      <c r="S89" s="122">
        <v>11</v>
      </c>
      <c r="T89" s="122">
        <v>11</v>
      </c>
      <c r="U89" s="122">
        <v>10</v>
      </c>
      <c r="V89" s="122">
        <v>10</v>
      </c>
      <c r="W89" s="122">
        <v>10</v>
      </c>
      <c r="X89" s="122">
        <v>11</v>
      </c>
      <c r="Y89" s="122">
        <v>11</v>
      </c>
      <c r="Z89" s="122">
        <v>12</v>
      </c>
      <c r="AA89" s="122">
        <v>60</v>
      </c>
      <c r="AB89" s="122">
        <v>51</v>
      </c>
      <c r="AC89" s="122">
        <v>35</v>
      </c>
      <c r="AD89" s="122">
        <v>32</v>
      </c>
      <c r="AE89" s="122">
        <v>28</v>
      </c>
      <c r="AF89" s="122">
        <v>22</v>
      </c>
      <c r="AG89" s="122">
        <v>15</v>
      </c>
      <c r="AH89" s="122">
        <v>13</v>
      </c>
      <c r="AI89" s="122">
        <v>10</v>
      </c>
      <c r="AJ89" s="122">
        <v>5</v>
      </c>
      <c r="AK89" s="122">
        <v>5</v>
      </c>
      <c r="AL89" s="122">
        <v>3</v>
      </c>
      <c r="AM89" s="122">
        <v>1</v>
      </c>
      <c r="AN89" s="586"/>
      <c r="AO89" s="122">
        <v>14</v>
      </c>
      <c r="AP89" s="122">
        <v>1</v>
      </c>
      <c r="AQ89" s="122">
        <v>232</v>
      </c>
      <c r="AR89" s="122">
        <v>25</v>
      </c>
      <c r="AS89" s="122">
        <v>25</v>
      </c>
      <c r="AT89" s="122">
        <v>94</v>
      </c>
      <c r="AU89" s="122">
        <v>18</v>
      </c>
    </row>
    <row r="90" spans="1:47" x14ac:dyDescent="0.25">
      <c r="A90" s="117">
        <v>309</v>
      </c>
      <c r="B90" s="118">
        <v>502</v>
      </c>
      <c r="C90" s="124" t="s">
        <v>29</v>
      </c>
      <c r="D90" s="125" t="s">
        <v>16</v>
      </c>
      <c r="E90" s="121">
        <v>1</v>
      </c>
      <c r="F90" s="114">
        <f t="shared" si="10"/>
        <v>990</v>
      </c>
      <c r="G90" s="122">
        <v>26</v>
      </c>
      <c r="H90" s="122">
        <v>29</v>
      </c>
      <c r="I90" s="122">
        <v>29</v>
      </c>
      <c r="J90" s="122">
        <v>30</v>
      </c>
      <c r="K90" s="122">
        <v>29</v>
      </c>
      <c r="L90" s="122">
        <v>25</v>
      </c>
      <c r="M90" s="122">
        <v>25</v>
      </c>
      <c r="N90" s="122">
        <v>23</v>
      </c>
      <c r="O90" s="122">
        <v>22</v>
      </c>
      <c r="P90" s="122">
        <v>22</v>
      </c>
      <c r="Q90" s="122">
        <v>21</v>
      </c>
      <c r="R90" s="122">
        <v>21</v>
      </c>
      <c r="S90" s="122">
        <v>21</v>
      </c>
      <c r="T90" s="122">
        <v>20</v>
      </c>
      <c r="U90" s="122">
        <v>20</v>
      </c>
      <c r="V90" s="122">
        <v>19</v>
      </c>
      <c r="W90" s="122">
        <v>19</v>
      </c>
      <c r="X90" s="122">
        <v>20</v>
      </c>
      <c r="Y90" s="122">
        <v>20</v>
      </c>
      <c r="Z90" s="122">
        <v>22</v>
      </c>
      <c r="AA90" s="122">
        <v>112</v>
      </c>
      <c r="AB90" s="122">
        <v>97</v>
      </c>
      <c r="AC90" s="122">
        <v>66</v>
      </c>
      <c r="AD90" s="122">
        <v>58</v>
      </c>
      <c r="AE90" s="122">
        <v>52</v>
      </c>
      <c r="AF90" s="122">
        <v>41</v>
      </c>
      <c r="AG90" s="122">
        <v>28</v>
      </c>
      <c r="AH90" s="122">
        <v>25</v>
      </c>
      <c r="AI90" s="122">
        <v>18</v>
      </c>
      <c r="AJ90" s="122">
        <v>13</v>
      </c>
      <c r="AK90" s="122">
        <v>9</v>
      </c>
      <c r="AL90" s="122">
        <v>5</v>
      </c>
      <c r="AM90" s="122">
        <v>3</v>
      </c>
      <c r="AN90" s="586"/>
      <c r="AO90" s="122">
        <v>26</v>
      </c>
      <c r="AP90" s="122">
        <v>2</v>
      </c>
      <c r="AQ90" s="122">
        <v>437</v>
      </c>
      <c r="AR90" s="122">
        <v>51</v>
      </c>
      <c r="AS90" s="122">
        <v>47</v>
      </c>
      <c r="AT90" s="122">
        <v>180</v>
      </c>
      <c r="AU90" s="122">
        <v>33</v>
      </c>
    </row>
    <row r="91" spans="1:47" x14ac:dyDescent="0.25">
      <c r="A91" s="117">
        <v>310</v>
      </c>
      <c r="B91" s="118">
        <v>503</v>
      </c>
      <c r="C91" s="124" t="s">
        <v>32</v>
      </c>
      <c r="D91" s="125" t="s">
        <v>16</v>
      </c>
      <c r="E91" s="121">
        <v>1</v>
      </c>
      <c r="F91" s="114">
        <f t="shared" si="10"/>
        <v>789</v>
      </c>
      <c r="G91" s="122">
        <v>19</v>
      </c>
      <c r="H91" s="122">
        <v>29</v>
      </c>
      <c r="I91" s="122">
        <v>21</v>
      </c>
      <c r="J91" s="122">
        <v>27</v>
      </c>
      <c r="K91" s="122">
        <v>20</v>
      </c>
      <c r="L91" s="122">
        <v>19</v>
      </c>
      <c r="M91" s="122">
        <v>19</v>
      </c>
      <c r="N91" s="122">
        <v>17</v>
      </c>
      <c r="O91" s="122">
        <v>17</v>
      </c>
      <c r="P91" s="122">
        <v>18</v>
      </c>
      <c r="Q91" s="122">
        <v>17</v>
      </c>
      <c r="R91" s="122">
        <v>17</v>
      </c>
      <c r="S91" s="122">
        <v>15</v>
      </c>
      <c r="T91" s="122">
        <v>16</v>
      </c>
      <c r="U91" s="122">
        <v>16</v>
      </c>
      <c r="V91" s="122">
        <v>16</v>
      </c>
      <c r="W91" s="122">
        <v>16</v>
      </c>
      <c r="X91" s="122">
        <v>16</v>
      </c>
      <c r="Y91" s="122">
        <v>16</v>
      </c>
      <c r="Z91" s="122">
        <v>17</v>
      </c>
      <c r="AA91" s="122">
        <v>90</v>
      </c>
      <c r="AB91" s="122">
        <v>77</v>
      </c>
      <c r="AC91" s="122">
        <v>52</v>
      </c>
      <c r="AD91" s="122">
        <v>47</v>
      </c>
      <c r="AE91" s="122">
        <v>42</v>
      </c>
      <c r="AF91" s="122">
        <v>33</v>
      </c>
      <c r="AG91" s="122">
        <v>22</v>
      </c>
      <c r="AH91" s="122">
        <v>19</v>
      </c>
      <c r="AI91" s="122">
        <v>15</v>
      </c>
      <c r="AJ91" s="122">
        <v>10</v>
      </c>
      <c r="AK91" s="122">
        <v>8</v>
      </c>
      <c r="AL91" s="122">
        <v>4</v>
      </c>
      <c r="AM91" s="122">
        <v>2</v>
      </c>
      <c r="AN91" s="586"/>
      <c r="AO91" s="122">
        <v>20</v>
      </c>
      <c r="AP91" s="122">
        <v>2</v>
      </c>
      <c r="AQ91" s="122">
        <v>349</v>
      </c>
      <c r="AR91" s="122">
        <v>40</v>
      </c>
      <c r="AS91" s="122">
        <v>46</v>
      </c>
      <c r="AT91" s="122">
        <v>145</v>
      </c>
      <c r="AU91" s="122">
        <v>25</v>
      </c>
    </row>
    <row r="92" spans="1:47" x14ac:dyDescent="0.25">
      <c r="A92" s="117">
        <v>311</v>
      </c>
      <c r="B92" s="118">
        <v>504</v>
      </c>
      <c r="C92" s="124" t="s">
        <v>34</v>
      </c>
      <c r="D92" s="125" t="s">
        <v>31</v>
      </c>
      <c r="E92" s="121">
        <v>1</v>
      </c>
      <c r="F92" s="114">
        <f t="shared" si="10"/>
        <v>671</v>
      </c>
      <c r="G92" s="122">
        <v>17</v>
      </c>
      <c r="H92" s="122">
        <v>13</v>
      </c>
      <c r="I92" s="122">
        <v>15</v>
      </c>
      <c r="J92" s="122">
        <v>13</v>
      </c>
      <c r="K92" s="122">
        <v>13</v>
      </c>
      <c r="L92" s="122">
        <v>16</v>
      </c>
      <c r="M92" s="122">
        <v>16</v>
      </c>
      <c r="N92" s="122">
        <v>15</v>
      </c>
      <c r="O92" s="122">
        <v>14</v>
      </c>
      <c r="P92" s="122">
        <v>14</v>
      </c>
      <c r="Q92" s="122">
        <v>14</v>
      </c>
      <c r="R92" s="122">
        <v>14</v>
      </c>
      <c r="S92" s="122">
        <v>14</v>
      </c>
      <c r="T92" s="122">
        <v>13</v>
      </c>
      <c r="U92" s="122">
        <v>14</v>
      </c>
      <c r="V92" s="122">
        <v>14</v>
      </c>
      <c r="W92" s="122">
        <v>14</v>
      </c>
      <c r="X92" s="122">
        <v>14</v>
      </c>
      <c r="Y92" s="122">
        <v>14</v>
      </c>
      <c r="Z92" s="122">
        <v>14</v>
      </c>
      <c r="AA92" s="122">
        <v>79</v>
      </c>
      <c r="AB92" s="122">
        <v>71</v>
      </c>
      <c r="AC92" s="122">
        <v>48</v>
      </c>
      <c r="AD92" s="122">
        <v>42</v>
      </c>
      <c r="AE92" s="122">
        <v>47</v>
      </c>
      <c r="AF92" s="122">
        <v>29</v>
      </c>
      <c r="AG92" s="122">
        <v>19</v>
      </c>
      <c r="AH92" s="122">
        <v>17</v>
      </c>
      <c r="AI92" s="122">
        <v>13</v>
      </c>
      <c r="AJ92" s="122">
        <v>9</v>
      </c>
      <c r="AK92" s="122">
        <v>7</v>
      </c>
      <c r="AL92" s="122">
        <v>3</v>
      </c>
      <c r="AM92" s="122">
        <v>2</v>
      </c>
      <c r="AN92" s="586"/>
      <c r="AO92" s="122">
        <v>18</v>
      </c>
      <c r="AP92" s="122">
        <v>1</v>
      </c>
      <c r="AQ92" s="122">
        <v>306</v>
      </c>
      <c r="AR92" s="122">
        <v>35</v>
      </c>
      <c r="AS92" s="122">
        <v>31</v>
      </c>
      <c r="AT92" s="122">
        <v>125</v>
      </c>
      <c r="AU92" s="122">
        <v>22</v>
      </c>
    </row>
    <row r="93" spans="1:47" x14ac:dyDescent="0.25">
      <c r="A93" s="117">
        <v>312</v>
      </c>
      <c r="B93" s="118">
        <v>505</v>
      </c>
      <c r="C93" s="124" t="s">
        <v>36</v>
      </c>
      <c r="D93" s="125" t="s">
        <v>16</v>
      </c>
      <c r="E93" s="121">
        <v>1</v>
      </c>
      <c r="F93" s="114">
        <f t="shared" si="10"/>
        <v>809</v>
      </c>
      <c r="G93" s="122">
        <v>20</v>
      </c>
      <c r="H93" s="122">
        <v>21</v>
      </c>
      <c r="I93" s="122">
        <v>21</v>
      </c>
      <c r="J93" s="122">
        <v>13</v>
      </c>
      <c r="K93" s="122">
        <v>19</v>
      </c>
      <c r="L93" s="122">
        <v>19</v>
      </c>
      <c r="M93" s="122">
        <v>19</v>
      </c>
      <c r="N93" s="122">
        <v>18</v>
      </c>
      <c r="O93" s="122">
        <v>17</v>
      </c>
      <c r="P93" s="122">
        <v>18</v>
      </c>
      <c r="Q93" s="122">
        <v>17</v>
      </c>
      <c r="R93" s="122">
        <v>17</v>
      </c>
      <c r="S93" s="122">
        <v>17</v>
      </c>
      <c r="T93" s="122">
        <v>17</v>
      </c>
      <c r="U93" s="122">
        <v>18</v>
      </c>
      <c r="V93" s="122">
        <v>17</v>
      </c>
      <c r="W93" s="122">
        <v>17</v>
      </c>
      <c r="X93" s="122">
        <v>17</v>
      </c>
      <c r="Y93" s="122">
        <v>17</v>
      </c>
      <c r="Z93" s="122">
        <v>17</v>
      </c>
      <c r="AA93" s="122">
        <v>94</v>
      </c>
      <c r="AB93" s="122">
        <v>82</v>
      </c>
      <c r="AC93" s="122">
        <v>55</v>
      </c>
      <c r="AD93" s="122">
        <v>60</v>
      </c>
      <c r="AE93" s="122">
        <v>44</v>
      </c>
      <c r="AF93" s="122">
        <v>34</v>
      </c>
      <c r="AG93" s="122">
        <v>23</v>
      </c>
      <c r="AH93" s="122">
        <v>20</v>
      </c>
      <c r="AI93" s="122">
        <v>15</v>
      </c>
      <c r="AJ93" s="122">
        <v>11</v>
      </c>
      <c r="AK93" s="122">
        <v>8</v>
      </c>
      <c r="AL93" s="122">
        <v>4</v>
      </c>
      <c r="AM93" s="122">
        <v>3</v>
      </c>
      <c r="AN93" s="586"/>
      <c r="AO93" s="122">
        <v>21</v>
      </c>
      <c r="AP93" s="122">
        <v>2</v>
      </c>
      <c r="AQ93" s="122">
        <v>366</v>
      </c>
      <c r="AR93" s="122">
        <v>42</v>
      </c>
      <c r="AS93" s="122">
        <v>38</v>
      </c>
      <c r="AT93" s="122">
        <v>146</v>
      </c>
      <c r="AU93" s="122">
        <v>28</v>
      </c>
    </row>
    <row r="94" spans="1:47" x14ac:dyDescent="0.25">
      <c r="A94" s="117">
        <v>313</v>
      </c>
      <c r="B94" s="118">
        <v>506</v>
      </c>
      <c r="C94" s="124" t="s">
        <v>38</v>
      </c>
      <c r="D94" s="125" t="s">
        <v>16</v>
      </c>
      <c r="E94" s="121">
        <v>1</v>
      </c>
      <c r="F94" s="114">
        <f t="shared" si="10"/>
        <v>2570</v>
      </c>
      <c r="G94" s="122">
        <v>71</v>
      </c>
      <c r="H94" s="122">
        <v>52</v>
      </c>
      <c r="I94" s="122">
        <v>44</v>
      </c>
      <c r="J94" s="122">
        <v>58</v>
      </c>
      <c r="K94" s="122">
        <v>49</v>
      </c>
      <c r="L94" s="122">
        <v>66</v>
      </c>
      <c r="M94" s="122">
        <v>65</v>
      </c>
      <c r="N94" s="122">
        <v>64</v>
      </c>
      <c r="O94" s="122">
        <v>62</v>
      </c>
      <c r="P94" s="122">
        <v>60</v>
      </c>
      <c r="Q94" s="122">
        <v>60</v>
      </c>
      <c r="R94" s="122">
        <v>59</v>
      </c>
      <c r="S94" s="122">
        <v>57</v>
      </c>
      <c r="T94" s="122">
        <v>57</v>
      </c>
      <c r="U94" s="122">
        <v>57</v>
      </c>
      <c r="V94" s="122">
        <v>57</v>
      </c>
      <c r="W94" s="122">
        <v>57</v>
      </c>
      <c r="X94" s="122">
        <v>58</v>
      </c>
      <c r="Y94" s="122">
        <v>58</v>
      </c>
      <c r="Z94" s="122">
        <v>59</v>
      </c>
      <c r="AA94" s="122">
        <v>299</v>
      </c>
      <c r="AB94" s="122">
        <v>256</v>
      </c>
      <c r="AC94" s="122">
        <v>178</v>
      </c>
      <c r="AD94" s="122">
        <v>160</v>
      </c>
      <c r="AE94" s="122">
        <v>137</v>
      </c>
      <c r="AF94" s="122">
        <v>105</v>
      </c>
      <c r="AG94" s="122">
        <v>72</v>
      </c>
      <c r="AH94" s="122">
        <v>63</v>
      </c>
      <c r="AI94" s="122">
        <v>48</v>
      </c>
      <c r="AJ94" s="122">
        <v>33</v>
      </c>
      <c r="AK94" s="122">
        <v>26</v>
      </c>
      <c r="AL94" s="122">
        <v>14</v>
      </c>
      <c r="AM94" s="122">
        <v>9</v>
      </c>
      <c r="AN94" s="586"/>
      <c r="AO94" s="122">
        <v>71</v>
      </c>
      <c r="AP94" s="122">
        <v>6</v>
      </c>
      <c r="AQ94" s="122">
        <v>1160</v>
      </c>
      <c r="AR94" s="122">
        <v>137</v>
      </c>
      <c r="AS94" s="122">
        <v>125</v>
      </c>
      <c r="AT94" s="122">
        <v>468</v>
      </c>
      <c r="AU94" s="122">
        <v>90</v>
      </c>
    </row>
    <row r="95" spans="1:47" x14ac:dyDescent="0.25">
      <c r="A95" s="117">
        <v>314</v>
      </c>
      <c r="B95" s="118">
        <v>6877</v>
      </c>
      <c r="C95" s="124" t="s">
        <v>40</v>
      </c>
      <c r="D95" s="125" t="s">
        <v>31</v>
      </c>
      <c r="E95" s="121">
        <v>1</v>
      </c>
      <c r="F95" s="114">
        <f t="shared" si="10"/>
        <v>942</v>
      </c>
      <c r="G95" s="122">
        <v>23</v>
      </c>
      <c r="H95" s="122">
        <v>44</v>
      </c>
      <c r="I95" s="122">
        <v>35</v>
      </c>
      <c r="J95" s="122">
        <v>34</v>
      </c>
      <c r="K95" s="122">
        <v>28</v>
      </c>
      <c r="L95" s="122">
        <v>20</v>
      </c>
      <c r="M95" s="122">
        <v>20</v>
      </c>
      <c r="N95" s="122">
        <v>20</v>
      </c>
      <c r="O95" s="122">
        <v>19</v>
      </c>
      <c r="P95" s="122">
        <v>20</v>
      </c>
      <c r="Q95" s="122">
        <v>19</v>
      </c>
      <c r="R95" s="122">
        <v>19</v>
      </c>
      <c r="S95" s="122">
        <v>18</v>
      </c>
      <c r="T95" s="122">
        <v>18</v>
      </c>
      <c r="U95" s="122">
        <v>19</v>
      </c>
      <c r="V95" s="122">
        <v>19</v>
      </c>
      <c r="W95" s="122">
        <v>19</v>
      </c>
      <c r="X95" s="122">
        <v>19</v>
      </c>
      <c r="Y95" s="122">
        <v>19</v>
      </c>
      <c r="Z95" s="122">
        <v>19</v>
      </c>
      <c r="AA95" s="122">
        <v>103</v>
      </c>
      <c r="AB95" s="122">
        <v>92</v>
      </c>
      <c r="AC95" s="122">
        <v>63</v>
      </c>
      <c r="AD95" s="122">
        <v>55</v>
      </c>
      <c r="AE95" s="122">
        <v>48</v>
      </c>
      <c r="AF95" s="122">
        <v>38</v>
      </c>
      <c r="AG95" s="122">
        <v>25</v>
      </c>
      <c r="AH95" s="122">
        <v>22</v>
      </c>
      <c r="AI95" s="122">
        <v>17</v>
      </c>
      <c r="AJ95" s="122">
        <v>11</v>
      </c>
      <c r="AK95" s="122">
        <v>9</v>
      </c>
      <c r="AL95" s="122">
        <v>5</v>
      </c>
      <c r="AM95" s="122">
        <v>3</v>
      </c>
      <c r="AN95" s="586"/>
      <c r="AO95" s="122">
        <v>25</v>
      </c>
      <c r="AP95" s="122">
        <v>2</v>
      </c>
      <c r="AQ95" s="122">
        <v>405</v>
      </c>
      <c r="AR95" s="122">
        <v>46</v>
      </c>
      <c r="AS95" s="122">
        <v>42</v>
      </c>
      <c r="AT95" s="122">
        <v>165</v>
      </c>
      <c r="AU95" s="122">
        <v>31</v>
      </c>
    </row>
    <row r="96" spans="1:47" x14ac:dyDescent="0.25">
      <c r="A96" s="117">
        <v>315</v>
      </c>
      <c r="B96" s="128">
        <v>13862</v>
      </c>
      <c r="C96" s="124" t="s">
        <v>42</v>
      </c>
      <c r="D96" s="125" t="s">
        <v>31</v>
      </c>
      <c r="E96" s="121">
        <v>1</v>
      </c>
      <c r="F96" s="114">
        <f t="shared" si="10"/>
        <v>499</v>
      </c>
      <c r="G96" s="122">
        <v>12</v>
      </c>
      <c r="H96" s="122">
        <v>21</v>
      </c>
      <c r="I96" s="122">
        <v>18</v>
      </c>
      <c r="J96" s="122">
        <v>20</v>
      </c>
      <c r="K96" s="122">
        <v>18</v>
      </c>
      <c r="L96" s="122">
        <v>11</v>
      </c>
      <c r="M96" s="122">
        <v>11</v>
      </c>
      <c r="N96" s="122">
        <v>11</v>
      </c>
      <c r="O96" s="122">
        <v>11</v>
      </c>
      <c r="P96" s="122">
        <v>10</v>
      </c>
      <c r="Q96" s="122">
        <v>10</v>
      </c>
      <c r="R96" s="122">
        <v>10</v>
      </c>
      <c r="S96" s="122">
        <v>10</v>
      </c>
      <c r="T96" s="122">
        <v>10</v>
      </c>
      <c r="U96" s="122">
        <v>10</v>
      </c>
      <c r="V96" s="122">
        <v>10</v>
      </c>
      <c r="W96" s="122">
        <v>10</v>
      </c>
      <c r="X96" s="122">
        <v>9</v>
      </c>
      <c r="Y96" s="122">
        <v>9</v>
      </c>
      <c r="Z96" s="122">
        <v>10</v>
      </c>
      <c r="AA96" s="122">
        <v>53</v>
      </c>
      <c r="AB96" s="122">
        <v>47</v>
      </c>
      <c r="AC96" s="122">
        <v>33</v>
      </c>
      <c r="AD96" s="122">
        <v>29</v>
      </c>
      <c r="AE96" s="122">
        <v>25</v>
      </c>
      <c r="AF96" s="122">
        <v>19</v>
      </c>
      <c r="AG96" s="122">
        <v>14</v>
      </c>
      <c r="AH96" s="122">
        <v>12</v>
      </c>
      <c r="AI96" s="122">
        <v>10</v>
      </c>
      <c r="AJ96" s="122">
        <v>7</v>
      </c>
      <c r="AK96" s="122">
        <v>5</v>
      </c>
      <c r="AL96" s="122">
        <v>2</v>
      </c>
      <c r="AM96" s="122">
        <v>2</v>
      </c>
      <c r="AN96" s="586"/>
      <c r="AO96" s="122">
        <v>12</v>
      </c>
      <c r="AP96" s="122">
        <v>1</v>
      </c>
      <c r="AQ96" s="122">
        <v>203</v>
      </c>
      <c r="AR96" s="122">
        <v>24</v>
      </c>
      <c r="AS96" s="122">
        <v>21</v>
      </c>
      <c r="AT96" s="122">
        <v>83</v>
      </c>
      <c r="AU96" s="122">
        <v>15</v>
      </c>
    </row>
    <row r="97" spans="1:47" x14ac:dyDescent="0.25">
      <c r="A97" s="117">
        <v>316</v>
      </c>
      <c r="B97" s="128">
        <v>13863</v>
      </c>
      <c r="C97" s="124" t="s">
        <v>44</v>
      </c>
      <c r="D97" s="125" t="s">
        <v>31</v>
      </c>
      <c r="E97" s="121">
        <v>1</v>
      </c>
      <c r="F97" s="114">
        <f t="shared" si="10"/>
        <v>499</v>
      </c>
      <c r="G97" s="122">
        <v>12</v>
      </c>
      <c r="H97" s="122">
        <v>21</v>
      </c>
      <c r="I97" s="122">
        <v>18</v>
      </c>
      <c r="J97" s="122">
        <v>20</v>
      </c>
      <c r="K97" s="122">
        <v>18</v>
      </c>
      <c r="L97" s="122">
        <v>11</v>
      </c>
      <c r="M97" s="122">
        <v>11</v>
      </c>
      <c r="N97" s="122">
        <v>11</v>
      </c>
      <c r="O97" s="122">
        <v>11</v>
      </c>
      <c r="P97" s="122">
        <v>10</v>
      </c>
      <c r="Q97" s="122">
        <v>10</v>
      </c>
      <c r="R97" s="122">
        <v>10</v>
      </c>
      <c r="S97" s="122">
        <v>10</v>
      </c>
      <c r="T97" s="122">
        <v>10</v>
      </c>
      <c r="U97" s="122">
        <v>10</v>
      </c>
      <c r="V97" s="122">
        <v>10</v>
      </c>
      <c r="W97" s="122">
        <v>10</v>
      </c>
      <c r="X97" s="122">
        <v>9</v>
      </c>
      <c r="Y97" s="122">
        <v>9</v>
      </c>
      <c r="Z97" s="122">
        <v>10</v>
      </c>
      <c r="AA97" s="122">
        <v>53</v>
      </c>
      <c r="AB97" s="122">
        <v>47</v>
      </c>
      <c r="AC97" s="122">
        <v>33</v>
      </c>
      <c r="AD97" s="122">
        <v>29</v>
      </c>
      <c r="AE97" s="122">
        <v>25</v>
      </c>
      <c r="AF97" s="122">
        <v>19</v>
      </c>
      <c r="AG97" s="122">
        <v>14</v>
      </c>
      <c r="AH97" s="122">
        <v>12</v>
      </c>
      <c r="AI97" s="122">
        <v>10</v>
      </c>
      <c r="AJ97" s="122">
        <v>7</v>
      </c>
      <c r="AK97" s="122">
        <v>5</v>
      </c>
      <c r="AL97" s="122">
        <v>2</v>
      </c>
      <c r="AM97" s="122">
        <v>2</v>
      </c>
      <c r="AN97" s="586"/>
      <c r="AO97" s="122">
        <v>12</v>
      </c>
      <c r="AP97" s="122">
        <v>1</v>
      </c>
      <c r="AQ97" s="122">
        <v>203</v>
      </c>
      <c r="AR97" s="122">
        <v>24</v>
      </c>
      <c r="AS97" s="122">
        <v>21</v>
      </c>
      <c r="AT97" s="122">
        <v>83</v>
      </c>
      <c r="AU97" s="122">
        <v>15</v>
      </c>
    </row>
    <row r="98" spans="1:47" x14ac:dyDescent="0.25">
      <c r="A98" s="111">
        <v>120608</v>
      </c>
      <c r="B98" s="129"/>
      <c r="C98" s="130" t="s">
        <v>46</v>
      </c>
      <c r="D98" s="112"/>
      <c r="E98" s="113">
        <v>1</v>
      </c>
      <c r="F98" s="114">
        <f t="shared" si="10"/>
        <v>58417</v>
      </c>
      <c r="G98" s="115">
        <f>SUM(G99:G122)</f>
        <v>2057</v>
      </c>
      <c r="H98" s="115">
        <f t="shared" ref="H98:AU98" si="12">SUM(H99:H122)</f>
        <v>2006</v>
      </c>
      <c r="I98" s="115">
        <f t="shared" si="12"/>
        <v>1954</v>
      </c>
      <c r="J98" s="115">
        <f t="shared" si="12"/>
        <v>1902</v>
      </c>
      <c r="K98" s="115">
        <f t="shared" si="12"/>
        <v>1851</v>
      </c>
      <c r="L98" s="115">
        <f t="shared" si="12"/>
        <v>1798</v>
      </c>
      <c r="M98" s="115">
        <f t="shared" si="12"/>
        <v>1746</v>
      </c>
      <c r="N98" s="115">
        <f t="shared" si="12"/>
        <v>1693</v>
      </c>
      <c r="O98" s="115">
        <f t="shared" si="12"/>
        <v>1642</v>
      </c>
      <c r="P98" s="115">
        <f t="shared" si="12"/>
        <v>1590</v>
      </c>
      <c r="Q98" s="115">
        <f t="shared" si="12"/>
        <v>1541</v>
      </c>
      <c r="R98" s="115">
        <f t="shared" si="12"/>
        <v>1495</v>
      </c>
      <c r="S98" s="115">
        <f t="shared" si="12"/>
        <v>1446</v>
      </c>
      <c r="T98" s="115">
        <f t="shared" si="12"/>
        <v>1391</v>
      </c>
      <c r="U98" s="115">
        <f t="shared" si="12"/>
        <v>1334</v>
      </c>
      <c r="V98" s="115">
        <f t="shared" si="12"/>
        <v>1279</v>
      </c>
      <c r="W98" s="115">
        <f t="shared" si="12"/>
        <v>1220</v>
      </c>
      <c r="X98" s="115">
        <f t="shared" si="12"/>
        <v>1185</v>
      </c>
      <c r="Y98" s="115">
        <f t="shared" si="12"/>
        <v>1185</v>
      </c>
      <c r="Z98" s="115">
        <f t="shared" si="12"/>
        <v>1205</v>
      </c>
      <c r="AA98" s="115">
        <f t="shared" si="12"/>
        <v>6071</v>
      </c>
      <c r="AB98" s="115">
        <f t="shared" si="12"/>
        <v>4987</v>
      </c>
      <c r="AC98" s="115">
        <f t="shared" si="12"/>
        <v>3882</v>
      </c>
      <c r="AD98" s="115">
        <f t="shared" si="12"/>
        <v>3468</v>
      </c>
      <c r="AE98" s="115">
        <f t="shared" si="12"/>
        <v>2770</v>
      </c>
      <c r="AF98" s="115">
        <f t="shared" si="12"/>
        <v>2240</v>
      </c>
      <c r="AG98" s="115">
        <f t="shared" si="12"/>
        <v>1266</v>
      </c>
      <c r="AH98" s="115">
        <f t="shared" si="12"/>
        <v>960</v>
      </c>
      <c r="AI98" s="115">
        <f t="shared" si="12"/>
        <v>614</v>
      </c>
      <c r="AJ98" s="115">
        <f t="shared" si="12"/>
        <v>285</v>
      </c>
      <c r="AK98" s="115">
        <f t="shared" si="12"/>
        <v>168</v>
      </c>
      <c r="AL98" s="115">
        <f t="shared" si="12"/>
        <v>113</v>
      </c>
      <c r="AM98" s="115">
        <f t="shared" si="12"/>
        <v>73</v>
      </c>
      <c r="AN98" s="116"/>
      <c r="AO98" s="115">
        <f t="shared" si="12"/>
        <v>2109</v>
      </c>
      <c r="AP98" s="115">
        <f t="shared" si="12"/>
        <v>158</v>
      </c>
      <c r="AQ98" s="115">
        <f t="shared" si="12"/>
        <v>26477</v>
      </c>
      <c r="AR98" s="115">
        <f t="shared" si="12"/>
        <v>3360</v>
      </c>
      <c r="AS98" s="115">
        <f t="shared" si="12"/>
        <v>2774</v>
      </c>
      <c r="AT98" s="115">
        <f t="shared" si="12"/>
        <v>9960</v>
      </c>
      <c r="AU98" s="115">
        <f t="shared" si="12"/>
        <v>2611</v>
      </c>
    </row>
    <row r="99" spans="1:47" x14ac:dyDescent="0.25">
      <c r="A99" s="117">
        <v>201</v>
      </c>
      <c r="B99" s="118">
        <v>469</v>
      </c>
      <c r="C99" s="137" t="s">
        <v>49</v>
      </c>
      <c r="D99" s="138" t="s">
        <v>14</v>
      </c>
      <c r="E99" s="121">
        <v>1</v>
      </c>
      <c r="F99" s="114">
        <f t="shared" si="10"/>
        <v>4714</v>
      </c>
      <c r="G99" s="122">
        <v>158</v>
      </c>
      <c r="H99" s="122">
        <v>204</v>
      </c>
      <c r="I99" s="122">
        <v>192</v>
      </c>
      <c r="J99" s="122">
        <v>194</v>
      </c>
      <c r="K99" s="122">
        <v>187</v>
      </c>
      <c r="L99" s="122">
        <v>143</v>
      </c>
      <c r="M99" s="122">
        <v>134</v>
      </c>
      <c r="N99" s="122">
        <v>126</v>
      </c>
      <c r="O99" s="122">
        <v>129</v>
      </c>
      <c r="P99" s="122">
        <v>126</v>
      </c>
      <c r="Q99" s="122">
        <v>122</v>
      </c>
      <c r="R99" s="122">
        <v>118</v>
      </c>
      <c r="S99" s="122">
        <v>110</v>
      </c>
      <c r="T99" s="122">
        <v>108</v>
      </c>
      <c r="U99" s="122">
        <v>101</v>
      </c>
      <c r="V99" s="122">
        <v>95</v>
      </c>
      <c r="W99" s="122">
        <v>95</v>
      </c>
      <c r="X99" s="122">
        <v>92</v>
      </c>
      <c r="Y99" s="122">
        <v>91</v>
      </c>
      <c r="Z99" s="122">
        <v>92</v>
      </c>
      <c r="AA99" s="122">
        <v>463</v>
      </c>
      <c r="AB99" s="122">
        <v>385</v>
      </c>
      <c r="AC99" s="122">
        <v>307</v>
      </c>
      <c r="AD99" s="122">
        <v>272</v>
      </c>
      <c r="AE99" s="122">
        <v>212</v>
      </c>
      <c r="AF99" s="122">
        <v>177</v>
      </c>
      <c r="AG99" s="122">
        <v>99</v>
      </c>
      <c r="AH99" s="122">
        <v>74</v>
      </c>
      <c r="AI99" s="122">
        <v>48</v>
      </c>
      <c r="AJ99" s="122">
        <v>22</v>
      </c>
      <c r="AK99" s="122">
        <v>16</v>
      </c>
      <c r="AL99" s="122">
        <v>12</v>
      </c>
      <c r="AM99" s="122">
        <v>10</v>
      </c>
      <c r="AN99" s="586"/>
      <c r="AO99" s="122">
        <v>160</v>
      </c>
      <c r="AP99" s="122">
        <v>19</v>
      </c>
      <c r="AQ99" s="122">
        <v>2038</v>
      </c>
      <c r="AR99" s="122">
        <v>259</v>
      </c>
      <c r="AS99" s="122">
        <v>218</v>
      </c>
      <c r="AT99" s="122">
        <v>765</v>
      </c>
      <c r="AU99" s="122">
        <v>201</v>
      </c>
    </row>
    <row r="100" spans="1:47" x14ac:dyDescent="0.25">
      <c r="A100" s="117">
        <v>301</v>
      </c>
      <c r="B100" s="118">
        <v>513</v>
      </c>
      <c r="C100" s="124" t="s">
        <v>51</v>
      </c>
      <c r="D100" s="125" t="s">
        <v>31</v>
      </c>
      <c r="E100" s="121">
        <v>1</v>
      </c>
      <c r="F100" s="114">
        <f t="shared" si="10"/>
        <v>1783</v>
      </c>
      <c r="G100" s="122">
        <v>61</v>
      </c>
      <c r="H100" s="122">
        <v>101</v>
      </c>
      <c r="I100" s="122">
        <v>42</v>
      </c>
      <c r="J100" s="122">
        <v>37</v>
      </c>
      <c r="K100" s="122">
        <v>55</v>
      </c>
      <c r="L100" s="122">
        <v>55</v>
      </c>
      <c r="M100" s="122">
        <v>53</v>
      </c>
      <c r="N100" s="122">
        <v>50</v>
      </c>
      <c r="O100" s="122">
        <v>49</v>
      </c>
      <c r="P100" s="122">
        <v>49</v>
      </c>
      <c r="Q100" s="122">
        <v>47</v>
      </c>
      <c r="R100" s="122">
        <v>46</v>
      </c>
      <c r="S100" s="122">
        <v>44</v>
      </c>
      <c r="T100" s="122">
        <v>43</v>
      </c>
      <c r="U100" s="122">
        <v>40</v>
      </c>
      <c r="V100" s="122">
        <v>39</v>
      </c>
      <c r="W100" s="122">
        <v>37</v>
      </c>
      <c r="X100" s="122">
        <v>36</v>
      </c>
      <c r="Y100" s="122">
        <v>35</v>
      </c>
      <c r="Z100" s="122">
        <v>36</v>
      </c>
      <c r="AA100" s="122">
        <v>184</v>
      </c>
      <c r="AB100" s="122">
        <v>155</v>
      </c>
      <c r="AC100" s="122">
        <v>125</v>
      </c>
      <c r="AD100" s="122">
        <v>105</v>
      </c>
      <c r="AE100" s="122">
        <v>84</v>
      </c>
      <c r="AF100" s="122">
        <v>67</v>
      </c>
      <c r="AG100" s="122">
        <v>38</v>
      </c>
      <c r="AH100" s="122">
        <v>30</v>
      </c>
      <c r="AI100" s="122">
        <v>19</v>
      </c>
      <c r="AJ100" s="122">
        <v>8</v>
      </c>
      <c r="AK100" s="122">
        <v>6</v>
      </c>
      <c r="AL100" s="122">
        <v>4</v>
      </c>
      <c r="AM100" s="122">
        <v>3</v>
      </c>
      <c r="AN100" s="586"/>
      <c r="AO100" s="122">
        <v>64</v>
      </c>
      <c r="AP100" s="122">
        <v>4</v>
      </c>
      <c r="AQ100" s="122">
        <v>804</v>
      </c>
      <c r="AR100" s="122">
        <v>102</v>
      </c>
      <c r="AS100" s="122">
        <v>86</v>
      </c>
      <c r="AT100" s="122">
        <v>304</v>
      </c>
      <c r="AU100" s="122">
        <v>79</v>
      </c>
    </row>
    <row r="101" spans="1:47" x14ac:dyDescent="0.25">
      <c r="A101" s="117">
        <v>303</v>
      </c>
      <c r="B101" s="118">
        <v>514</v>
      </c>
      <c r="C101" s="124" t="s">
        <v>53</v>
      </c>
      <c r="D101" s="125" t="s">
        <v>31</v>
      </c>
      <c r="E101" s="121">
        <v>1</v>
      </c>
      <c r="F101" s="114">
        <f t="shared" si="10"/>
        <v>1573</v>
      </c>
      <c r="G101" s="122">
        <v>55</v>
      </c>
      <c r="H101" s="122">
        <v>63</v>
      </c>
      <c r="I101" s="122">
        <v>44</v>
      </c>
      <c r="J101" s="122">
        <v>44</v>
      </c>
      <c r="K101" s="122">
        <v>51</v>
      </c>
      <c r="L101" s="122">
        <v>48</v>
      </c>
      <c r="M101" s="122">
        <v>46</v>
      </c>
      <c r="N101" s="122">
        <v>44</v>
      </c>
      <c r="O101" s="122">
        <v>44</v>
      </c>
      <c r="P101" s="122">
        <v>44</v>
      </c>
      <c r="Q101" s="122">
        <v>42</v>
      </c>
      <c r="R101" s="122">
        <v>41</v>
      </c>
      <c r="S101" s="122">
        <v>39</v>
      </c>
      <c r="T101" s="122">
        <v>39</v>
      </c>
      <c r="U101" s="122">
        <v>35</v>
      </c>
      <c r="V101" s="122">
        <v>34</v>
      </c>
      <c r="W101" s="122">
        <v>33</v>
      </c>
      <c r="X101" s="122">
        <v>31</v>
      </c>
      <c r="Y101" s="122">
        <v>33</v>
      </c>
      <c r="Z101" s="122">
        <v>32</v>
      </c>
      <c r="AA101" s="122">
        <v>163</v>
      </c>
      <c r="AB101" s="122">
        <v>137</v>
      </c>
      <c r="AC101" s="122">
        <v>109</v>
      </c>
      <c r="AD101" s="122">
        <v>92</v>
      </c>
      <c r="AE101" s="122">
        <v>74</v>
      </c>
      <c r="AF101" s="122">
        <v>59</v>
      </c>
      <c r="AG101" s="122">
        <v>34</v>
      </c>
      <c r="AH101" s="122">
        <v>26</v>
      </c>
      <c r="AI101" s="122">
        <v>17</v>
      </c>
      <c r="AJ101" s="122">
        <v>8</v>
      </c>
      <c r="AK101" s="122">
        <v>5</v>
      </c>
      <c r="AL101" s="122">
        <v>4</v>
      </c>
      <c r="AM101" s="122">
        <v>3</v>
      </c>
      <c r="AN101" s="586"/>
      <c r="AO101" s="122">
        <v>57</v>
      </c>
      <c r="AP101" s="122">
        <v>4</v>
      </c>
      <c r="AQ101" s="122">
        <v>710</v>
      </c>
      <c r="AR101" s="122">
        <v>89</v>
      </c>
      <c r="AS101" s="122">
        <v>75</v>
      </c>
      <c r="AT101" s="122">
        <v>268</v>
      </c>
      <c r="AU101" s="122">
        <v>71</v>
      </c>
    </row>
    <row r="102" spans="1:47" x14ac:dyDescent="0.25">
      <c r="A102" s="117">
        <v>304</v>
      </c>
      <c r="B102" s="118">
        <v>470</v>
      </c>
      <c r="C102" s="124" t="s">
        <v>55</v>
      </c>
      <c r="D102" s="125" t="s">
        <v>16</v>
      </c>
      <c r="E102" s="121">
        <v>1</v>
      </c>
      <c r="F102" s="114">
        <f t="shared" si="10"/>
        <v>1484</v>
      </c>
      <c r="G102" s="122">
        <v>47</v>
      </c>
      <c r="H102" s="122">
        <v>59</v>
      </c>
      <c r="I102" s="122">
        <v>60</v>
      </c>
      <c r="J102" s="122">
        <v>77</v>
      </c>
      <c r="K102" s="122">
        <v>54</v>
      </c>
      <c r="L102" s="122">
        <v>44</v>
      </c>
      <c r="M102" s="122">
        <v>42</v>
      </c>
      <c r="N102" s="122">
        <v>41</v>
      </c>
      <c r="O102" s="122">
        <v>40</v>
      </c>
      <c r="P102" s="122">
        <v>39</v>
      </c>
      <c r="Q102" s="122">
        <v>36</v>
      </c>
      <c r="R102" s="122">
        <v>35</v>
      </c>
      <c r="S102" s="122">
        <v>34</v>
      </c>
      <c r="T102" s="122">
        <v>32</v>
      </c>
      <c r="U102" s="122">
        <v>31</v>
      </c>
      <c r="V102" s="122">
        <v>30</v>
      </c>
      <c r="W102" s="122">
        <v>30</v>
      </c>
      <c r="X102" s="122">
        <v>28</v>
      </c>
      <c r="Y102" s="122">
        <v>29</v>
      </c>
      <c r="Z102" s="122">
        <v>30</v>
      </c>
      <c r="AA102" s="122">
        <v>151</v>
      </c>
      <c r="AB102" s="122">
        <v>127</v>
      </c>
      <c r="AC102" s="122">
        <v>98</v>
      </c>
      <c r="AD102" s="122">
        <v>83</v>
      </c>
      <c r="AE102" s="122">
        <v>67</v>
      </c>
      <c r="AF102" s="122">
        <v>53</v>
      </c>
      <c r="AG102" s="122">
        <v>32</v>
      </c>
      <c r="AH102" s="122">
        <v>23</v>
      </c>
      <c r="AI102" s="122">
        <v>15</v>
      </c>
      <c r="AJ102" s="122">
        <v>8</v>
      </c>
      <c r="AK102" s="122">
        <v>4</v>
      </c>
      <c r="AL102" s="122">
        <v>3</v>
      </c>
      <c r="AM102" s="122">
        <v>2</v>
      </c>
      <c r="AN102" s="586"/>
      <c r="AO102" s="122">
        <v>50</v>
      </c>
      <c r="AP102" s="122">
        <v>3</v>
      </c>
      <c r="AQ102" s="122">
        <v>639</v>
      </c>
      <c r="AR102" s="122">
        <v>80</v>
      </c>
      <c r="AS102" s="122">
        <v>67</v>
      </c>
      <c r="AT102" s="122">
        <v>242</v>
      </c>
      <c r="AU102" s="122">
        <v>63</v>
      </c>
    </row>
    <row r="103" spans="1:47" x14ac:dyDescent="0.25">
      <c r="A103" s="117">
        <v>305</v>
      </c>
      <c r="B103" s="118">
        <v>515</v>
      </c>
      <c r="C103" s="124" t="s">
        <v>57</v>
      </c>
      <c r="D103" s="125" t="s">
        <v>16</v>
      </c>
      <c r="E103" s="121">
        <v>1</v>
      </c>
      <c r="F103" s="114">
        <f t="shared" si="10"/>
        <v>1262</v>
      </c>
      <c r="G103" s="122">
        <v>43</v>
      </c>
      <c r="H103" s="122">
        <v>41</v>
      </c>
      <c r="I103" s="122">
        <v>33</v>
      </c>
      <c r="J103" s="122">
        <v>36</v>
      </c>
      <c r="K103" s="122">
        <v>36</v>
      </c>
      <c r="L103" s="122">
        <v>39</v>
      </c>
      <c r="M103" s="122">
        <v>38</v>
      </c>
      <c r="N103" s="122">
        <v>35</v>
      </c>
      <c r="O103" s="122">
        <v>35</v>
      </c>
      <c r="P103" s="122">
        <v>34</v>
      </c>
      <c r="Q103" s="122">
        <v>32</v>
      </c>
      <c r="R103" s="122">
        <v>32</v>
      </c>
      <c r="S103" s="122">
        <v>31</v>
      </c>
      <c r="T103" s="122">
        <v>29</v>
      </c>
      <c r="U103" s="122">
        <v>29</v>
      </c>
      <c r="V103" s="122">
        <v>27</v>
      </c>
      <c r="W103" s="122">
        <v>27</v>
      </c>
      <c r="X103" s="122">
        <v>25</v>
      </c>
      <c r="Y103" s="122">
        <v>26</v>
      </c>
      <c r="Z103" s="122">
        <v>27</v>
      </c>
      <c r="AA103" s="122">
        <v>133</v>
      </c>
      <c r="AB103" s="122">
        <v>125</v>
      </c>
      <c r="AC103" s="122">
        <v>87</v>
      </c>
      <c r="AD103" s="122">
        <v>73</v>
      </c>
      <c r="AE103" s="122">
        <v>61</v>
      </c>
      <c r="AF103" s="122">
        <v>48</v>
      </c>
      <c r="AG103" s="122">
        <v>29</v>
      </c>
      <c r="AH103" s="122">
        <v>21</v>
      </c>
      <c r="AI103" s="122">
        <v>15</v>
      </c>
      <c r="AJ103" s="122">
        <v>6</v>
      </c>
      <c r="AK103" s="122">
        <v>4</v>
      </c>
      <c r="AL103" s="122">
        <v>3</v>
      </c>
      <c r="AM103" s="122">
        <v>2</v>
      </c>
      <c r="AN103" s="586"/>
      <c r="AO103" s="122">
        <v>45</v>
      </c>
      <c r="AP103" s="122">
        <v>3</v>
      </c>
      <c r="AQ103" s="122">
        <v>565</v>
      </c>
      <c r="AR103" s="122">
        <v>72</v>
      </c>
      <c r="AS103" s="122">
        <v>61</v>
      </c>
      <c r="AT103" s="122">
        <v>215</v>
      </c>
      <c r="AU103" s="122">
        <v>57</v>
      </c>
    </row>
    <row r="104" spans="1:47" x14ac:dyDescent="0.25">
      <c r="A104" s="117">
        <v>306</v>
      </c>
      <c r="B104" s="118">
        <v>471</v>
      </c>
      <c r="C104" s="124" t="s">
        <v>59</v>
      </c>
      <c r="D104" s="136" t="s">
        <v>16</v>
      </c>
      <c r="E104" s="121">
        <v>1</v>
      </c>
      <c r="F104" s="114">
        <f t="shared" si="10"/>
        <v>4174</v>
      </c>
      <c r="G104" s="122">
        <v>153</v>
      </c>
      <c r="H104" s="122">
        <v>162</v>
      </c>
      <c r="I104" s="122">
        <v>101</v>
      </c>
      <c r="J104" s="122">
        <v>42</v>
      </c>
      <c r="K104" s="122">
        <v>92</v>
      </c>
      <c r="L104" s="122">
        <v>132</v>
      </c>
      <c r="M104" s="122">
        <v>127</v>
      </c>
      <c r="N104" s="122">
        <v>125</v>
      </c>
      <c r="O104" s="122">
        <v>123</v>
      </c>
      <c r="P104" s="122">
        <v>119</v>
      </c>
      <c r="Q104" s="122">
        <v>117</v>
      </c>
      <c r="R104" s="122">
        <v>112</v>
      </c>
      <c r="S104" s="122">
        <v>108</v>
      </c>
      <c r="T104" s="122">
        <v>107</v>
      </c>
      <c r="U104" s="122">
        <v>100</v>
      </c>
      <c r="V104" s="122">
        <v>96</v>
      </c>
      <c r="W104" s="122">
        <v>93</v>
      </c>
      <c r="X104" s="122">
        <v>90</v>
      </c>
      <c r="Y104" s="122">
        <v>90</v>
      </c>
      <c r="Z104" s="122">
        <v>91</v>
      </c>
      <c r="AA104" s="122">
        <v>446</v>
      </c>
      <c r="AB104" s="122">
        <v>371</v>
      </c>
      <c r="AC104" s="122">
        <v>291</v>
      </c>
      <c r="AD104" s="122">
        <v>258</v>
      </c>
      <c r="AE104" s="122">
        <v>203</v>
      </c>
      <c r="AF104" s="122">
        <v>167</v>
      </c>
      <c r="AG104" s="122">
        <v>94</v>
      </c>
      <c r="AH104" s="122">
        <v>69</v>
      </c>
      <c r="AI104" s="122">
        <v>45</v>
      </c>
      <c r="AJ104" s="122">
        <v>21</v>
      </c>
      <c r="AK104" s="122">
        <v>14</v>
      </c>
      <c r="AL104" s="122">
        <v>9</v>
      </c>
      <c r="AM104" s="122">
        <v>6</v>
      </c>
      <c r="AN104" s="586"/>
      <c r="AO104" s="122">
        <v>155</v>
      </c>
      <c r="AP104" s="122">
        <v>13</v>
      </c>
      <c r="AQ104" s="122">
        <v>1964</v>
      </c>
      <c r="AR104" s="122">
        <v>251</v>
      </c>
      <c r="AS104" s="122">
        <v>207</v>
      </c>
      <c r="AT104" s="122">
        <v>734</v>
      </c>
      <c r="AU104" s="122">
        <v>195</v>
      </c>
    </row>
    <row r="105" spans="1:47" x14ac:dyDescent="0.25">
      <c r="A105" s="117">
        <v>308</v>
      </c>
      <c r="B105" s="118">
        <v>459</v>
      </c>
      <c r="C105" s="124" t="s">
        <v>61</v>
      </c>
      <c r="D105" s="125" t="s">
        <v>31</v>
      </c>
      <c r="E105" s="121">
        <v>1</v>
      </c>
      <c r="F105" s="114">
        <f t="shared" si="10"/>
        <v>1967</v>
      </c>
      <c r="G105" s="122">
        <v>63</v>
      </c>
      <c r="H105" s="122">
        <v>79</v>
      </c>
      <c r="I105" s="122">
        <v>101</v>
      </c>
      <c r="J105" s="122">
        <v>95</v>
      </c>
      <c r="K105" s="122">
        <v>75</v>
      </c>
      <c r="L105" s="122">
        <v>58</v>
      </c>
      <c r="M105" s="122">
        <v>56</v>
      </c>
      <c r="N105" s="122">
        <v>54</v>
      </c>
      <c r="O105" s="122">
        <v>52</v>
      </c>
      <c r="P105" s="122">
        <v>50</v>
      </c>
      <c r="Q105" s="122">
        <v>48</v>
      </c>
      <c r="R105" s="122">
        <v>47</v>
      </c>
      <c r="S105" s="122">
        <v>46</v>
      </c>
      <c r="T105" s="122">
        <v>44</v>
      </c>
      <c r="U105" s="122">
        <v>42</v>
      </c>
      <c r="V105" s="122">
        <v>41</v>
      </c>
      <c r="W105" s="122">
        <v>39</v>
      </c>
      <c r="X105" s="122">
        <v>36</v>
      </c>
      <c r="Y105" s="122">
        <v>36</v>
      </c>
      <c r="Z105" s="122">
        <v>39</v>
      </c>
      <c r="AA105" s="122">
        <v>194</v>
      </c>
      <c r="AB105" s="122">
        <v>165</v>
      </c>
      <c r="AC105" s="122">
        <v>127</v>
      </c>
      <c r="AD105" s="122">
        <v>110</v>
      </c>
      <c r="AE105" s="122">
        <v>89</v>
      </c>
      <c r="AF105" s="122">
        <v>71</v>
      </c>
      <c r="AG105" s="122">
        <v>40</v>
      </c>
      <c r="AH105" s="122">
        <v>31</v>
      </c>
      <c r="AI105" s="122">
        <v>20</v>
      </c>
      <c r="AJ105" s="122">
        <v>8</v>
      </c>
      <c r="AK105" s="122">
        <v>5</v>
      </c>
      <c r="AL105" s="122">
        <v>4</v>
      </c>
      <c r="AM105" s="122">
        <v>2</v>
      </c>
      <c r="AN105" s="586"/>
      <c r="AO105" s="122">
        <v>67</v>
      </c>
      <c r="AP105" s="122">
        <v>4</v>
      </c>
      <c r="AQ105" s="122">
        <v>831</v>
      </c>
      <c r="AR105" s="122">
        <v>106</v>
      </c>
      <c r="AS105" s="122">
        <v>89</v>
      </c>
      <c r="AT105" s="122">
        <v>315</v>
      </c>
      <c r="AU105" s="122">
        <v>82</v>
      </c>
    </row>
    <row r="106" spans="1:47" x14ac:dyDescent="0.25">
      <c r="A106" s="117">
        <v>309</v>
      </c>
      <c r="B106" s="118">
        <v>460</v>
      </c>
      <c r="C106" s="137" t="s">
        <v>64</v>
      </c>
      <c r="D106" s="136" t="s">
        <v>14</v>
      </c>
      <c r="E106" s="121">
        <v>1</v>
      </c>
      <c r="F106" s="114">
        <f t="shared" si="10"/>
        <v>4135</v>
      </c>
      <c r="G106" s="122">
        <v>151</v>
      </c>
      <c r="H106" s="122">
        <v>162</v>
      </c>
      <c r="I106" s="122">
        <v>101</v>
      </c>
      <c r="J106" s="122">
        <v>95</v>
      </c>
      <c r="K106" s="122">
        <v>110</v>
      </c>
      <c r="L106" s="122">
        <v>127</v>
      </c>
      <c r="M106" s="122">
        <v>124</v>
      </c>
      <c r="N106" s="122">
        <v>123</v>
      </c>
      <c r="O106" s="122">
        <v>118</v>
      </c>
      <c r="P106" s="122">
        <v>115</v>
      </c>
      <c r="Q106" s="122">
        <v>112</v>
      </c>
      <c r="R106" s="122">
        <v>109</v>
      </c>
      <c r="S106" s="122">
        <v>106</v>
      </c>
      <c r="T106" s="122">
        <v>102</v>
      </c>
      <c r="U106" s="122">
        <v>97</v>
      </c>
      <c r="V106" s="122">
        <v>94</v>
      </c>
      <c r="W106" s="122">
        <v>92</v>
      </c>
      <c r="X106" s="122">
        <v>87</v>
      </c>
      <c r="Y106" s="122">
        <v>86</v>
      </c>
      <c r="Z106" s="122">
        <v>87</v>
      </c>
      <c r="AA106" s="122">
        <v>434</v>
      </c>
      <c r="AB106" s="122">
        <v>361</v>
      </c>
      <c r="AC106" s="122">
        <v>283</v>
      </c>
      <c r="AD106" s="122">
        <v>251</v>
      </c>
      <c r="AE106" s="122">
        <v>197</v>
      </c>
      <c r="AF106" s="122">
        <v>160</v>
      </c>
      <c r="AG106" s="122">
        <v>89</v>
      </c>
      <c r="AH106" s="122">
        <v>68</v>
      </c>
      <c r="AI106" s="122">
        <v>44</v>
      </c>
      <c r="AJ106" s="122">
        <v>21</v>
      </c>
      <c r="AK106" s="122">
        <v>14</v>
      </c>
      <c r="AL106" s="122">
        <v>9</v>
      </c>
      <c r="AM106" s="122">
        <v>6</v>
      </c>
      <c r="AN106" s="586"/>
      <c r="AO106" s="122">
        <v>152</v>
      </c>
      <c r="AP106" s="122">
        <v>13</v>
      </c>
      <c r="AQ106" s="122">
        <v>1908</v>
      </c>
      <c r="AR106" s="122">
        <v>244</v>
      </c>
      <c r="AS106" s="122">
        <v>198</v>
      </c>
      <c r="AT106" s="122">
        <v>715</v>
      </c>
      <c r="AU106" s="122">
        <v>179</v>
      </c>
    </row>
    <row r="107" spans="1:47" x14ac:dyDescent="0.25">
      <c r="A107" s="117">
        <v>310</v>
      </c>
      <c r="B107" s="118">
        <v>472</v>
      </c>
      <c r="C107" s="124" t="s">
        <v>66</v>
      </c>
      <c r="D107" s="125" t="s">
        <v>16</v>
      </c>
      <c r="E107" s="121">
        <v>1</v>
      </c>
      <c r="F107" s="114">
        <f t="shared" si="10"/>
        <v>2535</v>
      </c>
      <c r="G107" s="122">
        <v>90</v>
      </c>
      <c r="H107" s="122">
        <v>80</v>
      </c>
      <c r="I107" s="122">
        <v>85</v>
      </c>
      <c r="J107" s="122">
        <v>95</v>
      </c>
      <c r="K107" s="122">
        <v>92</v>
      </c>
      <c r="L107" s="122">
        <v>77</v>
      </c>
      <c r="M107" s="122">
        <v>76</v>
      </c>
      <c r="N107" s="122">
        <v>73</v>
      </c>
      <c r="O107" s="122">
        <v>70</v>
      </c>
      <c r="P107" s="122">
        <v>69</v>
      </c>
      <c r="Q107" s="122">
        <v>65</v>
      </c>
      <c r="R107" s="122">
        <v>63</v>
      </c>
      <c r="S107" s="122">
        <v>62</v>
      </c>
      <c r="T107" s="122">
        <v>60</v>
      </c>
      <c r="U107" s="122">
        <v>58</v>
      </c>
      <c r="V107" s="122">
        <v>56</v>
      </c>
      <c r="W107" s="122">
        <v>54</v>
      </c>
      <c r="X107" s="122">
        <v>50</v>
      </c>
      <c r="Y107" s="122">
        <v>50</v>
      </c>
      <c r="Z107" s="122">
        <v>51</v>
      </c>
      <c r="AA107" s="122">
        <v>260</v>
      </c>
      <c r="AB107" s="122">
        <v>220</v>
      </c>
      <c r="AC107" s="122">
        <v>170</v>
      </c>
      <c r="AD107" s="122">
        <v>148</v>
      </c>
      <c r="AE107" s="122">
        <v>118</v>
      </c>
      <c r="AF107" s="122">
        <v>96</v>
      </c>
      <c r="AG107" s="122">
        <v>53</v>
      </c>
      <c r="AH107" s="122">
        <v>41</v>
      </c>
      <c r="AI107" s="122">
        <v>26</v>
      </c>
      <c r="AJ107" s="122">
        <v>13</v>
      </c>
      <c r="AK107" s="122">
        <v>8</v>
      </c>
      <c r="AL107" s="122">
        <v>4</v>
      </c>
      <c r="AM107" s="122">
        <v>2</v>
      </c>
      <c r="AN107" s="586"/>
      <c r="AO107" s="122">
        <v>91</v>
      </c>
      <c r="AP107" s="122">
        <v>6</v>
      </c>
      <c r="AQ107" s="122">
        <v>1125</v>
      </c>
      <c r="AR107" s="122">
        <v>144</v>
      </c>
      <c r="AS107" s="122">
        <v>120</v>
      </c>
      <c r="AT107" s="122">
        <v>428</v>
      </c>
      <c r="AU107" s="122">
        <v>112</v>
      </c>
    </row>
    <row r="108" spans="1:47" x14ac:dyDescent="0.25">
      <c r="A108" s="117">
        <v>311</v>
      </c>
      <c r="B108" s="118">
        <v>473</v>
      </c>
      <c r="C108" s="137" t="s">
        <v>68</v>
      </c>
      <c r="D108" s="136" t="s">
        <v>14</v>
      </c>
      <c r="E108" s="121">
        <v>1</v>
      </c>
      <c r="F108" s="114">
        <f t="shared" si="10"/>
        <v>3634</v>
      </c>
      <c r="G108" s="122">
        <v>121</v>
      </c>
      <c r="H108" s="122">
        <v>203</v>
      </c>
      <c r="I108" s="122">
        <v>179</v>
      </c>
      <c r="J108" s="122">
        <v>135</v>
      </c>
      <c r="K108" s="122">
        <v>128</v>
      </c>
      <c r="L108" s="122">
        <v>107</v>
      </c>
      <c r="M108" s="122">
        <v>103</v>
      </c>
      <c r="N108" s="122">
        <v>100</v>
      </c>
      <c r="O108" s="122">
        <v>96</v>
      </c>
      <c r="P108" s="122">
        <v>93</v>
      </c>
      <c r="Q108" s="122">
        <v>91</v>
      </c>
      <c r="R108" s="122">
        <v>89</v>
      </c>
      <c r="S108" s="122">
        <v>85</v>
      </c>
      <c r="T108" s="122">
        <v>81</v>
      </c>
      <c r="U108" s="122">
        <v>79</v>
      </c>
      <c r="V108" s="122">
        <v>76</v>
      </c>
      <c r="W108" s="122">
        <v>72</v>
      </c>
      <c r="X108" s="122">
        <v>70</v>
      </c>
      <c r="Y108" s="122">
        <v>70</v>
      </c>
      <c r="Z108" s="122">
        <v>72</v>
      </c>
      <c r="AA108" s="122">
        <v>353</v>
      </c>
      <c r="AB108" s="122">
        <v>296</v>
      </c>
      <c r="AC108" s="122">
        <v>231</v>
      </c>
      <c r="AD108" s="122">
        <v>203</v>
      </c>
      <c r="AE108" s="122">
        <v>162</v>
      </c>
      <c r="AF108" s="122">
        <v>134</v>
      </c>
      <c r="AG108" s="122">
        <v>74</v>
      </c>
      <c r="AH108" s="122">
        <v>56</v>
      </c>
      <c r="AI108" s="122">
        <v>35</v>
      </c>
      <c r="AJ108" s="122">
        <v>18</v>
      </c>
      <c r="AK108" s="122">
        <v>12</v>
      </c>
      <c r="AL108" s="122">
        <v>6</v>
      </c>
      <c r="AM108" s="122">
        <v>4</v>
      </c>
      <c r="AN108" s="586"/>
      <c r="AO108" s="122">
        <v>124</v>
      </c>
      <c r="AP108" s="122">
        <v>9</v>
      </c>
      <c r="AQ108" s="122">
        <v>1556</v>
      </c>
      <c r="AR108" s="122">
        <v>197</v>
      </c>
      <c r="AS108" s="122">
        <v>161</v>
      </c>
      <c r="AT108" s="122">
        <v>585</v>
      </c>
      <c r="AU108" s="122">
        <v>154</v>
      </c>
    </row>
    <row r="109" spans="1:47" x14ac:dyDescent="0.25">
      <c r="A109" s="117">
        <v>312</v>
      </c>
      <c r="B109" s="118">
        <v>516</v>
      </c>
      <c r="C109" s="124" t="s">
        <v>70</v>
      </c>
      <c r="D109" s="125" t="s">
        <v>16</v>
      </c>
      <c r="E109" s="121">
        <v>1</v>
      </c>
      <c r="F109" s="114">
        <f t="shared" si="10"/>
        <v>1816</v>
      </c>
      <c r="G109" s="122">
        <v>59</v>
      </c>
      <c r="H109" s="122">
        <v>80</v>
      </c>
      <c r="I109" s="122">
        <v>80</v>
      </c>
      <c r="J109" s="122">
        <v>76</v>
      </c>
      <c r="K109" s="122">
        <v>91</v>
      </c>
      <c r="L109" s="122">
        <v>51</v>
      </c>
      <c r="M109" s="122">
        <v>59</v>
      </c>
      <c r="N109" s="122">
        <v>49</v>
      </c>
      <c r="O109" s="122">
        <v>47</v>
      </c>
      <c r="P109" s="122">
        <v>46</v>
      </c>
      <c r="Q109" s="122">
        <v>44</v>
      </c>
      <c r="R109" s="122">
        <v>43</v>
      </c>
      <c r="S109" s="122">
        <v>42</v>
      </c>
      <c r="T109" s="122">
        <v>41</v>
      </c>
      <c r="U109" s="122">
        <v>39</v>
      </c>
      <c r="V109" s="122">
        <v>36</v>
      </c>
      <c r="W109" s="122">
        <v>34</v>
      </c>
      <c r="X109" s="122">
        <v>33</v>
      </c>
      <c r="Y109" s="122">
        <v>33</v>
      </c>
      <c r="Z109" s="122">
        <v>35</v>
      </c>
      <c r="AA109" s="122">
        <v>178</v>
      </c>
      <c r="AB109" s="122">
        <v>153</v>
      </c>
      <c r="AC109" s="122">
        <v>118</v>
      </c>
      <c r="AD109" s="122">
        <v>101</v>
      </c>
      <c r="AE109" s="122">
        <v>81</v>
      </c>
      <c r="AF109" s="122">
        <v>65</v>
      </c>
      <c r="AG109" s="122">
        <v>37</v>
      </c>
      <c r="AH109" s="122">
        <v>29</v>
      </c>
      <c r="AI109" s="122">
        <v>19</v>
      </c>
      <c r="AJ109" s="122">
        <v>8</v>
      </c>
      <c r="AK109" s="122">
        <v>4</v>
      </c>
      <c r="AL109" s="122">
        <v>3</v>
      </c>
      <c r="AM109" s="122">
        <v>2</v>
      </c>
      <c r="AN109" s="586"/>
      <c r="AO109" s="122">
        <v>62</v>
      </c>
      <c r="AP109" s="122">
        <v>4</v>
      </c>
      <c r="AQ109" s="122">
        <v>763</v>
      </c>
      <c r="AR109" s="122">
        <v>96</v>
      </c>
      <c r="AS109" s="122">
        <v>78</v>
      </c>
      <c r="AT109" s="122">
        <v>291</v>
      </c>
      <c r="AU109" s="122">
        <v>76</v>
      </c>
    </row>
    <row r="110" spans="1:47" x14ac:dyDescent="0.25">
      <c r="A110" s="117">
        <v>313</v>
      </c>
      <c r="B110" s="118">
        <v>474</v>
      </c>
      <c r="C110" s="124" t="s">
        <v>72</v>
      </c>
      <c r="D110" s="125" t="s">
        <v>16</v>
      </c>
      <c r="E110" s="121">
        <v>1</v>
      </c>
      <c r="F110" s="114">
        <f t="shared" si="10"/>
        <v>2306</v>
      </c>
      <c r="G110" s="122">
        <v>78</v>
      </c>
      <c r="H110" s="122">
        <v>61</v>
      </c>
      <c r="I110" s="122">
        <v>79</v>
      </c>
      <c r="J110" s="122">
        <v>174</v>
      </c>
      <c r="K110" s="122">
        <v>111</v>
      </c>
      <c r="L110" s="122">
        <v>66</v>
      </c>
      <c r="M110" s="122">
        <v>64</v>
      </c>
      <c r="N110" s="122">
        <v>62</v>
      </c>
      <c r="O110" s="122">
        <v>61</v>
      </c>
      <c r="P110" s="122">
        <v>49</v>
      </c>
      <c r="Q110" s="122">
        <v>57</v>
      </c>
      <c r="R110" s="122">
        <v>56</v>
      </c>
      <c r="S110" s="122">
        <v>51</v>
      </c>
      <c r="T110" s="122">
        <v>51</v>
      </c>
      <c r="U110" s="122">
        <v>50</v>
      </c>
      <c r="V110" s="122">
        <v>47</v>
      </c>
      <c r="W110" s="122">
        <v>45</v>
      </c>
      <c r="X110" s="122">
        <v>44</v>
      </c>
      <c r="Y110" s="122">
        <v>44</v>
      </c>
      <c r="Z110" s="122">
        <v>45</v>
      </c>
      <c r="AA110" s="122">
        <v>227</v>
      </c>
      <c r="AB110" s="122">
        <v>192</v>
      </c>
      <c r="AC110" s="122">
        <v>150</v>
      </c>
      <c r="AD110" s="122">
        <v>128</v>
      </c>
      <c r="AE110" s="122">
        <v>104</v>
      </c>
      <c r="AF110" s="122">
        <v>82</v>
      </c>
      <c r="AG110" s="122">
        <v>47</v>
      </c>
      <c r="AH110" s="122">
        <v>36</v>
      </c>
      <c r="AI110" s="122">
        <v>23</v>
      </c>
      <c r="AJ110" s="122">
        <v>12</v>
      </c>
      <c r="AK110" s="122">
        <v>5</v>
      </c>
      <c r="AL110" s="122">
        <v>3</v>
      </c>
      <c r="AM110" s="122">
        <v>2</v>
      </c>
      <c r="AN110" s="586"/>
      <c r="AO110" s="122">
        <v>79</v>
      </c>
      <c r="AP110" s="122">
        <v>5</v>
      </c>
      <c r="AQ110" s="122">
        <v>983</v>
      </c>
      <c r="AR110" s="122">
        <v>126</v>
      </c>
      <c r="AS110" s="122">
        <v>101</v>
      </c>
      <c r="AT110" s="122">
        <v>371</v>
      </c>
      <c r="AU110" s="122">
        <v>97</v>
      </c>
    </row>
    <row r="111" spans="1:47" x14ac:dyDescent="0.25">
      <c r="A111" s="117">
        <v>314</v>
      </c>
      <c r="B111" s="118">
        <v>461</v>
      </c>
      <c r="C111" s="124" t="s">
        <v>74</v>
      </c>
      <c r="D111" s="125" t="s">
        <v>31</v>
      </c>
      <c r="E111" s="121">
        <v>1</v>
      </c>
      <c r="F111" s="114">
        <f t="shared" si="10"/>
        <v>2613</v>
      </c>
      <c r="G111" s="122">
        <v>92</v>
      </c>
      <c r="H111" s="122">
        <v>101</v>
      </c>
      <c r="I111" s="122">
        <v>95</v>
      </c>
      <c r="J111" s="122">
        <v>116</v>
      </c>
      <c r="K111" s="122">
        <v>75</v>
      </c>
      <c r="L111" s="122">
        <v>79</v>
      </c>
      <c r="M111" s="122">
        <v>76</v>
      </c>
      <c r="N111" s="122">
        <v>74</v>
      </c>
      <c r="O111" s="122">
        <v>71</v>
      </c>
      <c r="P111" s="122">
        <v>70</v>
      </c>
      <c r="Q111" s="122">
        <v>66</v>
      </c>
      <c r="R111" s="122">
        <v>65</v>
      </c>
      <c r="S111" s="122">
        <v>62</v>
      </c>
      <c r="T111" s="122">
        <v>61</v>
      </c>
      <c r="U111" s="122">
        <v>60</v>
      </c>
      <c r="V111" s="122">
        <v>57</v>
      </c>
      <c r="W111" s="122">
        <v>54</v>
      </c>
      <c r="X111" s="122">
        <v>51</v>
      </c>
      <c r="Y111" s="122">
        <v>51</v>
      </c>
      <c r="Z111" s="122">
        <v>51</v>
      </c>
      <c r="AA111" s="122">
        <v>266</v>
      </c>
      <c r="AB111" s="122">
        <v>222</v>
      </c>
      <c r="AC111" s="122">
        <v>174</v>
      </c>
      <c r="AD111" s="122">
        <v>151</v>
      </c>
      <c r="AE111" s="122">
        <v>122</v>
      </c>
      <c r="AF111" s="122">
        <v>99</v>
      </c>
      <c r="AG111" s="122">
        <v>55</v>
      </c>
      <c r="AH111" s="122">
        <v>42</v>
      </c>
      <c r="AI111" s="122">
        <v>28</v>
      </c>
      <c r="AJ111" s="122">
        <v>12</v>
      </c>
      <c r="AK111" s="122">
        <v>7</v>
      </c>
      <c r="AL111" s="122">
        <v>5</v>
      </c>
      <c r="AM111" s="122">
        <v>3</v>
      </c>
      <c r="AN111" s="586"/>
      <c r="AO111" s="122">
        <v>93</v>
      </c>
      <c r="AP111" s="122">
        <v>6</v>
      </c>
      <c r="AQ111" s="122">
        <v>1156</v>
      </c>
      <c r="AR111" s="122">
        <v>148</v>
      </c>
      <c r="AS111" s="122">
        <v>120</v>
      </c>
      <c r="AT111" s="122">
        <v>435</v>
      </c>
      <c r="AU111" s="122">
        <v>115</v>
      </c>
    </row>
    <row r="112" spans="1:47" x14ac:dyDescent="0.25">
      <c r="A112" s="117">
        <v>315</v>
      </c>
      <c r="B112" s="118">
        <v>462</v>
      </c>
      <c r="C112" s="147" t="s">
        <v>76</v>
      </c>
      <c r="D112" s="125" t="s">
        <v>14</v>
      </c>
      <c r="E112" s="121">
        <v>1</v>
      </c>
      <c r="F112" s="114">
        <f t="shared" si="10"/>
        <v>4153</v>
      </c>
      <c r="G112" s="122">
        <v>155</v>
      </c>
      <c r="H112" s="122">
        <v>80</v>
      </c>
      <c r="I112" s="122">
        <v>138</v>
      </c>
      <c r="J112" s="122">
        <v>138</v>
      </c>
      <c r="K112" s="122">
        <v>93</v>
      </c>
      <c r="L112" s="122">
        <v>133</v>
      </c>
      <c r="M112" s="122">
        <v>131</v>
      </c>
      <c r="N112" s="122">
        <v>127</v>
      </c>
      <c r="O112" s="122">
        <v>124</v>
      </c>
      <c r="P112" s="122">
        <v>119</v>
      </c>
      <c r="Q112" s="122">
        <v>117</v>
      </c>
      <c r="R112" s="122">
        <v>112</v>
      </c>
      <c r="S112" s="122">
        <v>109</v>
      </c>
      <c r="T112" s="122">
        <v>107</v>
      </c>
      <c r="U112" s="122">
        <v>101</v>
      </c>
      <c r="V112" s="122">
        <v>97</v>
      </c>
      <c r="W112" s="122">
        <v>91</v>
      </c>
      <c r="X112" s="122">
        <v>91</v>
      </c>
      <c r="Y112" s="122">
        <v>90</v>
      </c>
      <c r="Z112" s="122">
        <v>90</v>
      </c>
      <c r="AA112" s="122">
        <v>453</v>
      </c>
      <c r="AB112" s="122">
        <v>373</v>
      </c>
      <c r="AC112" s="122">
        <v>187</v>
      </c>
      <c r="AD112" s="122">
        <v>261</v>
      </c>
      <c r="AE112" s="122">
        <v>206</v>
      </c>
      <c r="AF112" s="122">
        <v>169</v>
      </c>
      <c r="AG112" s="122">
        <v>94</v>
      </c>
      <c r="AH112" s="122">
        <v>71</v>
      </c>
      <c r="AI112" s="122">
        <v>46</v>
      </c>
      <c r="AJ112" s="122">
        <v>21</v>
      </c>
      <c r="AK112" s="122">
        <v>15</v>
      </c>
      <c r="AL112" s="122">
        <v>9</v>
      </c>
      <c r="AM112" s="122">
        <v>5</v>
      </c>
      <c r="AN112" s="586"/>
      <c r="AO112" s="122">
        <v>157</v>
      </c>
      <c r="AP112" s="122">
        <v>15</v>
      </c>
      <c r="AQ112" s="122">
        <v>1989</v>
      </c>
      <c r="AR112" s="122">
        <v>253</v>
      </c>
      <c r="AS112" s="122">
        <v>206</v>
      </c>
      <c r="AT112" s="122">
        <v>731</v>
      </c>
      <c r="AU112" s="122">
        <v>198</v>
      </c>
    </row>
    <row r="113" spans="1:47" x14ac:dyDescent="0.25">
      <c r="A113" s="117">
        <v>316</v>
      </c>
      <c r="B113" s="118">
        <v>463</v>
      </c>
      <c r="C113" s="124" t="s">
        <v>78</v>
      </c>
      <c r="D113" s="125" t="s">
        <v>16</v>
      </c>
      <c r="E113" s="121">
        <v>1</v>
      </c>
      <c r="F113" s="114">
        <f t="shared" si="10"/>
        <v>2171</v>
      </c>
      <c r="G113" s="122">
        <v>76</v>
      </c>
      <c r="H113" s="122">
        <v>61</v>
      </c>
      <c r="I113" s="122">
        <v>79</v>
      </c>
      <c r="J113" s="122">
        <v>95</v>
      </c>
      <c r="K113" s="122">
        <v>97</v>
      </c>
      <c r="L113" s="122">
        <v>65</v>
      </c>
      <c r="M113" s="122">
        <v>62</v>
      </c>
      <c r="N113" s="122">
        <v>61</v>
      </c>
      <c r="O113" s="122">
        <v>60</v>
      </c>
      <c r="P113" s="122">
        <v>58</v>
      </c>
      <c r="Q113" s="122">
        <v>56</v>
      </c>
      <c r="R113" s="122">
        <v>53</v>
      </c>
      <c r="S113" s="122">
        <v>53</v>
      </c>
      <c r="T113" s="122">
        <v>49</v>
      </c>
      <c r="U113" s="122">
        <v>48</v>
      </c>
      <c r="V113" s="122">
        <v>46</v>
      </c>
      <c r="W113" s="122">
        <v>44</v>
      </c>
      <c r="X113" s="122">
        <v>43</v>
      </c>
      <c r="Y113" s="122">
        <v>43</v>
      </c>
      <c r="Z113" s="122">
        <v>44</v>
      </c>
      <c r="AA113" s="122">
        <v>219</v>
      </c>
      <c r="AB113" s="122">
        <v>185</v>
      </c>
      <c r="AC113" s="122">
        <v>144</v>
      </c>
      <c r="AD113" s="122">
        <v>125</v>
      </c>
      <c r="AE113" s="122">
        <v>102</v>
      </c>
      <c r="AF113" s="122">
        <v>80</v>
      </c>
      <c r="AG113" s="122">
        <v>46</v>
      </c>
      <c r="AH113" s="122">
        <v>35</v>
      </c>
      <c r="AI113" s="122">
        <v>22</v>
      </c>
      <c r="AJ113" s="122">
        <v>10</v>
      </c>
      <c r="AK113" s="122">
        <v>5</v>
      </c>
      <c r="AL113" s="122">
        <v>3</v>
      </c>
      <c r="AM113" s="122">
        <v>2</v>
      </c>
      <c r="AN113" s="586"/>
      <c r="AO113" s="122">
        <v>76</v>
      </c>
      <c r="AP113" s="122">
        <v>5</v>
      </c>
      <c r="AQ113" s="122">
        <v>956</v>
      </c>
      <c r="AR113" s="122">
        <v>120</v>
      </c>
      <c r="AS113" s="122">
        <v>99</v>
      </c>
      <c r="AT113" s="122">
        <v>362</v>
      </c>
      <c r="AU113" s="122">
        <v>94</v>
      </c>
    </row>
    <row r="114" spans="1:47" x14ac:dyDescent="0.25">
      <c r="A114" s="117">
        <v>317</v>
      </c>
      <c r="B114" s="118">
        <v>517</v>
      </c>
      <c r="C114" s="147" t="s">
        <v>80</v>
      </c>
      <c r="D114" s="125" t="s">
        <v>14</v>
      </c>
      <c r="E114" s="121">
        <v>1</v>
      </c>
      <c r="F114" s="114">
        <f t="shared" si="10"/>
        <v>2407</v>
      </c>
      <c r="G114" s="122">
        <v>90</v>
      </c>
      <c r="H114" s="122">
        <v>61</v>
      </c>
      <c r="I114" s="122">
        <v>78</v>
      </c>
      <c r="J114" s="122">
        <v>36</v>
      </c>
      <c r="K114" s="122">
        <v>75</v>
      </c>
      <c r="L114" s="122">
        <v>77</v>
      </c>
      <c r="M114" s="122">
        <v>75</v>
      </c>
      <c r="N114" s="122">
        <v>72</v>
      </c>
      <c r="O114" s="122">
        <v>70</v>
      </c>
      <c r="P114" s="122">
        <v>69</v>
      </c>
      <c r="Q114" s="122">
        <v>65</v>
      </c>
      <c r="R114" s="122">
        <v>63</v>
      </c>
      <c r="S114" s="122">
        <v>62</v>
      </c>
      <c r="T114" s="122">
        <v>49</v>
      </c>
      <c r="U114" s="122">
        <v>58</v>
      </c>
      <c r="V114" s="122">
        <v>56</v>
      </c>
      <c r="W114" s="122">
        <v>43</v>
      </c>
      <c r="X114" s="122">
        <v>50</v>
      </c>
      <c r="Y114" s="122">
        <v>50</v>
      </c>
      <c r="Z114" s="122">
        <v>51</v>
      </c>
      <c r="AA114" s="122">
        <v>261</v>
      </c>
      <c r="AB114" s="122">
        <v>217</v>
      </c>
      <c r="AC114" s="122">
        <v>170</v>
      </c>
      <c r="AD114" s="122">
        <v>148</v>
      </c>
      <c r="AE114" s="122">
        <v>119</v>
      </c>
      <c r="AF114" s="122">
        <v>95</v>
      </c>
      <c r="AG114" s="122">
        <v>53</v>
      </c>
      <c r="AH114" s="122">
        <v>41</v>
      </c>
      <c r="AI114" s="122">
        <v>28</v>
      </c>
      <c r="AJ114" s="122">
        <v>12</v>
      </c>
      <c r="AK114" s="122">
        <v>6</v>
      </c>
      <c r="AL114" s="122">
        <v>5</v>
      </c>
      <c r="AM114" s="122">
        <v>2</v>
      </c>
      <c r="AN114" s="586"/>
      <c r="AO114" s="122">
        <v>91</v>
      </c>
      <c r="AP114" s="122">
        <v>6</v>
      </c>
      <c r="AQ114" s="122">
        <v>1133</v>
      </c>
      <c r="AR114" s="122">
        <v>145</v>
      </c>
      <c r="AS114" s="122">
        <v>119</v>
      </c>
      <c r="AT114" s="122">
        <v>426</v>
      </c>
      <c r="AU114" s="122">
        <v>112</v>
      </c>
    </row>
    <row r="115" spans="1:47" x14ac:dyDescent="0.25">
      <c r="A115" s="117">
        <v>318</v>
      </c>
      <c r="B115" s="118">
        <v>464</v>
      </c>
      <c r="C115" s="124" t="s">
        <v>82</v>
      </c>
      <c r="D115" s="125" t="s">
        <v>31</v>
      </c>
      <c r="E115" s="121">
        <v>1</v>
      </c>
      <c r="F115" s="114">
        <f t="shared" si="10"/>
        <v>2084</v>
      </c>
      <c r="G115" s="122">
        <v>77</v>
      </c>
      <c r="H115" s="122">
        <v>41</v>
      </c>
      <c r="I115" s="122">
        <v>40</v>
      </c>
      <c r="J115" s="122">
        <v>57</v>
      </c>
      <c r="K115" s="122">
        <v>57</v>
      </c>
      <c r="L115" s="122">
        <v>66</v>
      </c>
      <c r="M115" s="122">
        <v>64</v>
      </c>
      <c r="N115" s="122">
        <v>62</v>
      </c>
      <c r="O115" s="122">
        <v>60</v>
      </c>
      <c r="P115" s="122">
        <v>60</v>
      </c>
      <c r="Q115" s="122">
        <v>57</v>
      </c>
      <c r="R115" s="122">
        <v>56</v>
      </c>
      <c r="S115" s="122">
        <v>54</v>
      </c>
      <c r="T115" s="122">
        <v>53</v>
      </c>
      <c r="U115" s="122">
        <v>49</v>
      </c>
      <c r="V115" s="122">
        <v>47</v>
      </c>
      <c r="W115" s="122">
        <v>45</v>
      </c>
      <c r="X115" s="122">
        <v>44</v>
      </c>
      <c r="Y115" s="122">
        <v>44</v>
      </c>
      <c r="Z115" s="122">
        <v>45</v>
      </c>
      <c r="AA115" s="122">
        <v>227</v>
      </c>
      <c r="AB115" s="122">
        <v>190</v>
      </c>
      <c r="AC115" s="122">
        <v>149</v>
      </c>
      <c r="AD115" s="122">
        <v>128</v>
      </c>
      <c r="AE115" s="122">
        <v>104</v>
      </c>
      <c r="AF115" s="122">
        <v>82</v>
      </c>
      <c r="AG115" s="122">
        <v>47</v>
      </c>
      <c r="AH115" s="122">
        <v>36</v>
      </c>
      <c r="AI115" s="122">
        <v>22</v>
      </c>
      <c r="AJ115" s="122">
        <v>11</v>
      </c>
      <c r="AK115" s="122">
        <v>5</v>
      </c>
      <c r="AL115" s="122">
        <v>3</v>
      </c>
      <c r="AM115" s="122">
        <v>2</v>
      </c>
      <c r="AN115" s="586"/>
      <c r="AO115" s="122">
        <v>79</v>
      </c>
      <c r="AP115" s="122">
        <v>5</v>
      </c>
      <c r="AQ115" s="122">
        <v>980</v>
      </c>
      <c r="AR115" s="122">
        <v>124</v>
      </c>
      <c r="AS115" s="122">
        <v>103</v>
      </c>
      <c r="AT115" s="122">
        <v>372</v>
      </c>
      <c r="AU115" s="122">
        <v>97</v>
      </c>
    </row>
    <row r="116" spans="1:47" x14ac:dyDescent="0.25">
      <c r="A116" s="117">
        <v>319</v>
      </c>
      <c r="B116" s="118">
        <v>465</v>
      </c>
      <c r="C116" s="124" t="s">
        <v>84</v>
      </c>
      <c r="D116" s="125" t="s">
        <v>16</v>
      </c>
      <c r="E116" s="121">
        <v>1</v>
      </c>
      <c r="F116" s="114">
        <f t="shared" si="10"/>
        <v>1797</v>
      </c>
      <c r="G116" s="122">
        <v>61</v>
      </c>
      <c r="H116" s="122">
        <v>60</v>
      </c>
      <c r="I116" s="122">
        <v>78</v>
      </c>
      <c r="J116" s="122">
        <v>61</v>
      </c>
      <c r="K116" s="122">
        <v>76</v>
      </c>
      <c r="L116" s="122">
        <v>54</v>
      </c>
      <c r="M116" s="122">
        <v>50</v>
      </c>
      <c r="N116" s="122">
        <v>59</v>
      </c>
      <c r="O116" s="122">
        <v>49</v>
      </c>
      <c r="P116" s="122">
        <v>47</v>
      </c>
      <c r="Q116" s="122">
        <v>45</v>
      </c>
      <c r="R116" s="122">
        <v>44</v>
      </c>
      <c r="S116" s="122">
        <v>43</v>
      </c>
      <c r="T116" s="122">
        <v>41</v>
      </c>
      <c r="U116" s="122">
        <v>40</v>
      </c>
      <c r="V116" s="122">
        <v>38</v>
      </c>
      <c r="W116" s="122">
        <v>35</v>
      </c>
      <c r="X116" s="122">
        <v>34</v>
      </c>
      <c r="Y116" s="122">
        <v>36</v>
      </c>
      <c r="Z116" s="122">
        <v>35</v>
      </c>
      <c r="AA116" s="122">
        <v>182</v>
      </c>
      <c r="AB116" s="122">
        <v>155</v>
      </c>
      <c r="AC116" s="122">
        <v>121</v>
      </c>
      <c r="AD116" s="122">
        <v>103</v>
      </c>
      <c r="AE116" s="122">
        <v>83</v>
      </c>
      <c r="AF116" s="122">
        <v>66</v>
      </c>
      <c r="AG116" s="122">
        <v>37</v>
      </c>
      <c r="AH116" s="122">
        <v>30</v>
      </c>
      <c r="AI116" s="122">
        <v>18</v>
      </c>
      <c r="AJ116" s="122">
        <v>7</v>
      </c>
      <c r="AK116" s="122">
        <v>4</v>
      </c>
      <c r="AL116" s="122">
        <v>3</v>
      </c>
      <c r="AM116" s="122">
        <v>2</v>
      </c>
      <c r="AN116" s="586"/>
      <c r="AO116" s="122">
        <v>63</v>
      </c>
      <c r="AP116" s="122">
        <v>4</v>
      </c>
      <c r="AQ116" s="122">
        <v>788</v>
      </c>
      <c r="AR116" s="122">
        <v>100</v>
      </c>
      <c r="AS116" s="122">
        <v>83</v>
      </c>
      <c r="AT116" s="122">
        <v>299</v>
      </c>
      <c r="AU116" s="122">
        <v>78</v>
      </c>
    </row>
    <row r="117" spans="1:47" x14ac:dyDescent="0.25">
      <c r="A117" s="117">
        <v>320</v>
      </c>
      <c r="B117" s="118">
        <v>466</v>
      </c>
      <c r="C117" s="124" t="s">
        <v>86</v>
      </c>
      <c r="D117" s="125" t="s">
        <v>31</v>
      </c>
      <c r="E117" s="121">
        <v>1</v>
      </c>
      <c r="F117" s="114">
        <f t="shared" si="10"/>
        <v>1961</v>
      </c>
      <c r="G117" s="122">
        <v>76</v>
      </c>
      <c r="H117" s="122">
        <v>19</v>
      </c>
      <c r="I117" s="122">
        <v>19</v>
      </c>
      <c r="J117" s="122">
        <v>18</v>
      </c>
      <c r="K117" s="122">
        <v>19</v>
      </c>
      <c r="L117" s="122">
        <v>66</v>
      </c>
      <c r="M117" s="122">
        <v>64</v>
      </c>
      <c r="N117" s="122">
        <v>62</v>
      </c>
      <c r="O117" s="122">
        <v>60</v>
      </c>
      <c r="P117" s="122">
        <v>60</v>
      </c>
      <c r="Q117" s="122">
        <v>57</v>
      </c>
      <c r="R117" s="122">
        <v>56</v>
      </c>
      <c r="S117" s="122">
        <v>54</v>
      </c>
      <c r="T117" s="122">
        <v>53</v>
      </c>
      <c r="U117" s="122">
        <v>49</v>
      </c>
      <c r="V117" s="122">
        <v>47</v>
      </c>
      <c r="W117" s="122">
        <v>45</v>
      </c>
      <c r="X117" s="122">
        <v>44</v>
      </c>
      <c r="Y117" s="122">
        <v>44</v>
      </c>
      <c r="Z117" s="122">
        <v>45</v>
      </c>
      <c r="AA117" s="122">
        <v>226</v>
      </c>
      <c r="AB117" s="122">
        <v>189</v>
      </c>
      <c r="AC117" s="122">
        <v>149</v>
      </c>
      <c r="AD117" s="122">
        <v>128</v>
      </c>
      <c r="AE117" s="122">
        <v>103</v>
      </c>
      <c r="AF117" s="122">
        <v>82</v>
      </c>
      <c r="AG117" s="122">
        <v>47</v>
      </c>
      <c r="AH117" s="122">
        <v>36</v>
      </c>
      <c r="AI117" s="122">
        <v>23</v>
      </c>
      <c r="AJ117" s="122">
        <v>11</v>
      </c>
      <c r="AK117" s="122">
        <v>5</v>
      </c>
      <c r="AL117" s="122">
        <v>3</v>
      </c>
      <c r="AM117" s="122">
        <v>2</v>
      </c>
      <c r="AN117" s="586"/>
      <c r="AO117" s="122">
        <v>79</v>
      </c>
      <c r="AP117" s="122">
        <v>5</v>
      </c>
      <c r="AQ117" s="122">
        <v>983</v>
      </c>
      <c r="AR117" s="122">
        <v>124</v>
      </c>
      <c r="AS117" s="122">
        <v>103</v>
      </c>
      <c r="AT117" s="122">
        <v>372</v>
      </c>
      <c r="AU117" s="122">
        <v>97</v>
      </c>
    </row>
    <row r="118" spans="1:47" x14ac:dyDescent="0.25">
      <c r="A118" s="117">
        <v>321</v>
      </c>
      <c r="B118" s="118">
        <v>518</v>
      </c>
      <c r="C118" s="124" t="s">
        <v>88</v>
      </c>
      <c r="D118" s="125" t="s">
        <v>31</v>
      </c>
      <c r="E118" s="121">
        <v>1</v>
      </c>
      <c r="F118" s="114">
        <f t="shared" si="10"/>
        <v>2270</v>
      </c>
      <c r="G118" s="122">
        <v>84</v>
      </c>
      <c r="H118" s="122">
        <v>60</v>
      </c>
      <c r="I118" s="122">
        <v>59</v>
      </c>
      <c r="J118" s="122">
        <v>42</v>
      </c>
      <c r="K118" s="122">
        <v>56</v>
      </c>
      <c r="L118" s="122">
        <v>73</v>
      </c>
      <c r="M118" s="122">
        <v>72</v>
      </c>
      <c r="N118" s="122">
        <v>69</v>
      </c>
      <c r="O118" s="122">
        <v>65</v>
      </c>
      <c r="P118" s="122">
        <v>64</v>
      </c>
      <c r="Q118" s="122">
        <v>62</v>
      </c>
      <c r="R118" s="122">
        <v>60</v>
      </c>
      <c r="S118" s="122">
        <v>60</v>
      </c>
      <c r="T118" s="122">
        <v>57</v>
      </c>
      <c r="U118" s="122">
        <v>54</v>
      </c>
      <c r="V118" s="122">
        <v>51</v>
      </c>
      <c r="W118" s="122">
        <v>49</v>
      </c>
      <c r="X118" s="122">
        <v>48</v>
      </c>
      <c r="Y118" s="122">
        <v>47</v>
      </c>
      <c r="Z118" s="122">
        <v>48</v>
      </c>
      <c r="AA118" s="122">
        <v>246</v>
      </c>
      <c r="AB118" s="122">
        <v>205</v>
      </c>
      <c r="AC118" s="122">
        <v>161</v>
      </c>
      <c r="AD118" s="122">
        <v>140</v>
      </c>
      <c r="AE118" s="122">
        <v>112</v>
      </c>
      <c r="AF118" s="122">
        <v>89</v>
      </c>
      <c r="AG118" s="122">
        <v>51</v>
      </c>
      <c r="AH118" s="122">
        <v>38</v>
      </c>
      <c r="AI118" s="122">
        <v>24</v>
      </c>
      <c r="AJ118" s="122">
        <v>11</v>
      </c>
      <c r="AK118" s="122">
        <v>6</v>
      </c>
      <c r="AL118" s="122">
        <v>5</v>
      </c>
      <c r="AM118" s="122">
        <v>2</v>
      </c>
      <c r="AN118" s="586"/>
      <c r="AO118" s="122">
        <v>86</v>
      </c>
      <c r="AP118" s="122">
        <v>6</v>
      </c>
      <c r="AQ118" s="122">
        <v>1071</v>
      </c>
      <c r="AR118" s="122">
        <v>136</v>
      </c>
      <c r="AS118" s="122">
        <v>112</v>
      </c>
      <c r="AT118" s="122">
        <v>405</v>
      </c>
      <c r="AU118" s="122">
        <v>107</v>
      </c>
    </row>
    <row r="119" spans="1:47" x14ac:dyDescent="0.25">
      <c r="A119" s="117">
        <v>323</v>
      </c>
      <c r="B119" s="118">
        <v>467</v>
      </c>
      <c r="C119" s="124" t="s">
        <v>211</v>
      </c>
      <c r="D119" s="125" t="s">
        <v>16</v>
      </c>
      <c r="E119" s="121">
        <v>1</v>
      </c>
      <c r="F119" s="114">
        <f t="shared" si="10"/>
        <v>2792</v>
      </c>
      <c r="G119" s="122">
        <v>104</v>
      </c>
      <c r="H119" s="122">
        <v>59</v>
      </c>
      <c r="I119" s="122">
        <v>99</v>
      </c>
      <c r="J119" s="122">
        <v>76</v>
      </c>
      <c r="K119" s="122">
        <v>79</v>
      </c>
      <c r="L119" s="122">
        <v>91</v>
      </c>
      <c r="M119" s="122">
        <v>89</v>
      </c>
      <c r="N119" s="122">
        <v>87</v>
      </c>
      <c r="O119" s="122">
        <v>85</v>
      </c>
      <c r="P119" s="122">
        <v>81</v>
      </c>
      <c r="Q119" s="122">
        <v>79</v>
      </c>
      <c r="R119" s="122">
        <v>76</v>
      </c>
      <c r="S119" s="122">
        <v>74</v>
      </c>
      <c r="T119" s="122">
        <v>72</v>
      </c>
      <c r="U119" s="122">
        <v>67</v>
      </c>
      <c r="V119" s="122">
        <v>65</v>
      </c>
      <c r="W119" s="122">
        <v>63</v>
      </c>
      <c r="X119" s="122">
        <v>61</v>
      </c>
      <c r="Y119" s="122">
        <v>60</v>
      </c>
      <c r="Z119" s="122">
        <v>61</v>
      </c>
      <c r="AA119" s="122">
        <v>308</v>
      </c>
      <c r="AB119" s="122">
        <v>148</v>
      </c>
      <c r="AC119" s="122">
        <v>202</v>
      </c>
      <c r="AD119" s="122">
        <v>177</v>
      </c>
      <c r="AE119" s="122">
        <v>140</v>
      </c>
      <c r="AF119" s="122">
        <v>116</v>
      </c>
      <c r="AG119" s="122">
        <v>64</v>
      </c>
      <c r="AH119" s="122">
        <v>49</v>
      </c>
      <c r="AI119" s="122">
        <v>30</v>
      </c>
      <c r="AJ119" s="122">
        <v>15</v>
      </c>
      <c r="AK119" s="122">
        <v>6</v>
      </c>
      <c r="AL119" s="122">
        <v>5</v>
      </c>
      <c r="AM119" s="122">
        <v>4</v>
      </c>
      <c r="AN119" s="586"/>
      <c r="AO119" s="122">
        <v>107</v>
      </c>
      <c r="AP119" s="122">
        <v>7</v>
      </c>
      <c r="AQ119" s="122">
        <v>1352</v>
      </c>
      <c r="AR119" s="122">
        <v>171</v>
      </c>
      <c r="AS119" s="122">
        <v>142</v>
      </c>
      <c r="AT119" s="122">
        <v>508</v>
      </c>
      <c r="AU119" s="122">
        <v>134</v>
      </c>
    </row>
    <row r="120" spans="1:47" x14ac:dyDescent="0.25">
      <c r="A120" s="117">
        <v>324</v>
      </c>
      <c r="B120" s="118">
        <v>475</v>
      </c>
      <c r="C120" s="124" t="s">
        <v>92</v>
      </c>
      <c r="D120" s="125" t="s">
        <v>31</v>
      </c>
      <c r="E120" s="121">
        <v>1</v>
      </c>
      <c r="F120" s="114">
        <f t="shared" si="10"/>
        <v>1303</v>
      </c>
      <c r="G120" s="122">
        <v>46</v>
      </c>
      <c r="H120" s="122">
        <v>19</v>
      </c>
      <c r="I120" s="122">
        <v>40</v>
      </c>
      <c r="J120" s="122">
        <v>36</v>
      </c>
      <c r="K120" s="122">
        <v>42</v>
      </c>
      <c r="L120" s="122">
        <v>42</v>
      </c>
      <c r="M120" s="122">
        <v>40</v>
      </c>
      <c r="N120" s="122">
        <v>39</v>
      </c>
      <c r="O120" s="122">
        <v>38</v>
      </c>
      <c r="P120" s="122">
        <v>36</v>
      </c>
      <c r="Q120" s="122">
        <v>34</v>
      </c>
      <c r="R120" s="122">
        <v>33</v>
      </c>
      <c r="S120" s="122">
        <v>33</v>
      </c>
      <c r="T120" s="122">
        <v>31</v>
      </c>
      <c r="U120" s="122">
        <v>30</v>
      </c>
      <c r="V120" s="122">
        <v>29</v>
      </c>
      <c r="W120" s="122">
        <v>28</v>
      </c>
      <c r="X120" s="122">
        <v>27</v>
      </c>
      <c r="Y120" s="122">
        <v>27</v>
      </c>
      <c r="Z120" s="122">
        <v>28</v>
      </c>
      <c r="AA120" s="122">
        <v>141</v>
      </c>
      <c r="AB120" s="122">
        <v>120</v>
      </c>
      <c r="AC120" s="122">
        <v>93</v>
      </c>
      <c r="AD120" s="122">
        <v>80</v>
      </c>
      <c r="AE120" s="122">
        <v>64</v>
      </c>
      <c r="AF120" s="122">
        <v>50</v>
      </c>
      <c r="AG120" s="122">
        <v>30</v>
      </c>
      <c r="AH120" s="122">
        <v>22</v>
      </c>
      <c r="AI120" s="122">
        <v>14</v>
      </c>
      <c r="AJ120" s="122">
        <v>5</v>
      </c>
      <c r="AK120" s="122">
        <v>3</v>
      </c>
      <c r="AL120" s="122">
        <v>2</v>
      </c>
      <c r="AM120" s="122">
        <v>1</v>
      </c>
      <c r="AN120" s="586"/>
      <c r="AO120" s="122">
        <v>49</v>
      </c>
      <c r="AP120" s="122">
        <v>3</v>
      </c>
      <c r="AQ120" s="122">
        <v>611</v>
      </c>
      <c r="AR120" s="122">
        <v>77</v>
      </c>
      <c r="AS120" s="122">
        <v>65</v>
      </c>
      <c r="AT120" s="122">
        <v>231</v>
      </c>
      <c r="AU120" s="122">
        <v>60</v>
      </c>
    </row>
    <row r="121" spans="1:47" x14ac:dyDescent="0.25">
      <c r="A121" s="148">
        <v>325</v>
      </c>
      <c r="B121" s="149">
        <v>7187</v>
      </c>
      <c r="C121" s="150" t="s">
        <v>94</v>
      </c>
      <c r="D121" s="151" t="s">
        <v>16</v>
      </c>
      <c r="E121" s="152">
        <v>1</v>
      </c>
      <c r="F121" s="114">
        <f t="shared" si="10"/>
        <v>2217</v>
      </c>
      <c r="G121" s="122">
        <v>75</v>
      </c>
      <c r="H121" s="122">
        <v>100</v>
      </c>
      <c r="I121" s="122">
        <v>99</v>
      </c>
      <c r="J121" s="122">
        <v>95</v>
      </c>
      <c r="K121" s="122">
        <v>60</v>
      </c>
      <c r="L121" s="122">
        <v>66</v>
      </c>
      <c r="M121" s="122">
        <v>63</v>
      </c>
      <c r="N121" s="122">
        <v>63</v>
      </c>
      <c r="O121" s="122">
        <v>61</v>
      </c>
      <c r="P121" s="122">
        <v>59</v>
      </c>
      <c r="Q121" s="122">
        <v>57</v>
      </c>
      <c r="R121" s="122">
        <v>54</v>
      </c>
      <c r="S121" s="122">
        <v>53</v>
      </c>
      <c r="T121" s="122">
        <v>51</v>
      </c>
      <c r="U121" s="122">
        <v>48</v>
      </c>
      <c r="V121" s="122">
        <v>47</v>
      </c>
      <c r="W121" s="122">
        <v>45</v>
      </c>
      <c r="X121" s="122">
        <v>44</v>
      </c>
      <c r="Y121" s="122">
        <v>43</v>
      </c>
      <c r="Z121" s="122">
        <v>44</v>
      </c>
      <c r="AA121" s="122">
        <v>223</v>
      </c>
      <c r="AB121" s="122">
        <v>186</v>
      </c>
      <c r="AC121" s="122">
        <v>148</v>
      </c>
      <c r="AD121" s="122">
        <v>127</v>
      </c>
      <c r="AE121" s="122">
        <v>102</v>
      </c>
      <c r="AF121" s="122">
        <v>81</v>
      </c>
      <c r="AG121" s="122">
        <v>47</v>
      </c>
      <c r="AH121" s="122">
        <v>35</v>
      </c>
      <c r="AI121" s="122">
        <v>20</v>
      </c>
      <c r="AJ121" s="122">
        <v>11</v>
      </c>
      <c r="AK121" s="122">
        <v>5</v>
      </c>
      <c r="AL121" s="122">
        <v>3</v>
      </c>
      <c r="AM121" s="122">
        <v>2</v>
      </c>
      <c r="AN121" s="586"/>
      <c r="AO121" s="122">
        <v>77</v>
      </c>
      <c r="AP121" s="122">
        <v>5</v>
      </c>
      <c r="AQ121" s="122">
        <v>975</v>
      </c>
      <c r="AR121" s="122">
        <v>123</v>
      </c>
      <c r="AS121" s="122">
        <v>101</v>
      </c>
      <c r="AT121" s="122">
        <v>367</v>
      </c>
      <c r="AU121" s="122">
        <v>96</v>
      </c>
    </row>
    <row r="122" spans="1:47" x14ac:dyDescent="0.25">
      <c r="A122" s="117">
        <v>326</v>
      </c>
      <c r="B122" s="153">
        <v>15914</v>
      </c>
      <c r="C122" s="124" t="s">
        <v>96</v>
      </c>
      <c r="D122" s="125" t="s">
        <v>31</v>
      </c>
      <c r="E122" s="121">
        <v>1</v>
      </c>
      <c r="F122" s="114">
        <f t="shared" si="10"/>
        <v>1266</v>
      </c>
      <c r="G122" s="122">
        <v>42</v>
      </c>
      <c r="H122" s="122">
        <v>50</v>
      </c>
      <c r="I122" s="122">
        <v>33</v>
      </c>
      <c r="J122" s="122">
        <v>32</v>
      </c>
      <c r="K122" s="122">
        <v>40</v>
      </c>
      <c r="L122" s="122">
        <v>39</v>
      </c>
      <c r="M122" s="122">
        <v>38</v>
      </c>
      <c r="N122" s="122">
        <v>36</v>
      </c>
      <c r="O122" s="122">
        <v>35</v>
      </c>
      <c r="P122" s="122">
        <v>34</v>
      </c>
      <c r="Q122" s="122">
        <v>33</v>
      </c>
      <c r="R122" s="122">
        <v>32</v>
      </c>
      <c r="S122" s="122">
        <v>31</v>
      </c>
      <c r="T122" s="122">
        <v>30</v>
      </c>
      <c r="U122" s="122">
        <v>29</v>
      </c>
      <c r="V122" s="122">
        <v>28</v>
      </c>
      <c r="W122" s="122">
        <v>27</v>
      </c>
      <c r="X122" s="122">
        <v>26</v>
      </c>
      <c r="Y122" s="122">
        <v>27</v>
      </c>
      <c r="Z122" s="122">
        <v>26</v>
      </c>
      <c r="AA122" s="122">
        <v>133</v>
      </c>
      <c r="AB122" s="122">
        <v>110</v>
      </c>
      <c r="AC122" s="122">
        <v>88</v>
      </c>
      <c r="AD122" s="122">
        <v>76</v>
      </c>
      <c r="AE122" s="122">
        <v>61</v>
      </c>
      <c r="AF122" s="122">
        <v>52</v>
      </c>
      <c r="AG122" s="122">
        <v>29</v>
      </c>
      <c r="AH122" s="122">
        <v>21</v>
      </c>
      <c r="AI122" s="122">
        <v>13</v>
      </c>
      <c r="AJ122" s="122">
        <v>6</v>
      </c>
      <c r="AK122" s="122">
        <v>4</v>
      </c>
      <c r="AL122" s="122">
        <v>3</v>
      </c>
      <c r="AM122" s="122">
        <v>2</v>
      </c>
      <c r="AN122" s="586"/>
      <c r="AO122" s="122">
        <v>46</v>
      </c>
      <c r="AP122" s="122">
        <v>4</v>
      </c>
      <c r="AQ122" s="122">
        <v>597</v>
      </c>
      <c r="AR122" s="122">
        <v>73</v>
      </c>
      <c r="AS122" s="122">
        <v>60</v>
      </c>
      <c r="AT122" s="122">
        <v>219</v>
      </c>
      <c r="AU122" s="122">
        <v>57</v>
      </c>
    </row>
    <row r="123" spans="1:47" x14ac:dyDescent="0.25">
      <c r="A123" s="154"/>
      <c r="B123" s="154"/>
      <c r="C123" s="154"/>
      <c r="D123" s="154"/>
      <c r="E123" s="155"/>
      <c r="F123" s="156"/>
      <c r="G123" s="157"/>
      <c r="H123" s="157"/>
      <c r="I123" s="157"/>
      <c r="J123" s="157"/>
      <c r="K123" s="157"/>
      <c r="L123" s="157"/>
      <c r="M123" s="157"/>
      <c r="N123" s="157"/>
      <c r="O123" s="158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9"/>
      <c r="AO123" s="160"/>
      <c r="AP123" s="160"/>
      <c r="AQ123" s="160"/>
      <c r="AR123" s="160"/>
      <c r="AS123" s="160"/>
      <c r="AT123" s="160"/>
      <c r="AU123" s="160"/>
    </row>
  </sheetData>
  <mergeCells count="43">
    <mergeCell ref="AR7:AT7"/>
    <mergeCell ref="AK7:AK8"/>
    <mergeCell ref="AL7:AL8"/>
    <mergeCell ref="AM7:AM8"/>
    <mergeCell ref="AO7:AO8"/>
    <mergeCell ref="AP7:AP8"/>
    <mergeCell ref="AQ7:AQ8"/>
    <mergeCell ref="AJ7:AJ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X7:X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conditionalFormatting sqref="G11:AU11 G23:AU23 G30:AU30 G34:AU34 G43:AU43 G50:AU50 G82:AU82 G98:AU98">
    <cfRule type="cellIs" dxfId="119" priority="1" stopIfTrue="1" operator="lessThanOr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7:DM125"/>
  <sheetViews>
    <sheetView workbookViewId="0">
      <selection activeCell="M36" sqref="M36"/>
    </sheetView>
  </sheetViews>
  <sheetFormatPr baseColWidth="10" defaultRowHeight="15" x14ac:dyDescent="0.25"/>
  <cols>
    <col min="1" max="1" width="11.42578125" style="735"/>
    <col min="2" max="2" width="11.42578125" style="736"/>
    <col min="3" max="3" width="31.85546875" customWidth="1"/>
  </cols>
  <sheetData>
    <row r="7" spans="1:48" x14ac:dyDescent="0.25">
      <c r="A7" s="836" t="s">
        <v>0</v>
      </c>
      <c r="B7" s="836"/>
      <c r="C7" s="836"/>
      <c r="D7" s="664"/>
      <c r="E7" s="664"/>
      <c r="F7" s="664"/>
      <c r="G7" s="665"/>
      <c r="H7" s="665"/>
    </row>
    <row r="8" spans="1:48" ht="18.75" customHeight="1" x14ac:dyDescent="0.25">
      <c r="A8" s="836" t="s">
        <v>857</v>
      </c>
      <c r="B8" s="836"/>
      <c r="C8" s="836"/>
      <c r="D8" s="664"/>
      <c r="E8" s="664"/>
      <c r="F8" s="664"/>
      <c r="G8" s="839" t="s">
        <v>875</v>
      </c>
      <c r="H8" s="839"/>
      <c r="I8" s="839"/>
      <c r="J8" s="839"/>
      <c r="K8" s="839"/>
      <c r="L8" s="839"/>
      <c r="M8" s="839"/>
      <c r="N8" s="839"/>
      <c r="O8" s="839"/>
      <c r="P8" s="839"/>
      <c r="Q8" s="839"/>
      <c r="R8" s="839"/>
      <c r="S8" s="839"/>
    </row>
    <row r="9" spans="1:48" ht="18.75" customHeight="1" x14ac:dyDescent="0.25">
      <c r="A9" s="836" t="s">
        <v>876</v>
      </c>
      <c r="B9" s="836"/>
      <c r="C9" s="836"/>
      <c r="D9" s="664"/>
      <c r="E9" s="664"/>
      <c r="F9" s="664"/>
      <c r="G9" s="839"/>
      <c r="H9" s="839"/>
      <c r="I9" s="839"/>
      <c r="J9" s="839"/>
      <c r="K9" s="839"/>
      <c r="L9" s="839"/>
      <c r="M9" s="839"/>
      <c r="N9" s="839"/>
      <c r="O9" s="839"/>
      <c r="P9" s="839"/>
      <c r="Q9" s="839"/>
      <c r="R9" s="839"/>
      <c r="S9" s="839"/>
    </row>
    <row r="10" spans="1:48" ht="18.75" customHeight="1" x14ac:dyDescent="0.25">
      <c r="A10" s="840" t="s">
        <v>877</v>
      </c>
      <c r="B10" s="840"/>
      <c r="C10" s="840"/>
      <c r="D10" s="840"/>
      <c r="E10" s="840"/>
      <c r="F10" s="840"/>
      <c r="G10" s="839"/>
      <c r="H10" s="839"/>
      <c r="I10" s="839"/>
      <c r="J10" s="839"/>
      <c r="K10" s="839"/>
      <c r="L10" s="839"/>
      <c r="M10" s="839"/>
      <c r="N10" s="839"/>
      <c r="O10" s="839"/>
      <c r="P10" s="839"/>
      <c r="Q10" s="839"/>
      <c r="R10" s="839"/>
      <c r="S10" s="839"/>
    </row>
    <row r="12" spans="1:48" ht="20.100000000000001" customHeight="1" x14ac:dyDescent="0.25">
      <c r="A12" s="843" t="s">
        <v>114</v>
      </c>
      <c r="B12" s="843" t="s">
        <v>115</v>
      </c>
      <c r="C12" s="843" t="s">
        <v>858</v>
      </c>
      <c r="D12" s="843" t="s">
        <v>5</v>
      </c>
      <c r="E12" s="666" t="s">
        <v>859</v>
      </c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 t="s">
        <v>220</v>
      </c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807" t="s">
        <v>821</v>
      </c>
      <c r="AO12" s="807"/>
      <c r="AP12" s="807"/>
      <c r="AQ12" s="841" t="s">
        <v>860</v>
      </c>
      <c r="AR12" s="837" t="s">
        <v>223</v>
      </c>
      <c r="AS12" s="838" t="s">
        <v>120</v>
      </c>
      <c r="AT12" s="838"/>
      <c r="AU12" s="838"/>
      <c r="AV12" s="837" t="s">
        <v>224</v>
      </c>
    </row>
    <row r="13" spans="1:48" ht="20.100000000000001" customHeight="1" x14ac:dyDescent="0.25">
      <c r="A13" s="843"/>
      <c r="B13" s="843"/>
      <c r="C13" s="843"/>
      <c r="D13" s="843"/>
      <c r="E13" s="668" t="s">
        <v>152</v>
      </c>
      <c r="F13" s="669">
        <v>1</v>
      </c>
      <c r="G13" s="669">
        <v>2</v>
      </c>
      <c r="H13" s="669">
        <v>3</v>
      </c>
      <c r="I13" s="669">
        <v>4</v>
      </c>
      <c r="J13" s="669">
        <v>5</v>
      </c>
      <c r="K13" s="669">
        <v>6</v>
      </c>
      <c r="L13" s="669">
        <v>7</v>
      </c>
      <c r="M13" s="669">
        <v>8</v>
      </c>
      <c r="N13" s="669">
        <v>9</v>
      </c>
      <c r="O13" s="669">
        <v>10</v>
      </c>
      <c r="P13" s="669">
        <v>11</v>
      </c>
      <c r="Q13" s="669">
        <v>12</v>
      </c>
      <c r="R13" s="669">
        <v>13</v>
      </c>
      <c r="S13" s="669">
        <v>14</v>
      </c>
      <c r="T13" s="669">
        <v>15</v>
      </c>
      <c r="U13" s="669">
        <v>16</v>
      </c>
      <c r="V13" s="669">
        <v>17</v>
      </c>
      <c r="W13" s="669">
        <v>18</v>
      </c>
      <c r="X13" s="669">
        <v>19</v>
      </c>
      <c r="Y13" s="669" t="s">
        <v>171</v>
      </c>
      <c r="Z13" s="669" t="s">
        <v>172</v>
      </c>
      <c r="AA13" s="669" t="s">
        <v>173</v>
      </c>
      <c r="AB13" s="669" t="s">
        <v>174</v>
      </c>
      <c r="AC13" s="669" t="s">
        <v>175</v>
      </c>
      <c r="AD13" s="669" t="s">
        <v>176</v>
      </c>
      <c r="AE13" s="669" t="s">
        <v>177</v>
      </c>
      <c r="AF13" s="669" t="s">
        <v>178</v>
      </c>
      <c r="AG13" s="669" t="s">
        <v>179</v>
      </c>
      <c r="AH13" s="669" t="s">
        <v>180</v>
      </c>
      <c r="AI13" s="669" t="s">
        <v>181</v>
      </c>
      <c r="AJ13" s="669" t="s">
        <v>182</v>
      </c>
      <c r="AK13" s="669" t="s">
        <v>854</v>
      </c>
      <c r="AL13" s="669" t="s">
        <v>861</v>
      </c>
      <c r="AM13" s="669"/>
      <c r="AN13" s="670" t="s">
        <v>222</v>
      </c>
      <c r="AO13" s="670" t="s">
        <v>822</v>
      </c>
      <c r="AP13" s="670" t="s">
        <v>823</v>
      </c>
      <c r="AQ13" s="842"/>
      <c r="AR13" s="837"/>
      <c r="AS13" s="671" t="s">
        <v>125</v>
      </c>
      <c r="AT13" s="667" t="s">
        <v>228</v>
      </c>
      <c r="AU13" s="667" t="s">
        <v>229</v>
      </c>
      <c r="AV13" s="838"/>
    </row>
    <row r="14" spans="1:48" x14ac:dyDescent="0.25">
      <c r="A14" s="672"/>
      <c r="B14" s="673"/>
      <c r="C14" s="674" t="s">
        <v>7</v>
      </c>
      <c r="D14" s="675">
        <v>193709</v>
      </c>
      <c r="E14" s="675">
        <v>3291</v>
      </c>
      <c r="F14" s="675">
        <v>3485</v>
      </c>
      <c r="G14" s="675">
        <v>3658</v>
      </c>
      <c r="H14" s="675">
        <v>3530</v>
      </c>
      <c r="I14" s="675">
        <v>3867</v>
      </c>
      <c r="J14" s="675">
        <v>3661</v>
      </c>
      <c r="K14" s="675">
        <v>3977</v>
      </c>
      <c r="L14" s="675">
        <v>4380</v>
      </c>
      <c r="M14" s="675">
        <v>4059</v>
      </c>
      <c r="N14" s="675">
        <v>4077</v>
      </c>
      <c r="O14" s="675">
        <v>4095</v>
      </c>
      <c r="P14" s="675">
        <v>4032</v>
      </c>
      <c r="Q14" s="675">
        <v>4294</v>
      </c>
      <c r="R14" s="675">
        <v>4549</v>
      </c>
      <c r="S14" s="675">
        <v>4310</v>
      </c>
      <c r="T14" s="675">
        <v>4443</v>
      </c>
      <c r="U14" s="675">
        <v>4572</v>
      </c>
      <c r="V14" s="675">
        <v>4067</v>
      </c>
      <c r="W14" s="675">
        <v>3975</v>
      </c>
      <c r="X14" s="675">
        <v>3772</v>
      </c>
      <c r="Y14" s="675">
        <v>17588</v>
      </c>
      <c r="Z14" s="675">
        <v>16028</v>
      </c>
      <c r="AA14" s="675">
        <v>14549</v>
      </c>
      <c r="AB14" s="675">
        <v>13963</v>
      </c>
      <c r="AC14" s="675">
        <v>11670</v>
      </c>
      <c r="AD14" s="675">
        <v>9557</v>
      </c>
      <c r="AE14" s="675">
        <v>7960</v>
      </c>
      <c r="AF14" s="675">
        <v>6970</v>
      </c>
      <c r="AG14" s="675">
        <v>5419</v>
      </c>
      <c r="AH14" s="675">
        <v>3881</v>
      </c>
      <c r="AI14" s="675">
        <v>2604</v>
      </c>
      <c r="AJ14" s="675">
        <v>1770</v>
      </c>
      <c r="AK14" s="675">
        <v>947</v>
      </c>
      <c r="AL14" s="675">
        <v>709</v>
      </c>
      <c r="AM14" s="675"/>
      <c r="AN14" s="675">
        <f t="shared" ref="AN14:AV14" si="0">+AN15</f>
        <v>202</v>
      </c>
      <c r="AO14" s="675">
        <f t="shared" si="0"/>
        <v>1534.25</v>
      </c>
      <c r="AP14" s="676">
        <f t="shared" si="0"/>
        <v>1730.25</v>
      </c>
      <c r="AQ14" s="676">
        <f t="shared" si="0"/>
        <v>3547.75</v>
      </c>
      <c r="AR14" s="675">
        <f t="shared" si="0"/>
        <v>95221.5</v>
      </c>
      <c r="AS14" s="675">
        <f t="shared" si="0"/>
        <v>10425</v>
      </c>
      <c r="AT14" s="675">
        <f t="shared" si="0"/>
        <v>10017.25</v>
      </c>
      <c r="AU14" s="675">
        <f t="shared" si="0"/>
        <v>41044.75</v>
      </c>
      <c r="AV14" s="676">
        <f t="shared" si="0"/>
        <v>3670</v>
      </c>
    </row>
    <row r="15" spans="1:48" x14ac:dyDescent="0.25">
      <c r="A15" s="677"/>
      <c r="B15" s="678"/>
      <c r="C15" s="679" t="s">
        <v>878</v>
      </c>
      <c r="D15" s="680">
        <v>193709</v>
      </c>
      <c r="E15" s="681">
        <v>3291</v>
      </c>
      <c r="F15" s="681">
        <v>3485</v>
      </c>
      <c r="G15" s="681">
        <v>3658</v>
      </c>
      <c r="H15" s="681">
        <v>3530</v>
      </c>
      <c r="I15" s="681">
        <v>3867</v>
      </c>
      <c r="J15" s="681">
        <v>3661</v>
      </c>
      <c r="K15" s="681">
        <v>3977</v>
      </c>
      <c r="L15" s="681">
        <v>4380</v>
      </c>
      <c r="M15" s="681">
        <v>4059</v>
      </c>
      <c r="N15" s="681">
        <v>4077</v>
      </c>
      <c r="O15" s="681">
        <v>4095</v>
      </c>
      <c r="P15" s="681">
        <v>4032</v>
      </c>
      <c r="Q15" s="681">
        <v>4294</v>
      </c>
      <c r="R15" s="681">
        <v>4549</v>
      </c>
      <c r="S15" s="681">
        <v>4310</v>
      </c>
      <c r="T15" s="681">
        <v>4443</v>
      </c>
      <c r="U15" s="681">
        <v>4572</v>
      </c>
      <c r="V15" s="681">
        <v>4067</v>
      </c>
      <c r="W15" s="681">
        <v>3975</v>
      </c>
      <c r="X15" s="681">
        <v>3772</v>
      </c>
      <c r="Y15" s="681">
        <v>17588</v>
      </c>
      <c r="Z15" s="681">
        <v>16028</v>
      </c>
      <c r="AA15" s="681">
        <v>14549</v>
      </c>
      <c r="AB15" s="681">
        <v>13963</v>
      </c>
      <c r="AC15" s="681">
        <v>11670</v>
      </c>
      <c r="AD15" s="681">
        <v>9557</v>
      </c>
      <c r="AE15" s="681">
        <v>7960</v>
      </c>
      <c r="AF15" s="681">
        <v>6970</v>
      </c>
      <c r="AG15" s="681">
        <v>5419</v>
      </c>
      <c r="AH15" s="681">
        <v>3881</v>
      </c>
      <c r="AI15" s="681">
        <v>2604</v>
      </c>
      <c r="AJ15" s="681">
        <v>1770</v>
      </c>
      <c r="AK15" s="681">
        <v>947</v>
      </c>
      <c r="AL15" s="681">
        <v>709</v>
      </c>
      <c r="AM15" s="681"/>
      <c r="AN15" s="681">
        <f t="shared" ref="AN15:AV15" si="1">AN16+AN29+AN36+AN40+AN50+AN57+AN65+AN81+AN112</f>
        <v>202</v>
      </c>
      <c r="AO15" s="681">
        <f t="shared" si="1"/>
        <v>1534.25</v>
      </c>
      <c r="AP15" s="676">
        <f t="shared" si="1"/>
        <v>1730.25</v>
      </c>
      <c r="AQ15" s="676">
        <f t="shared" si="1"/>
        <v>3547.75</v>
      </c>
      <c r="AR15" s="681">
        <f t="shared" si="1"/>
        <v>95221.5</v>
      </c>
      <c r="AS15" s="681">
        <f t="shared" si="1"/>
        <v>10425</v>
      </c>
      <c r="AT15" s="681">
        <f t="shared" si="1"/>
        <v>10017.25</v>
      </c>
      <c r="AU15" s="681">
        <f t="shared" si="1"/>
        <v>41044.75</v>
      </c>
      <c r="AV15" s="676">
        <f t="shared" si="1"/>
        <v>3670</v>
      </c>
    </row>
    <row r="16" spans="1:48" s="687" customFormat="1" x14ac:dyDescent="0.25">
      <c r="A16" s="682">
        <v>120601</v>
      </c>
      <c r="B16" s="683"/>
      <c r="C16" s="684" t="s">
        <v>862</v>
      </c>
      <c r="D16" s="685">
        <v>45927</v>
      </c>
      <c r="E16" s="686">
        <v>750</v>
      </c>
      <c r="F16" s="686">
        <v>763</v>
      </c>
      <c r="G16" s="686">
        <v>792</v>
      </c>
      <c r="H16" s="686">
        <v>777</v>
      </c>
      <c r="I16" s="686">
        <v>817</v>
      </c>
      <c r="J16" s="686">
        <v>860</v>
      </c>
      <c r="K16" s="686">
        <v>837</v>
      </c>
      <c r="L16" s="686">
        <v>933</v>
      </c>
      <c r="M16" s="686">
        <v>933</v>
      </c>
      <c r="N16" s="686">
        <v>940</v>
      </c>
      <c r="O16" s="686">
        <v>910</v>
      </c>
      <c r="P16" s="686">
        <v>878</v>
      </c>
      <c r="Q16" s="686">
        <v>953</v>
      </c>
      <c r="R16" s="686">
        <v>954</v>
      </c>
      <c r="S16" s="686">
        <v>961</v>
      </c>
      <c r="T16" s="686">
        <v>910</v>
      </c>
      <c r="U16" s="686">
        <v>969</v>
      </c>
      <c r="V16" s="686">
        <v>846</v>
      </c>
      <c r="W16" s="686">
        <v>891</v>
      </c>
      <c r="X16" s="686">
        <v>812</v>
      </c>
      <c r="Y16" s="686">
        <v>4226</v>
      </c>
      <c r="Z16" s="686">
        <v>4049</v>
      </c>
      <c r="AA16" s="686">
        <v>3700</v>
      </c>
      <c r="AB16" s="686">
        <v>3295</v>
      </c>
      <c r="AC16" s="686">
        <v>2745</v>
      </c>
      <c r="AD16" s="686">
        <v>2380</v>
      </c>
      <c r="AE16" s="686">
        <v>2091</v>
      </c>
      <c r="AF16" s="686">
        <v>1867</v>
      </c>
      <c r="AG16" s="686">
        <v>1482</v>
      </c>
      <c r="AH16" s="686">
        <v>1060</v>
      </c>
      <c r="AI16" s="686">
        <v>644</v>
      </c>
      <c r="AJ16" s="686">
        <v>461</v>
      </c>
      <c r="AK16" s="686">
        <v>248</v>
      </c>
      <c r="AL16" s="686">
        <v>193</v>
      </c>
      <c r="AM16" s="686"/>
      <c r="AN16" s="686">
        <f>SUM(AN17:AN28)</f>
        <v>64</v>
      </c>
      <c r="AO16" s="686">
        <f t="shared" ref="AO16:AT16" si="2">SUM(AO17:AO28)</f>
        <v>434</v>
      </c>
      <c r="AP16" s="686">
        <f t="shared" si="2"/>
        <v>397</v>
      </c>
      <c r="AQ16" s="686">
        <f t="shared" si="2"/>
        <v>1013</v>
      </c>
      <c r="AR16" s="686">
        <f t="shared" si="2"/>
        <v>24201</v>
      </c>
      <c r="AS16" s="686">
        <f t="shared" si="2"/>
        <v>2485</v>
      </c>
      <c r="AT16" s="686">
        <f t="shared" si="2"/>
        <v>2368</v>
      </c>
      <c r="AU16" s="686">
        <f>SUM(AU17:AU28)</f>
        <v>10813</v>
      </c>
      <c r="AV16" s="686">
        <f>SUM(AV17:AV28)</f>
        <v>790</v>
      </c>
    </row>
    <row r="17" spans="1:115" x14ac:dyDescent="0.25">
      <c r="A17" s="688">
        <v>101</v>
      </c>
      <c r="B17" s="609">
        <v>432</v>
      </c>
      <c r="C17" s="610" t="s">
        <v>11</v>
      </c>
      <c r="D17" s="689">
        <v>27711</v>
      </c>
      <c r="E17" s="689">
        <v>520</v>
      </c>
      <c r="F17" s="689">
        <v>516</v>
      </c>
      <c r="G17" s="689">
        <v>560</v>
      </c>
      <c r="H17" s="689">
        <v>597</v>
      </c>
      <c r="I17" s="689">
        <v>637</v>
      </c>
      <c r="J17" s="689">
        <v>612</v>
      </c>
      <c r="K17" s="689">
        <v>516</v>
      </c>
      <c r="L17" s="689">
        <v>559</v>
      </c>
      <c r="M17" s="689">
        <v>560</v>
      </c>
      <c r="N17" s="689">
        <v>548</v>
      </c>
      <c r="O17" s="689">
        <v>537</v>
      </c>
      <c r="P17" s="689">
        <v>541</v>
      </c>
      <c r="Q17" s="689">
        <v>575</v>
      </c>
      <c r="R17" s="689">
        <v>591</v>
      </c>
      <c r="S17" s="689">
        <v>563</v>
      </c>
      <c r="T17" s="689">
        <v>588</v>
      </c>
      <c r="U17" s="689">
        <v>624</v>
      </c>
      <c r="V17" s="689">
        <v>544</v>
      </c>
      <c r="W17" s="689">
        <v>584</v>
      </c>
      <c r="X17" s="689">
        <v>530</v>
      </c>
      <c r="Y17" s="689">
        <v>2708</v>
      </c>
      <c r="Z17" s="689">
        <v>2553</v>
      </c>
      <c r="AA17" s="689">
        <v>2016</v>
      </c>
      <c r="AB17" s="689">
        <v>2119</v>
      </c>
      <c r="AC17" s="689">
        <v>1476</v>
      </c>
      <c r="AD17" s="689">
        <v>1439</v>
      </c>
      <c r="AE17" s="689">
        <v>1256</v>
      </c>
      <c r="AF17" s="689">
        <v>1054</v>
      </c>
      <c r="AG17" s="689">
        <v>726</v>
      </c>
      <c r="AH17" s="689">
        <v>417</v>
      </c>
      <c r="AI17" s="689">
        <v>269</v>
      </c>
      <c r="AJ17" s="689">
        <v>172</v>
      </c>
      <c r="AK17" s="689">
        <v>111</v>
      </c>
      <c r="AL17" s="689">
        <v>93</v>
      </c>
      <c r="AM17" s="689"/>
      <c r="AN17" s="690">
        <v>38</v>
      </c>
      <c r="AO17" s="690">
        <v>153</v>
      </c>
      <c r="AP17" s="690">
        <v>155</v>
      </c>
      <c r="AQ17" s="690">
        <v>718</v>
      </c>
      <c r="AR17" s="690">
        <v>14366</v>
      </c>
      <c r="AS17" s="690">
        <v>1532</v>
      </c>
      <c r="AT17" s="690">
        <v>1541</v>
      </c>
      <c r="AU17" s="690">
        <v>6375</v>
      </c>
      <c r="AV17" s="690">
        <v>477</v>
      </c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</row>
    <row r="18" spans="1:115" s="694" customFormat="1" x14ac:dyDescent="0.25">
      <c r="A18" s="691">
        <v>301</v>
      </c>
      <c r="B18" s="692">
        <v>477</v>
      </c>
      <c r="C18" s="693" t="s">
        <v>15</v>
      </c>
      <c r="D18" s="636">
        <v>2107</v>
      </c>
      <c r="E18" s="636">
        <v>25</v>
      </c>
      <c r="F18" s="636">
        <v>27</v>
      </c>
      <c r="G18" s="636">
        <v>28</v>
      </c>
      <c r="H18" s="636">
        <v>23</v>
      </c>
      <c r="I18" s="636">
        <v>25</v>
      </c>
      <c r="J18" s="636">
        <v>26</v>
      </c>
      <c r="K18" s="636">
        <v>31</v>
      </c>
      <c r="L18" s="636">
        <v>46</v>
      </c>
      <c r="M18" s="636">
        <v>48</v>
      </c>
      <c r="N18" s="636">
        <v>53</v>
      </c>
      <c r="O18" s="636">
        <v>54</v>
      </c>
      <c r="P18" s="636">
        <v>47</v>
      </c>
      <c r="Q18" s="636">
        <v>53</v>
      </c>
      <c r="R18" s="636">
        <v>47</v>
      </c>
      <c r="S18" s="636">
        <v>62</v>
      </c>
      <c r="T18" s="636">
        <v>42</v>
      </c>
      <c r="U18" s="636">
        <v>47</v>
      </c>
      <c r="V18" s="636">
        <v>41</v>
      </c>
      <c r="W18" s="636">
        <v>44</v>
      </c>
      <c r="X18" s="636">
        <v>39</v>
      </c>
      <c r="Y18" s="636">
        <v>113</v>
      </c>
      <c r="Z18" s="636">
        <v>93</v>
      </c>
      <c r="AA18" s="636">
        <v>68</v>
      </c>
      <c r="AB18" s="636">
        <v>162</v>
      </c>
      <c r="AC18" s="636">
        <v>222</v>
      </c>
      <c r="AD18" s="636">
        <v>163</v>
      </c>
      <c r="AE18" s="636">
        <v>103</v>
      </c>
      <c r="AF18" s="636">
        <v>101</v>
      </c>
      <c r="AG18" s="636">
        <v>100</v>
      </c>
      <c r="AH18" s="636">
        <v>68</v>
      </c>
      <c r="AI18" s="636">
        <v>41</v>
      </c>
      <c r="AJ18" s="636">
        <v>31</v>
      </c>
      <c r="AK18" s="636">
        <v>19</v>
      </c>
      <c r="AL18" s="636">
        <v>15</v>
      </c>
      <c r="AM18" s="636"/>
      <c r="AN18" s="636">
        <v>6</v>
      </c>
      <c r="AO18" s="636">
        <v>66</v>
      </c>
      <c r="AP18" s="636">
        <v>15</v>
      </c>
      <c r="AQ18" s="636">
        <v>20</v>
      </c>
      <c r="AR18" s="636">
        <v>1285</v>
      </c>
      <c r="AS18" s="636">
        <v>132</v>
      </c>
      <c r="AT18" s="636">
        <v>118</v>
      </c>
      <c r="AU18" s="636">
        <v>544</v>
      </c>
      <c r="AV18" s="636">
        <v>22</v>
      </c>
      <c r="AX18" s="695"/>
      <c r="AY18" s="695"/>
      <c r="AZ18" s="695"/>
      <c r="BA18" s="695"/>
      <c r="BB18" s="695"/>
      <c r="BC18" s="695"/>
      <c r="BD18" s="695"/>
      <c r="BE18" s="695"/>
      <c r="BF18" s="695"/>
      <c r="BG18" s="695"/>
      <c r="BH18" s="695"/>
      <c r="BI18" s="695"/>
      <c r="BJ18" s="695"/>
      <c r="BK18" s="695"/>
      <c r="BL18" s="695"/>
      <c r="BM18" s="695"/>
      <c r="BN18" s="695"/>
      <c r="BO18" s="695"/>
      <c r="BP18" s="695"/>
      <c r="BQ18" s="695"/>
      <c r="BR18" s="695"/>
      <c r="BS18" s="695"/>
      <c r="BT18" s="695"/>
      <c r="BU18" s="695"/>
      <c r="BV18" s="695"/>
      <c r="BW18" s="695"/>
      <c r="BX18" s="695"/>
      <c r="BY18" s="695"/>
      <c r="BZ18" s="695"/>
      <c r="CA18" s="695"/>
      <c r="CB18" s="695"/>
      <c r="CC18" s="695"/>
      <c r="CD18" s="695"/>
      <c r="CE18" s="695"/>
      <c r="CF18" s="695"/>
      <c r="CG18" s="695"/>
      <c r="CH18" s="695"/>
      <c r="CI18" s="695"/>
      <c r="CJ18" s="695"/>
      <c r="CK18" s="695"/>
      <c r="CL18" s="695"/>
      <c r="CM18" s="695"/>
      <c r="CN18" s="695"/>
      <c r="CO18" s="695"/>
      <c r="CP18" s="695"/>
      <c r="CQ18" s="695"/>
      <c r="CR18" s="695"/>
      <c r="CS18" s="695"/>
      <c r="CT18" s="695"/>
      <c r="CU18" s="695"/>
      <c r="CV18" s="695"/>
      <c r="CW18" s="695"/>
      <c r="CX18" s="695"/>
      <c r="CY18" s="695"/>
      <c r="CZ18" s="695"/>
      <c r="DA18" s="695"/>
      <c r="DB18" s="695"/>
      <c r="DC18" s="695"/>
      <c r="DD18" s="695"/>
      <c r="DE18" s="695"/>
      <c r="DF18" s="695"/>
      <c r="DG18" s="695"/>
      <c r="DH18" s="695"/>
      <c r="DI18" s="695"/>
      <c r="DJ18" s="695"/>
      <c r="DK18" s="695"/>
    </row>
    <row r="19" spans="1:115" x14ac:dyDescent="0.25">
      <c r="A19" s="688">
        <v>302</v>
      </c>
      <c r="B19" s="609">
        <v>478</v>
      </c>
      <c r="C19" s="610" t="s">
        <v>18</v>
      </c>
      <c r="D19" s="689">
        <v>1198</v>
      </c>
      <c r="E19" s="689">
        <v>24</v>
      </c>
      <c r="F19" s="689">
        <v>25</v>
      </c>
      <c r="G19" s="689">
        <v>25</v>
      </c>
      <c r="H19" s="689">
        <v>19</v>
      </c>
      <c r="I19" s="689">
        <v>21</v>
      </c>
      <c r="J19" s="689">
        <v>18</v>
      </c>
      <c r="K19" s="689">
        <v>13</v>
      </c>
      <c r="L19" s="689">
        <v>18</v>
      </c>
      <c r="M19" s="689">
        <v>21</v>
      </c>
      <c r="N19" s="689">
        <v>22</v>
      </c>
      <c r="O19" s="689">
        <v>20</v>
      </c>
      <c r="P19" s="689">
        <v>21</v>
      </c>
      <c r="Q19" s="689">
        <v>18</v>
      </c>
      <c r="R19" s="689">
        <v>18</v>
      </c>
      <c r="S19" s="689">
        <v>22</v>
      </c>
      <c r="T19" s="689">
        <v>18</v>
      </c>
      <c r="U19" s="689">
        <v>20</v>
      </c>
      <c r="V19" s="689">
        <v>16</v>
      </c>
      <c r="W19" s="689">
        <v>15</v>
      </c>
      <c r="X19" s="689">
        <v>13</v>
      </c>
      <c r="Y19" s="689">
        <v>105</v>
      </c>
      <c r="Z19" s="689">
        <v>86</v>
      </c>
      <c r="AA19" s="689">
        <v>86</v>
      </c>
      <c r="AB19" s="689">
        <v>91</v>
      </c>
      <c r="AC19" s="689">
        <v>86</v>
      </c>
      <c r="AD19" s="689">
        <v>60</v>
      </c>
      <c r="AE19" s="689">
        <v>57</v>
      </c>
      <c r="AF19" s="689">
        <v>56</v>
      </c>
      <c r="AG19" s="689">
        <v>55</v>
      </c>
      <c r="AH19" s="689">
        <v>53</v>
      </c>
      <c r="AI19" s="689">
        <v>31</v>
      </c>
      <c r="AJ19" s="689">
        <v>22</v>
      </c>
      <c r="AK19" s="689">
        <v>14</v>
      </c>
      <c r="AL19" s="689">
        <v>9</v>
      </c>
      <c r="AM19" s="689"/>
      <c r="AN19" s="690">
        <v>5</v>
      </c>
      <c r="AO19" s="690">
        <v>105</v>
      </c>
      <c r="AP19" s="690">
        <v>114</v>
      </c>
      <c r="AQ19" s="690">
        <v>26</v>
      </c>
      <c r="AR19" s="690">
        <v>573</v>
      </c>
      <c r="AS19" s="690">
        <v>52</v>
      </c>
      <c r="AT19" s="690">
        <v>44</v>
      </c>
      <c r="AU19" s="690">
        <v>308</v>
      </c>
      <c r="AV19" s="690">
        <v>27</v>
      </c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</row>
    <row r="20" spans="1:115" x14ac:dyDescent="0.25">
      <c r="A20" s="688">
        <v>303</v>
      </c>
      <c r="B20" s="609">
        <v>479</v>
      </c>
      <c r="C20" s="610" t="s">
        <v>20</v>
      </c>
      <c r="D20" s="689">
        <v>3362</v>
      </c>
      <c r="E20" s="689">
        <v>31</v>
      </c>
      <c r="F20" s="689">
        <v>31</v>
      </c>
      <c r="G20" s="689">
        <v>34</v>
      </c>
      <c r="H20" s="689">
        <v>23</v>
      </c>
      <c r="I20" s="689">
        <v>26</v>
      </c>
      <c r="J20" s="689">
        <v>31</v>
      </c>
      <c r="K20" s="689">
        <v>40</v>
      </c>
      <c r="L20" s="689">
        <v>51</v>
      </c>
      <c r="M20" s="689">
        <v>52</v>
      </c>
      <c r="N20" s="689">
        <v>51</v>
      </c>
      <c r="O20" s="689">
        <v>58</v>
      </c>
      <c r="P20" s="689">
        <v>50</v>
      </c>
      <c r="Q20" s="689">
        <v>58</v>
      </c>
      <c r="R20" s="689">
        <v>72</v>
      </c>
      <c r="S20" s="689">
        <v>68</v>
      </c>
      <c r="T20" s="689">
        <v>51</v>
      </c>
      <c r="U20" s="689">
        <v>56</v>
      </c>
      <c r="V20" s="689">
        <v>46</v>
      </c>
      <c r="W20" s="689">
        <v>44</v>
      </c>
      <c r="X20" s="689">
        <v>42</v>
      </c>
      <c r="Y20" s="689">
        <v>261</v>
      </c>
      <c r="Z20" s="689">
        <v>222</v>
      </c>
      <c r="AA20" s="689">
        <v>1034</v>
      </c>
      <c r="AB20" s="689">
        <v>207</v>
      </c>
      <c r="AC20" s="689">
        <v>132</v>
      </c>
      <c r="AD20" s="689">
        <v>71</v>
      </c>
      <c r="AE20" s="689">
        <v>124</v>
      </c>
      <c r="AF20" s="689">
        <v>116</v>
      </c>
      <c r="AG20" s="689">
        <v>99</v>
      </c>
      <c r="AH20" s="689">
        <v>72</v>
      </c>
      <c r="AI20" s="689">
        <v>44</v>
      </c>
      <c r="AJ20" s="689">
        <v>34</v>
      </c>
      <c r="AK20" s="689">
        <v>18</v>
      </c>
      <c r="AL20" s="689">
        <v>13</v>
      </c>
      <c r="AM20" s="689"/>
      <c r="AN20" s="690">
        <v>7</v>
      </c>
      <c r="AO20" s="690">
        <v>66</v>
      </c>
      <c r="AP20" s="690">
        <v>68</v>
      </c>
      <c r="AQ20" s="690">
        <v>35</v>
      </c>
      <c r="AR20" s="690">
        <v>1192</v>
      </c>
      <c r="AS20" s="690">
        <v>148</v>
      </c>
      <c r="AT20" s="690">
        <v>116</v>
      </c>
      <c r="AU20" s="690">
        <v>651</v>
      </c>
      <c r="AV20" s="690">
        <v>35</v>
      </c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</row>
    <row r="21" spans="1:115" x14ac:dyDescent="0.25">
      <c r="A21" s="688">
        <v>304</v>
      </c>
      <c r="B21" s="609">
        <v>480</v>
      </c>
      <c r="C21" s="610" t="s">
        <v>22</v>
      </c>
      <c r="D21" s="689">
        <v>1560</v>
      </c>
      <c r="E21" s="689">
        <v>13</v>
      </c>
      <c r="F21" s="689">
        <v>12</v>
      </c>
      <c r="G21" s="689">
        <v>9</v>
      </c>
      <c r="H21" s="689">
        <v>7</v>
      </c>
      <c r="I21" s="689">
        <v>8</v>
      </c>
      <c r="J21" s="689">
        <v>11</v>
      </c>
      <c r="K21" s="689">
        <v>37</v>
      </c>
      <c r="L21" s="689">
        <v>41</v>
      </c>
      <c r="M21" s="689">
        <v>43</v>
      </c>
      <c r="N21" s="689">
        <v>44</v>
      </c>
      <c r="O21" s="689">
        <v>42</v>
      </c>
      <c r="P21" s="689">
        <v>39</v>
      </c>
      <c r="Q21" s="689">
        <v>39</v>
      </c>
      <c r="R21" s="689">
        <v>37</v>
      </c>
      <c r="S21" s="689">
        <v>46</v>
      </c>
      <c r="T21" s="689">
        <v>37</v>
      </c>
      <c r="U21" s="689">
        <v>35</v>
      </c>
      <c r="V21" s="689">
        <v>30</v>
      </c>
      <c r="W21" s="689">
        <v>28</v>
      </c>
      <c r="X21" s="689">
        <v>28</v>
      </c>
      <c r="Y21" s="689">
        <v>54</v>
      </c>
      <c r="Z21" s="689">
        <v>155</v>
      </c>
      <c r="AA21" s="689">
        <v>40</v>
      </c>
      <c r="AB21" s="689">
        <v>79</v>
      </c>
      <c r="AC21" s="689">
        <v>148</v>
      </c>
      <c r="AD21" s="689">
        <v>112</v>
      </c>
      <c r="AE21" s="689">
        <v>75</v>
      </c>
      <c r="AF21" s="689">
        <v>74</v>
      </c>
      <c r="AG21" s="689">
        <v>73</v>
      </c>
      <c r="AH21" s="689">
        <v>67</v>
      </c>
      <c r="AI21" s="689">
        <v>39</v>
      </c>
      <c r="AJ21" s="689">
        <v>30</v>
      </c>
      <c r="AK21" s="689">
        <v>16</v>
      </c>
      <c r="AL21" s="689">
        <v>12</v>
      </c>
      <c r="AM21" s="689"/>
      <c r="AN21" s="690">
        <v>4</v>
      </c>
      <c r="AO21" s="690">
        <v>15</v>
      </c>
      <c r="AP21" s="690">
        <v>15</v>
      </c>
      <c r="AQ21" s="690">
        <v>17</v>
      </c>
      <c r="AR21" s="690">
        <v>1115</v>
      </c>
      <c r="AS21" s="690">
        <v>90</v>
      </c>
      <c r="AT21" s="690">
        <v>81</v>
      </c>
      <c r="AU21" s="690">
        <v>353</v>
      </c>
      <c r="AV21" s="690">
        <v>17</v>
      </c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</row>
    <row r="22" spans="1:115" x14ac:dyDescent="0.25">
      <c r="A22" s="688">
        <v>305</v>
      </c>
      <c r="B22" s="609">
        <v>481</v>
      </c>
      <c r="C22" s="610" t="s">
        <v>24</v>
      </c>
      <c r="D22" s="690">
        <v>1723</v>
      </c>
      <c r="E22" s="689">
        <v>9</v>
      </c>
      <c r="F22" s="689">
        <v>13</v>
      </c>
      <c r="G22" s="689">
        <v>16</v>
      </c>
      <c r="H22" s="689">
        <v>15</v>
      </c>
      <c r="I22" s="689">
        <v>14</v>
      </c>
      <c r="J22" s="689">
        <v>19</v>
      </c>
      <c r="K22" s="689">
        <v>40</v>
      </c>
      <c r="L22" s="689">
        <v>43</v>
      </c>
      <c r="M22" s="689">
        <v>41</v>
      </c>
      <c r="N22" s="689">
        <v>44</v>
      </c>
      <c r="O22" s="689">
        <v>39</v>
      </c>
      <c r="P22" s="689">
        <v>39</v>
      </c>
      <c r="Q22" s="689">
        <v>41</v>
      </c>
      <c r="R22" s="689">
        <v>34</v>
      </c>
      <c r="S22" s="689">
        <v>39</v>
      </c>
      <c r="T22" s="689">
        <v>39</v>
      </c>
      <c r="U22" s="689">
        <v>44</v>
      </c>
      <c r="V22" s="689">
        <v>40</v>
      </c>
      <c r="W22" s="689">
        <v>34</v>
      </c>
      <c r="X22" s="689">
        <v>37</v>
      </c>
      <c r="Y22" s="689">
        <v>183</v>
      </c>
      <c r="Z22" s="689">
        <v>169</v>
      </c>
      <c r="AA22" s="689">
        <v>62</v>
      </c>
      <c r="AB22" s="689">
        <v>109</v>
      </c>
      <c r="AC22" s="689">
        <v>112</v>
      </c>
      <c r="AD22" s="689">
        <v>61</v>
      </c>
      <c r="AE22" s="689">
        <v>79</v>
      </c>
      <c r="AF22" s="689">
        <v>78</v>
      </c>
      <c r="AG22" s="689">
        <v>74</v>
      </c>
      <c r="AH22" s="689">
        <v>66</v>
      </c>
      <c r="AI22" s="689">
        <v>37</v>
      </c>
      <c r="AJ22" s="689">
        <v>27</v>
      </c>
      <c r="AK22" s="689">
        <v>15</v>
      </c>
      <c r="AL22" s="689">
        <v>11</v>
      </c>
      <c r="AM22" s="689"/>
      <c r="AN22" s="690">
        <v>1</v>
      </c>
      <c r="AO22" s="690">
        <v>12</v>
      </c>
      <c r="AP22" s="690">
        <v>14</v>
      </c>
      <c r="AQ22" s="690">
        <v>17</v>
      </c>
      <c r="AR22" s="690">
        <v>1109</v>
      </c>
      <c r="AS22" s="690">
        <v>111</v>
      </c>
      <c r="AT22" s="690">
        <v>104</v>
      </c>
      <c r="AU22" s="690">
        <v>511</v>
      </c>
      <c r="AV22" s="690">
        <v>18</v>
      </c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</row>
    <row r="23" spans="1:115" x14ac:dyDescent="0.25">
      <c r="A23" s="688">
        <v>306</v>
      </c>
      <c r="B23" s="609">
        <v>482</v>
      </c>
      <c r="C23" s="610" t="s">
        <v>26</v>
      </c>
      <c r="D23" s="690">
        <v>1994</v>
      </c>
      <c r="E23" s="689">
        <v>32</v>
      </c>
      <c r="F23" s="689">
        <v>32</v>
      </c>
      <c r="G23" s="689">
        <v>32</v>
      </c>
      <c r="H23" s="689">
        <v>19</v>
      </c>
      <c r="I23" s="689">
        <v>15</v>
      </c>
      <c r="J23" s="689">
        <v>43</v>
      </c>
      <c r="K23" s="689">
        <v>41</v>
      </c>
      <c r="L23" s="689">
        <v>43</v>
      </c>
      <c r="M23" s="689">
        <v>42</v>
      </c>
      <c r="N23" s="689">
        <v>46</v>
      </c>
      <c r="O23" s="689">
        <v>39</v>
      </c>
      <c r="P23" s="689">
        <v>36</v>
      </c>
      <c r="Q23" s="689">
        <v>46</v>
      </c>
      <c r="R23" s="689">
        <v>48</v>
      </c>
      <c r="S23" s="689">
        <v>52</v>
      </c>
      <c r="T23" s="689">
        <v>38</v>
      </c>
      <c r="U23" s="689">
        <v>41</v>
      </c>
      <c r="V23" s="689">
        <v>39</v>
      </c>
      <c r="W23" s="689">
        <v>41</v>
      </c>
      <c r="X23" s="689">
        <v>35</v>
      </c>
      <c r="Y23" s="689">
        <v>210</v>
      </c>
      <c r="Z23" s="689">
        <v>189</v>
      </c>
      <c r="AA23" s="689">
        <v>57</v>
      </c>
      <c r="AB23" s="689">
        <v>122</v>
      </c>
      <c r="AC23" s="689">
        <v>112</v>
      </c>
      <c r="AD23" s="689">
        <v>118</v>
      </c>
      <c r="AE23" s="689">
        <v>91</v>
      </c>
      <c r="AF23" s="689">
        <v>91</v>
      </c>
      <c r="AG23" s="689">
        <v>88</v>
      </c>
      <c r="AH23" s="689">
        <v>66</v>
      </c>
      <c r="AI23" s="689">
        <v>38</v>
      </c>
      <c r="AJ23" s="689">
        <v>30</v>
      </c>
      <c r="AK23" s="689">
        <v>13</v>
      </c>
      <c r="AL23" s="689">
        <v>9</v>
      </c>
      <c r="AM23" s="689"/>
      <c r="AN23" s="690">
        <v>1</v>
      </c>
      <c r="AO23" s="690">
        <v>14</v>
      </c>
      <c r="AP23" s="690">
        <v>13</v>
      </c>
      <c r="AQ23" s="690">
        <v>28</v>
      </c>
      <c r="AR23" s="690">
        <v>994</v>
      </c>
      <c r="AS23" s="690">
        <v>123</v>
      </c>
      <c r="AT23" s="690">
        <v>107</v>
      </c>
      <c r="AU23" s="690">
        <v>506</v>
      </c>
      <c r="AV23" s="690">
        <v>28</v>
      </c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</row>
    <row r="24" spans="1:115" x14ac:dyDescent="0.25">
      <c r="A24" s="688">
        <v>307</v>
      </c>
      <c r="B24" s="609">
        <v>483</v>
      </c>
      <c r="C24" s="610" t="s">
        <v>28</v>
      </c>
      <c r="D24" s="690">
        <v>1880</v>
      </c>
      <c r="E24" s="689">
        <v>14</v>
      </c>
      <c r="F24" s="689">
        <v>21</v>
      </c>
      <c r="G24" s="689">
        <v>20</v>
      </c>
      <c r="H24" s="689">
        <v>23</v>
      </c>
      <c r="I24" s="689">
        <v>22</v>
      </c>
      <c r="J24" s="689">
        <v>22</v>
      </c>
      <c r="K24" s="689">
        <v>41</v>
      </c>
      <c r="L24" s="689">
        <v>42</v>
      </c>
      <c r="M24" s="689">
        <v>42</v>
      </c>
      <c r="N24" s="689">
        <v>46</v>
      </c>
      <c r="O24" s="689">
        <v>39</v>
      </c>
      <c r="P24" s="689">
        <v>36</v>
      </c>
      <c r="Q24" s="689">
        <v>42</v>
      </c>
      <c r="R24" s="689">
        <v>39</v>
      </c>
      <c r="S24" s="689">
        <v>40</v>
      </c>
      <c r="T24" s="689">
        <v>37</v>
      </c>
      <c r="U24" s="689">
        <v>36</v>
      </c>
      <c r="V24" s="689">
        <v>38</v>
      </c>
      <c r="W24" s="689">
        <v>39</v>
      </c>
      <c r="X24" s="689">
        <v>30</v>
      </c>
      <c r="Y24" s="689">
        <v>209</v>
      </c>
      <c r="Z24" s="689">
        <v>191</v>
      </c>
      <c r="AA24" s="689">
        <v>95</v>
      </c>
      <c r="AB24" s="689">
        <v>162</v>
      </c>
      <c r="AC24" s="689">
        <v>143</v>
      </c>
      <c r="AD24" s="689">
        <v>68</v>
      </c>
      <c r="AE24" s="689">
        <v>67</v>
      </c>
      <c r="AF24" s="689">
        <v>66</v>
      </c>
      <c r="AG24" s="689">
        <v>63</v>
      </c>
      <c r="AH24" s="689">
        <v>63</v>
      </c>
      <c r="AI24" s="689">
        <v>36</v>
      </c>
      <c r="AJ24" s="689">
        <v>27</v>
      </c>
      <c r="AK24" s="689">
        <v>12</v>
      </c>
      <c r="AL24" s="689">
        <v>9</v>
      </c>
      <c r="AM24" s="689"/>
      <c r="AN24" s="690">
        <v>1</v>
      </c>
      <c r="AO24" s="690">
        <v>1</v>
      </c>
      <c r="AP24" s="690">
        <v>1</v>
      </c>
      <c r="AQ24" s="690">
        <v>30</v>
      </c>
      <c r="AR24" s="690">
        <v>997</v>
      </c>
      <c r="AS24" s="690">
        <v>100</v>
      </c>
      <c r="AT24" s="690">
        <v>101</v>
      </c>
      <c r="AU24" s="690">
        <v>529</v>
      </c>
      <c r="AV24" s="690">
        <v>34</v>
      </c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</row>
    <row r="25" spans="1:115" x14ac:dyDescent="0.25">
      <c r="A25" s="688">
        <v>308</v>
      </c>
      <c r="B25" s="609">
        <v>484</v>
      </c>
      <c r="C25" s="610" t="s">
        <v>30</v>
      </c>
      <c r="D25" s="690">
        <v>1172</v>
      </c>
      <c r="E25" s="689">
        <v>21</v>
      </c>
      <c r="F25" s="689">
        <v>20</v>
      </c>
      <c r="G25" s="689">
        <v>20</v>
      </c>
      <c r="H25" s="689">
        <v>12</v>
      </c>
      <c r="I25" s="689">
        <v>12</v>
      </c>
      <c r="J25" s="689">
        <v>26</v>
      </c>
      <c r="K25" s="689">
        <v>20</v>
      </c>
      <c r="L25" s="689">
        <v>23</v>
      </c>
      <c r="M25" s="689">
        <v>22</v>
      </c>
      <c r="N25" s="689">
        <v>25</v>
      </c>
      <c r="O25" s="689">
        <v>20</v>
      </c>
      <c r="P25" s="689">
        <v>21</v>
      </c>
      <c r="Q25" s="689">
        <v>26</v>
      </c>
      <c r="R25" s="689">
        <v>21</v>
      </c>
      <c r="S25" s="689">
        <v>18</v>
      </c>
      <c r="T25" s="689">
        <v>18</v>
      </c>
      <c r="U25" s="689">
        <v>20</v>
      </c>
      <c r="V25" s="689">
        <v>16</v>
      </c>
      <c r="W25" s="689">
        <v>13</v>
      </c>
      <c r="X25" s="689">
        <v>13</v>
      </c>
      <c r="Y25" s="689">
        <v>102</v>
      </c>
      <c r="Z25" s="689">
        <v>116</v>
      </c>
      <c r="AA25" s="689">
        <v>32</v>
      </c>
      <c r="AB25" s="689">
        <v>60</v>
      </c>
      <c r="AC25" s="689">
        <v>88</v>
      </c>
      <c r="AD25" s="689">
        <v>88</v>
      </c>
      <c r="AE25" s="689">
        <v>62</v>
      </c>
      <c r="AF25" s="689">
        <v>61</v>
      </c>
      <c r="AG25" s="689">
        <v>56</v>
      </c>
      <c r="AH25" s="689">
        <v>52</v>
      </c>
      <c r="AI25" s="689">
        <v>29</v>
      </c>
      <c r="AJ25" s="689">
        <v>23</v>
      </c>
      <c r="AK25" s="689">
        <v>9</v>
      </c>
      <c r="AL25" s="689">
        <v>7</v>
      </c>
      <c r="AM25" s="689"/>
      <c r="AN25" s="690">
        <v>0</v>
      </c>
      <c r="AO25" s="690">
        <v>0</v>
      </c>
      <c r="AP25" s="690">
        <v>0</v>
      </c>
      <c r="AQ25" s="690">
        <v>26</v>
      </c>
      <c r="AR25" s="690">
        <v>710</v>
      </c>
      <c r="AS25" s="690">
        <v>63</v>
      </c>
      <c r="AT25" s="690">
        <v>37</v>
      </c>
      <c r="AU25" s="690">
        <v>279</v>
      </c>
      <c r="AV25" s="690">
        <v>27</v>
      </c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</row>
    <row r="26" spans="1:115" x14ac:dyDescent="0.25">
      <c r="A26" s="688">
        <v>309</v>
      </c>
      <c r="B26" s="609">
        <v>10502</v>
      </c>
      <c r="C26" s="610" t="s">
        <v>33</v>
      </c>
      <c r="D26" s="690">
        <v>639</v>
      </c>
      <c r="E26" s="689">
        <v>21</v>
      </c>
      <c r="F26" s="689">
        <v>23</v>
      </c>
      <c r="G26" s="689">
        <v>15</v>
      </c>
      <c r="H26" s="689">
        <v>13</v>
      </c>
      <c r="I26" s="689">
        <v>13</v>
      </c>
      <c r="J26" s="689">
        <v>25</v>
      </c>
      <c r="K26" s="689">
        <v>14</v>
      </c>
      <c r="L26" s="689">
        <v>15</v>
      </c>
      <c r="M26" s="689">
        <v>11</v>
      </c>
      <c r="N26" s="689">
        <v>13</v>
      </c>
      <c r="O26" s="689">
        <v>11</v>
      </c>
      <c r="P26" s="689">
        <v>6</v>
      </c>
      <c r="Q26" s="689">
        <v>8</v>
      </c>
      <c r="R26" s="689">
        <v>6</v>
      </c>
      <c r="S26" s="689">
        <v>5</v>
      </c>
      <c r="T26" s="689">
        <v>3</v>
      </c>
      <c r="U26" s="689">
        <v>3</v>
      </c>
      <c r="V26" s="689">
        <v>2</v>
      </c>
      <c r="W26" s="689">
        <v>3</v>
      </c>
      <c r="X26" s="689">
        <v>3</v>
      </c>
      <c r="Y26" s="689">
        <v>22</v>
      </c>
      <c r="Z26" s="689">
        <v>40</v>
      </c>
      <c r="AA26" s="689">
        <v>61</v>
      </c>
      <c r="AB26" s="689">
        <v>48</v>
      </c>
      <c r="AC26" s="689">
        <v>23</v>
      </c>
      <c r="AD26" s="689">
        <v>39</v>
      </c>
      <c r="AE26" s="689">
        <v>36</v>
      </c>
      <c r="AF26" s="689">
        <v>36</v>
      </c>
      <c r="AG26" s="689">
        <v>35</v>
      </c>
      <c r="AH26" s="689">
        <v>34</v>
      </c>
      <c r="AI26" s="689">
        <v>20</v>
      </c>
      <c r="AJ26" s="689">
        <v>20</v>
      </c>
      <c r="AK26" s="689">
        <v>7</v>
      </c>
      <c r="AL26" s="689">
        <v>5</v>
      </c>
      <c r="AM26" s="689"/>
      <c r="AN26" s="690">
        <v>0</v>
      </c>
      <c r="AO26" s="690">
        <v>0</v>
      </c>
      <c r="AP26" s="690">
        <v>0</v>
      </c>
      <c r="AQ26" s="690">
        <v>36</v>
      </c>
      <c r="AR26" s="690">
        <v>313</v>
      </c>
      <c r="AS26" s="690">
        <v>20</v>
      </c>
      <c r="AT26" s="690">
        <v>9</v>
      </c>
      <c r="AU26" s="690">
        <v>129</v>
      </c>
      <c r="AV26" s="690">
        <v>39</v>
      </c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</row>
    <row r="27" spans="1:115" x14ac:dyDescent="0.25">
      <c r="A27" s="688">
        <v>310</v>
      </c>
      <c r="B27" s="609">
        <v>13864</v>
      </c>
      <c r="C27" s="610" t="s">
        <v>35</v>
      </c>
      <c r="D27" s="690">
        <v>981</v>
      </c>
      <c r="E27" s="689">
        <v>8</v>
      </c>
      <c r="F27" s="689">
        <v>10</v>
      </c>
      <c r="G27" s="689">
        <v>6</v>
      </c>
      <c r="H27" s="689">
        <v>5</v>
      </c>
      <c r="I27" s="689">
        <v>3</v>
      </c>
      <c r="J27" s="689">
        <v>3</v>
      </c>
      <c r="K27" s="689">
        <v>13</v>
      </c>
      <c r="L27" s="689">
        <v>15</v>
      </c>
      <c r="M27" s="689">
        <v>16</v>
      </c>
      <c r="N27" s="689">
        <v>16</v>
      </c>
      <c r="O27" s="689">
        <v>13</v>
      </c>
      <c r="P27" s="689">
        <v>9</v>
      </c>
      <c r="Q27" s="689">
        <v>8</v>
      </c>
      <c r="R27" s="689">
        <v>7</v>
      </c>
      <c r="S27" s="689">
        <v>9</v>
      </c>
      <c r="T27" s="689">
        <v>10</v>
      </c>
      <c r="U27" s="689">
        <v>11</v>
      </c>
      <c r="V27" s="689">
        <v>8</v>
      </c>
      <c r="W27" s="689">
        <v>10</v>
      </c>
      <c r="X27" s="689">
        <v>8</v>
      </c>
      <c r="Y27" s="689">
        <v>78</v>
      </c>
      <c r="Z27" s="689">
        <v>72</v>
      </c>
      <c r="AA27" s="689">
        <v>133</v>
      </c>
      <c r="AB27" s="689">
        <v>93</v>
      </c>
      <c r="AC27" s="689">
        <v>85</v>
      </c>
      <c r="AD27" s="689">
        <v>74</v>
      </c>
      <c r="AE27" s="689">
        <v>55</v>
      </c>
      <c r="AF27" s="689">
        <v>52</v>
      </c>
      <c r="AG27" s="689">
        <v>46</v>
      </c>
      <c r="AH27" s="689">
        <v>46</v>
      </c>
      <c r="AI27" s="689">
        <v>27</v>
      </c>
      <c r="AJ27" s="689">
        <v>21</v>
      </c>
      <c r="AK27" s="689">
        <v>7</v>
      </c>
      <c r="AL27" s="689">
        <v>4</v>
      </c>
      <c r="AM27" s="689"/>
      <c r="AN27" s="690">
        <v>1</v>
      </c>
      <c r="AO27" s="690">
        <v>1</v>
      </c>
      <c r="AP27" s="690">
        <v>1</v>
      </c>
      <c r="AQ27" s="690">
        <v>11</v>
      </c>
      <c r="AR27" s="690">
        <v>559</v>
      </c>
      <c r="AS27" s="690">
        <v>31</v>
      </c>
      <c r="AT27" s="690">
        <v>26</v>
      </c>
      <c r="AU27" s="690">
        <v>267</v>
      </c>
      <c r="AV27" s="690">
        <v>11</v>
      </c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</row>
    <row r="28" spans="1:115" x14ac:dyDescent="0.25">
      <c r="A28" s="688">
        <v>311</v>
      </c>
      <c r="B28" s="609">
        <v>24569</v>
      </c>
      <c r="C28" s="610" t="s">
        <v>212</v>
      </c>
      <c r="D28" s="690">
        <v>1600</v>
      </c>
      <c r="E28" s="689">
        <v>32</v>
      </c>
      <c r="F28" s="689">
        <v>33</v>
      </c>
      <c r="G28" s="689">
        <v>27</v>
      </c>
      <c r="H28" s="689">
        <v>21</v>
      </c>
      <c r="I28" s="689">
        <v>21</v>
      </c>
      <c r="J28" s="689">
        <v>24</v>
      </c>
      <c r="K28" s="689">
        <v>31</v>
      </c>
      <c r="L28" s="689">
        <v>37</v>
      </c>
      <c r="M28" s="689">
        <v>35</v>
      </c>
      <c r="N28" s="689">
        <v>32</v>
      </c>
      <c r="O28" s="689">
        <v>38</v>
      </c>
      <c r="P28" s="689">
        <v>33</v>
      </c>
      <c r="Q28" s="689">
        <v>39</v>
      </c>
      <c r="R28" s="689">
        <v>34</v>
      </c>
      <c r="S28" s="689">
        <v>37</v>
      </c>
      <c r="T28" s="689">
        <v>29</v>
      </c>
      <c r="U28" s="689">
        <v>32</v>
      </c>
      <c r="V28" s="689">
        <v>26</v>
      </c>
      <c r="W28" s="689">
        <v>36</v>
      </c>
      <c r="X28" s="689">
        <v>34</v>
      </c>
      <c r="Y28" s="689">
        <v>181</v>
      </c>
      <c r="Z28" s="689">
        <v>163</v>
      </c>
      <c r="AA28" s="689">
        <v>16</v>
      </c>
      <c r="AB28" s="689">
        <v>43</v>
      </c>
      <c r="AC28" s="689">
        <v>118</v>
      </c>
      <c r="AD28" s="689">
        <v>87</v>
      </c>
      <c r="AE28" s="689">
        <v>86</v>
      </c>
      <c r="AF28" s="689">
        <v>82</v>
      </c>
      <c r="AG28" s="689">
        <v>67</v>
      </c>
      <c r="AH28" s="689">
        <v>56</v>
      </c>
      <c r="AI28" s="689">
        <v>33</v>
      </c>
      <c r="AJ28" s="689">
        <v>24</v>
      </c>
      <c r="AK28" s="689">
        <v>7</v>
      </c>
      <c r="AL28" s="689">
        <v>6</v>
      </c>
      <c r="AM28" s="689"/>
      <c r="AN28" s="690">
        <v>0</v>
      </c>
      <c r="AO28" s="690">
        <v>1</v>
      </c>
      <c r="AP28" s="690">
        <v>1</v>
      </c>
      <c r="AQ28" s="690">
        <v>49</v>
      </c>
      <c r="AR28" s="690">
        <v>988</v>
      </c>
      <c r="AS28" s="690">
        <v>83</v>
      </c>
      <c r="AT28" s="690">
        <v>84</v>
      </c>
      <c r="AU28" s="690">
        <v>361</v>
      </c>
      <c r="AV28" s="690">
        <v>55</v>
      </c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</row>
    <row r="29" spans="1:115" s="687" customFormat="1" x14ac:dyDescent="0.25">
      <c r="A29" s="696">
        <v>120602</v>
      </c>
      <c r="B29" s="697"/>
      <c r="C29" s="698" t="s">
        <v>863</v>
      </c>
      <c r="D29" s="685">
        <v>6707</v>
      </c>
      <c r="E29" s="699">
        <v>69</v>
      </c>
      <c r="F29" s="685">
        <v>80</v>
      </c>
      <c r="G29" s="685">
        <v>72</v>
      </c>
      <c r="H29" s="685">
        <v>81</v>
      </c>
      <c r="I29" s="685">
        <v>71</v>
      </c>
      <c r="J29" s="685">
        <v>70</v>
      </c>
      <c r="K29" s="685">
        <v>110</v>
      </c>
      <c r="L29" s="685">
        <v>112</v>
      </c>
      <c r="M29" s="685">
        <v>124</v>
      </c>
      <c r="N29" s="685">
        <v>122</v>
      </c>
      <c r="O29" s="685">
        <v>104</v>
      </c>
      <c r="P29" s="685">
        <v>108</v>
      </c>
      <c r="Q29" s="685">
        <v>116</v>
      </c>
      <c r="R29" s="685">
        <v>150</v>
      </c>
      <c r="S29" s="685">
        <v>124</v>
      </c>
      <c r="T29" s="685">
        <v>120</v>
      </c>
      <c r="U29" s="685">
        <v>123</v>
      </c>
      <c r="V29" s="685">
        <v>119</v>
      </c>
      <c r="W29" s="685">
        <v>108</v>
      </c>
      <c r="X29" s="685">
        <v>119</v>
      </c>
      <c r="Y29" s="685">
        <v>633</v>
      </c>
      <c r="Z29" s="685">
        <v>603</v>
      </c>
      <c r="AA29" s="685">
        <v>574</v>
      </c>
      <c r="AB29" s="685">
        <v>508</v>
      </c>
      <c r="AC29" s="685">
        <v>469</v>
      </c>
      <c r="AD29" s="685">
        <v>366</v>
      </c>
      <c r="AE29" s="685">
        <v>316</v>
      </c>
      <c r="AF29" s="685">
        <v>311</v>
      </c>
      <c r="AG29" s="685">
        <v>270</v>
      </c>
      <c r="AH29" s="685">
        <v>177</v>
      </c>
      <c r="AI29" s="685">
        <v>144</v>
      </c>
      <c r="AJ29" s="685">
        <v>100</v>
      </c>
      <c r="AK29" s="685">
        <v>76</v>
      </c>
      <c r="AL29" s="685">
        <v>58</v>
      </c>
      <c r="AM29" s="685"/>
      <c r="AN29" s="685">
        <f>SUM(AN30:AN35)</f>
        <v>6</v>
      </c>
      <c r="AO29" s="685">
        <f t="shared" ref="AO29:AV29" si="3">SUM(AO30:AO35)</f>
        <v>45</v>
      </c>
      <c r="AP29" s="685">
        <f t="shared" si="3"/>
        <v>24</v>
      </c>
      <c r="AQ29" s="685">
        <f t="shared" si="3"/>
        <v>81</v>
      </c>
      <c r="AR29" s="685">
        <f t="shared" si="3"/>
        <v>3342</v>
      </c>
      <c r="AS29" s="685">
        <f t="shared" si="3"/>
        <v>334</v>
      </c>
      <c r="AT29" s="685">
        <f t="shared" si="3"/>
        <v>290</v>
      </c>
      <c r="AU29" s="685">
        <f t="shared" si="3"/>
        <v>1564</v>
      </c>
      <c r="AV29" s="685">
        <f t="shared" si="3"/>
        <v>105</v>
      </c>
    </row>
    <row r="30" spans="1:115" x14ac:dyDescent="0.25">
      <c r="A30" s="642">
        <v>301</v>
      </c>
      <c r="B30" s="700">
        <v>485</v>
      </c>
      <c r="C30" s="701" t="s">
        <v>39</v>
      </c>
      <c r="D30" s="689">
        <v>2548</v>
      </c>
      <c r="E30" s="702">
        <v>35</v>
      </c>
      <c r="F30" s="690">
        <v>41</v>
      </c>
      <c r="G30" s="690">
        <v>32</v>
      </c>
      <c r="H30" s="690">
        <v>35</v>
      </c>
      <c r="I30" s="690">
        <v>37</v>
      </c>
      <c r="J30" s="690">
        <v>35</v>
      </c>
      <c r="K30" s="690">
        <v>42</v>
      </c>
      <c r="L30" s="690">
        <v>42</v>
      </c>
      <c r="M30" s="690">
        <v>44</v>
      </c>
      <c r="N30" s="690">
        <v>52</v>
      </c>
      <c r="O30" s="690">
        <v>44</v>
      </c>
      <c r="P30" s="690">
        <v>41</v>
      </c>
      <c r="Q30" s="690">
        <v>44</v>
      </c>
      <c r="R30" s="690">
        <v>54</v>
      </c>
      <c r="S30" s="690">
        <v>41</v>
      </c>
      <c r="T30" s="690">
        <v>42</v>
      </c>
      <c r="U30" s="690">
        <v>43</v>
      </c>
      <c r="V30" s="690">
        <v>46</v>
      </c>
      <c r="W30" s="690">
        <v>38</v>
      </c>
      <c r="X30" s="690">
        <v>44</v>
      </c>
      <c r="Y30" s="690">
        <v>228</v>
      </c>
      <c r="Z30" s="690">
        <v>227</v>
      </c>
      <c r="AA30" s="690">
        <v>199</v>
      </c>
      <c r="AB30" s="690">
        <v>271</v>
      </c>
      <c r="AC30" s="690">
        <v>165</v>
      </c>
      <c r="AD30" s="690">
        <v>123</v>
      </c>
      <c r="AE30" s="690">
        <v>113</v>
      </c>
      <c r="AF30" s="690">
        <v>105</v>
      </c>
      <c r="AG30" s="690">
        <v>82</v>
      </c>
      <c r="AH30" s="690">
        <v>70</v>
      </c>
      <c r="AI30" s="690">
        <v>51</v>
      </c>
      <c r="AJ30" s="690">
        <v>36</v>
      </c>
      <c r="AK30" s="690">
        <v>24</v>
      </c>
      <c r="AL30" s="690">
        <v>22</v>
      </c>
      <c r="AM30" s="690"/>
      <c r="AN30" s="690">
        <v>6</v>
      </c>
      <c r="AO30" s="690">
        <v>25</v>
      </c>
      <c r="AP30" s="690">
        <v>11</v>
      </c>
      <c r="AQ30" s="690">
        <v>40</v>
      </c>
      <c r="AR30" s="690">
        <v>1269</v>
      </c>
      <c r="AS30" s="690">
        <v>124</v>
      </c>
      <c r="AT30" s="690">
        <v>108</v>
      </c>
      <c r="AU30" s="690">
        <v>648</v>
      </c>
      <c r="AV30" s="689">
        <v>42</v>
      </c>
    </row>
    <row r="31" spans="1:115" x14ac:dyDescent="0.25">
      <c r="A31" s="642">
        <v>302</v>
      </c>
      <c r="B31" s="700">
        <v>486</v>
      </c>
      <c r="C31" s="701" t="s">
        <v>41</v>
      </c>
      <c r="D31" s="689">
        <v>1345</v>
      </c>
      <c r="E31" s="702">
        <v>14</v>
      </c>
      <c r="F31" s="690">
        <v>16</v>
      </c>
      <c r="G31" s="690">
        <v>13</v>
      </c>
      <c r="H31" s="690">
        <v>18</v>
      </c>
      <c r="I31" s="690">
        <v>16</v>
      </c>
      <c r="J31" s="690">
        <v>13</v>
      </c>
      <c r="K31" s="690">
        <v>26</v>
      </c>
      <c r="L31" s="690">
        <v>25</v>
      </c>
      <c r="M31" s="690">
        <v>31</v>
      </c>
      <c r="N31" s="690">
        <v>26</v>
      </c>
      <c r="O31" s="690">
        <v>24</v>
      </c>
      <c r="P31" s="690">
        <v>23</v>
      </c>
      <c r="Q31" s="690">
        <v>26</v>
      </c>
      <c r="R31" s="690">
        <v>37</v>
      </c>
      <c r="S31" s="690">
        <v>34</v>
      </c>
      <c r="T31" s="690">
        <v>29</v>
      </c>
      <c r="U31" s="690">
        <v>30</v>
      </c>
      <c r="V31" s="690">
        <v>27</v>
      </c>
      <c r="W31" s="690">
        <v>26</v>
      </c>
      <c r="X31" s="690">
        <v>23</v>
      </c>
      <c r="Y31" s="690">
        <v>135</v>
      </c>
      <c r="Z31" s="690">
        <v>119</v>
      </c>
      <c r="AA31" s="690">
        <v>79</v>
      </c>
      <c r="AB31" s="690">
        <v>97</v>
      </c>
      <c r="AC31" s="690">
        <v>89</v>
      </c>
      <c r="AD31" s="690">
        <v>68</v>
      </c>
      <c r="AE31" s="690">
        <v>62</v>
      </c>
      <c r="AF31" s="690">
        <v>63</v>
      </c>
      <c r="AG31" s="690">
        <v>57</v>
      </c>
      <c r="AH31" s="690">
        <v>34</v>
      </c>
      <c r="AI31" s="690">
        <v>28</v>
      </c>
      <c r="AJ31" s="690">
        <v>18</v>
      </c>
      <c r="AK31" s="690">
        <v>11</v>
      </c>
      <c r="AL31" s="690">
        <v>8</v>
      </c>
      <c r="AM31" s="690"/>
      <c r="AN31" s="690">
        <v>0</v>
      </c>
      <c r="AO31" s="690">
        <v>9</v>
      </c>
      <c r="AP31" s="690">
        <v>6</v>
      </c>
      <c r="AQ31" s="690">
        <v>21</v>
      </c>
      <c r="AR31" s="690">
        <v>732</v>
      </c>
      <c r="AS31" s="690">
        <v>78</v>
      </c>
      <c r="AT31" s="690">
        <v>68</v>
      </c>
      <c r="AU31" s="690">
        <v>364</v>
      </c>
      <c r="AV31" s="689">
        <v>21</v>
      </c>
    </row>
    <row r="32" spans="1:115" x14ac:dyDescent="0.25">
      <c r="A32" s="642">
        <v>303</v>
      </c>
      <c r="B32" s="700">
        <v>487</v>
      </c>
      <c r="C32" s="701" t="s">
        <v>43</v>
      </c>
      <c r="D32" s="689">
        <v>833</v>
      </c>
      <c r="E32" s="702">
        <v>10</v>
      </c>
      <c r="F32" s="690">
        <v>8</v>
      </c>
      <c r="G32" s="690">
        <v>10</v>
      </c>
      <c r="H32" s="690">
        <v>15</v>
      </c>
      <c r="I32" s="690">
        <v>9</v>
      </c>
      <c r="J32" s="690">
        <v>8</v>
      </c>
      <c r="K32" s="690">
        <v>12</v>
      </c>
      <c r="L32" s="690">
        <v>13</v>
      </c>
      <c r="M32" s="690">
        <v>13</v>
      </c>
      <c r="N32" s="690">
        <v>12</v>
      </c>
      <c r="O32" s="690">
        <v>10</v>
      </c>
      <c r="P32" s="690">
        <v>13</v>
      </c>
      <c r="Q32" s="690">
        <v>13</v>
      </c>
      <c r="R32" s="690">
        <v>15</v>
      </c>
      <c r="S32" s="690">
        <v>14</v>
      </c>
      <c r="T32" s="690">
        <v>13</v>
      </c>
      <c r="U32" s="690">
        <v>14</v>
      </c>
      <c r="V32" s="690">
        <v>13</v>
      </c>
      <c r="W32" s="690">
        <v>13</v>
      </c>
      <c r="X32" s="690">
        <v>14</v>
      </c>
      <c r="Y32" s="690">
        <v>67</v>
      </c>
      <c r="Z32" s="690">
        <v>55</v>
      </c>
      <c r="AA32" s="690">
        <v>99</v>
      </c>
      <c r="AB32" s="690">
        <v>66</v>
      </c>
      <c r="AC32" s="690">
        <v>89</v>
      </c>
      <c r="AD32" s="690">
        <v>46</v>
      </c>
      <c r="AE32" s="690">
        <v>38</v>
      </c>
      <c r="AF32" s="690">
        <v>35</v>
      </c>
      <c r="AG32" s="690">
        <v>33</v>
      </c>
      <c r="AH32" s="690">
        <v>20</v>
      </c>
      <c r="AI32" s="690">
        <v>16</v>
      </c>
      <c r="AJ32" s="690">
        <v>11</v>
      </c>
      <c r="AK32" s="690">
        <v>10</v>
      </c>
      <c r="AL32" s="690">
        <v>6</v>
      </c>
      <c r="AM32" s="690"/>
      <c r="AN32" s="690">
        <v>0</v>
      </c>
      <c r="AO32" s="690">
        <v>9</v>
      </c>
      <c r="AP32" s="690">
        <v>5</v>
      </c>
      <c r="AQ32" s="690">
        <v>6</v>
      </c>
      <c r="AR32" s="690">
        <v>366</v>
      </c>
      <c r="AS32" s="690">
        <v>35</v>
      </c>
      <c r="AT32" s="690">
        <v>32</v>
      </c>
      <c r="AU32" s="690">
        <v>191</v>
      </c>
      <c r="AV32" s="689">
        <v>17</v>
      </c>
    </row>
    <row r="33" spans="1:117" x14ac:dyDescent="0.25">
      <c r="A33" s="642">
        <v>304</v>
      </c>
      <c r="B33" s="700">
        <v>488</v>
      </c>
      <c r="C33" s="701" t="s">
        <v>45</v>
      </c>
      <c r="D33" s="689">
        <v>437</v>
      </c>
      <c r="E33" s="702">
        <v>3</v>
      </c>
      <c r="F33" s="690">
        <v>4</v>
      </c>
      <c r="G33" s="690">
        <v>5</v>
      </c>
      <c r="H33" s="690">
        <v>3</v>
      </c>
      <c r="I33" s="690">
        <v>3</v>
      </c>
      <c r="J33" s="690">
        <v>4</v>
      </c>
      <c r="K33" s="690">
        <v>5</v>
      </c>
      <c r="L33" s="690">
        <v>7</v>
      </c>
      <c r="M33" s="690">
        <v>6</v>
      </c>
      <c r="N33" s="690">
        <v>6</v>
      </c>
      <c r="O33" s="690">
        <v>5</v>
      </c>
      <c r="P33" s="690">
        <v>5</v>
      </c>
      <c r="Q33" s="690">
        <v>7</v>
      </c>
      <c r="R33" s="690">
        <v>9</v>
      </c>
      <c r="S33" s="690">
        <v>8</v>
      </c>
      <c r="T33" s="690">
        <v>8</v>
      </c>
      <c r="U33" s="690">
        <v>8</v>
      </c>
      <c r="V33" s="690">
        <v>7</v>
      </c>
      <c r="W33" s="690">
        <v>6</v>
      </c>
      <c r="X33" s="690">
        <v>7</v>
      </c>
      <c r="Y33" s="690">
        <v>33</v>
      </c>
      <c r="Z33" s="690">
        <v>35</v>
      </c>
      <c r="AA33" s="690">
        <v>43</v>
      </c>
      <c r="AB33" s="690">
        <v>27</v>
      </c>
      <c r="AC33" s="690">
        <v>34</v>
      </c>
      <c r="AD33" s="690">
        <v>26</v>
      </c>
      <c r="AE33" s="690">
        <v>23</v>
      </c>
      <c r="AF33" s="690">
        <v>24</v>
      </c>
      <c r="AG33" s="690">
        <v>22</v>
      </c>
      <c r="AH33" s="690">
        <v>10</v>
      </c>
      <c r="AI33" s="690">
        <v>12</v>
      </c>
      <c r="AJ33" s="690">
        <v>9</v>
      </c>
      <c r="AK33" s="690">
        <v>14</v>
      </c>
      <c r="AL33" s="690">
        <v>9</v>
      </c>
      <c r="AM33" s="690"/>
      <c r="AN33" s="690">
        <v>0</v>
      </c>
      <c r="AO33" s="690">
        <v>1</v>
      </c>
      <c r="AP33" s="690">
        <v>1</v>
      </c>
      <c r="AQ33" s="690">
        <v>4</v>
      </c>
      <c r="AR33" s="690">
        <v>180</v>
      </c>
      <c r="AS33" s="690">
        <v>21</v>
      </c>
      <c r="AT33" s="690">
        <v>16</v>
      </c>
      <c r="AU33" s="690">
        <v>97</v>
      </c>
      <c r="AV33" s="689">
        <v>8</v>
      </c>
    </row>
    <row r="34" spans="1:117" x14ac:dyDescent="0.25">
      <c r="A34" s="642">
        <v>305</v>
      </c>
      <c r="B34" s="700">
        <v>489</v>
      </c>
      <c r="C34" s="701" t="s">
        <v>48</v>
      </c>
      <c r="D34" s="689">
        <v>857</v>
      </c>
      <c r="E34" s="702">
        <v>5</v>
      </c>
      <c r="F34" s="690">
        <v>7</v>
      </c>
      <c r="G34" s="690">
        <v>7</v>
      </c>
      <c r="H34" s="690">
        <v>3</v>
      </c>
      <c r="I34" s="690">
        <v>4</v>
      </c>
      <c r="J34" s="690">
        <v>6</v>
      </c>
      <c r="K34" s="690">
        <v>14</v>
      </c>
      <c r="L34" s="690">
        <v>14</v>
      </c>
      <c r="M34" s="690">
        <v>17</v>
      </c>
      <c r="N34" s="690">
        <v>16</v>
      </c>
      <c r="O34" s="690">
        <v>12</v>
      </c>
      <c r="P34" s="690">
        <v>17</v>
      </c>
      <c r="Q34" s="690">
        <v>14</v>
      </c>
      <c r="R34" s="690">
        <v>19</v>
      </c>
      <c r="S34" s="690">
        <v>14</v>
      </c>
      <c r="T34" s="690">
        <v>15</v>
      </c>
      <c r="U34" s="690">
        <v>16</v>
      </c>
      <c r="V34" s="690">
        <v>15</v>
      </c>
      <c r="W34" s="690">
        <v>14</v>
      </c>
      <c r="X34" s="690">
        <v>17</v>
      </c>
      <c r="Y34" s="690">
        <v>87</v>
      </c>
      <c r="Z34" s="690">
        <v>90</v>
      </c>
      <c r="AA34" s="690">
        <v>110</v>
      </c>
      <c r="AB34" s="690">
        <v>37</v>
      </c>
      <c r="AC34" s="690">
        <v>35</v>
      </c>
      <c r="AD34" s="690">
        <v>53</v>
      </c>
      <c r="AE34" s="690">
        <v>42</v>
      </c>
      <c r="AF34" s="690">
        <v>44</v>
      </c>
      <c r="AG34" s="690">
        <v>39</v>
      </c>
      <c r="AH34" s="690">
        <v>25</v>
      </c>
      <c r="AI34" s="690">
        <v>20</v>
      </c>
      <c r="AJ34" s="690">
        <v>13</v>
      </c>
      <c r="AK34" s="690">
        <v>9</v>
      </c>
      <c r="AL34" s="690">
        <v>7</v>
      </c>
      <c r="AM34" s="690"/>
      <c r="AN34" s="689">
        <v>0</v>
      </c>
      <c r="AO34" s="689">
        <v>1</v>
      </c>
      <c r="AP34" s="689">
        <v>1</v>
      </c>
      <c r="AQ34" s="689">
        <v>5</v>
      </c>
      <c r="AR34" s="690">
        <v>431</v>
      </c>
      <c r="AS34" s="690">
        <v>43</v>
      </c>
      <c r="AT34" s="690">
        <v>37</v>
      </c>
      <c r="AU34" s="690">
        <v>133</v>
      </c>
      <c r="AV34" s="689">
        <v>9</v>
      </c>
    </row>
    <row r="35" spans="1:117" x14ac:dyDescent="0.25">
      <c r="A35" s="642">
        <v>306</v>
      </c>
      <c r="B35" s="700">
        <v>7186</v>
      </c>
      <c r="C35" s="701" t="s">
        <v>50</v>
      </c>
      <c r="D35" s="689">
        <v>687</v>
      </c>
      <c r="E35" s="702">
        <v>2</v>
      </c>
      <c r="F35" s="690">
        <v>4</v>
      </c>
      <c r="G35" s="690">
        <v>5</v>
      </c>
      <c r="H35" s="690">
        <v>7</v>
      </c>
      <c r="I35" s="690">
        <v>2</v>
      </c>
      <c r="J35" s="690">
        <v>4</v>
      </c>
      <c r="K35" s="690">
        <v>11</v>
      </c>
      <c r="L35" s="690">
        <v>11</v>
      </c>
      <c r="M35" s="690">
        <v>13</v>
      </c>
      <c r="N35" s="690">
        <v>10</v>
      </c>
      <c r="O35" s="690">
        <v>9</v>
      </c>
      <c r="P35" s="690">
        <v>9</v>
      </c>
      <c r="Q35" s="690">
        <v>12</v>
      </c>
      <c r="R35" s="690">
        <v>16</v>
      </c>
      <c r="S35" s="690">
        <v>13</v>
      </c>
      <c r="T35" s="690">
        <v>13</v>
      </c>
      <c r="U35" s="690">
        <v>12</v>
      </c>
      <c r="V35" s="690">
        <v>11</v>
      </c>
      <c r="W35" s="690">
        <v>11</v>
      </c>
      <c r="X35" s="690">
        <v>14</v>
      </c>
      <c r="Y35" s="690">
        <v>83</v>
      </c>
      <c r="Z35" s="690">
        <v>77</v>
      </c>
      <c r="AA35" s="690">
        <v>44</v>
      </c>
      <c r="AB35" s="690">
        <v>10</v>
      </c>
      <c r="AC35" s="690">
        <v>57</v>
      </c>
      <c r="AD35" s="690">
        <v>50</v>
      </c>
      <c r="AE35" s="690">
        <v>38</v>
      </c>
      <c r="AF35" s="690">
        <v>40</v>
      </c>
      <c r="AG35" s="690">
        <v>37</v>
      </c>
      <c r="AH35" s="690">
        <v>18</v>
      </c>
      <c r="AI35" s="690">
        <v>17</v>
      </c>
      <c r="AJ35" s="690">
        <v>13</v>
      </c>
      <c r="AK35" s="690">
        <v>8</v>
      </c>
      <c r="AL35" s="690">
        <v>6</v>
      </c>
      <c r="AM35" s="690"/>
      <c r="AN35" s="689">
        <v>0</v>
      </c>
      <c r="AO35" s="689">
        <v>0</v>
      </c>
      <c r="AP35" s="689">
        <v>0</v>
      </c>
      <c r="AQ35" s="689">
        <v>5</v>
      </c>
      <c r="AR35" s="690">
        <v>364</v>
      </c>
      <c r="AS35" s="690">
        <v>33</v>
      </c>
      <c r="AT35" s="690">
        <v>29</v>
      </c>
      <c r="AU35" s="690">
        <v>131</v>
      </c>
      <c r="AV35" s="689">
        <v>8</v>
      </c>
    </row>
    <row r="36" spans="1:117" s="687" customFormat="1" x14ac:dyDescent="0.25">
      <c r="A36" s="696">
        <v>120603</v>
      </c>
      <c r="B36" s="697"/>
      <c r="C36" s="698" t="s">
        <v>864</v>
      </c>
      <c r="D36" s="685">
        <v>7861</v>
      </c>
      <c r="E36" s="703">
        <v>75</v>
      </c>
      <c r="F36" s="686">
        <v>67</v>
      </c>
      <c r="G36" s="686">
        <v>83</v>
      </c>
      <c r="H36" s="686">
        <v>84</v>
      </c>
      <c r="I36" s="686">
        <v>67</v>
      </c>
      <c r="J36" s="686">
        <v>73</v>
      </c>
      <c r="K36" s="686">
        <v>111</v>
      </c>
      <c r="L36" s="686">
        <v>163</v>
      </c>
      <c r="M36" s="686">
        <v>154</v>
      </c>
      <c r="N36" s="686">
        <v>162</v>
      </c>
      <c r="O36" s="686">
        <v>129</v>
      </c>
      <c r="P36" s="686">
        <v>152</v>
      </c>
      <c r="Q36" s="686">
        <v>180</v>
      </c>
      <c r="R36" s="686">
        <v>178</v>
      </c>
      <c r="S36" s="686">
        <v>187</v>
      </c>
      <c r="T36" s="686">
        <v>166</v>
      </c>
      <c r="U36" s="686">
        <v>184</v>
      </c>
      <c r="V36" s="686">
        <v>155</v>
      </c>
      <c r="W36" s="686">
        <v>189</v>
      </c>
      <c r="X36" s="686">
        <v>161</v>
      </c>
      <c r="Y36" s="686">
        <v>796</v>
      </c>
      <c r="Z36" s="686">
        <v>748</v>
      </c>
      <c r="AA36" s="686">
        <v>622</v>
      </c>
      <c r="AB36" s="686">
        <v>601</v>
      </c>
      <c r="AC36" s="686">
        <v>588</v>
      </c>
      <c r="AD36" s="686">
        <v>438</v>
      </c>
      <c r="AE36" s="686">
        <v>339</v>
      </c>
      <c r="AF36" s="686">
        <v>296</v>
      </c>
      <c r="AG36" s="686">
        <v>227</v>
      </c>
      <c r="AH36" s="686">
        <v>192</v>
      </c>
      <c r="AI36" s="686">
        <v>119</v>
      </c>
      <c r="AJ36" s="686">
        <v>82</v>
      </c>
      <c r="AK36" s="686">
        <v>49</v>
      </c>
      <c r="AL36" s="686">
        <v>44</v>
      </c>
      <c r="AM36" s="686"/>
      <c r="AN36" s="686">
        <f>SUM(AN37:AN39)</f>
        <v>8</v>
      </c>
      <c r="AO36" s="686">
        <f t="shared" ref="AO36:AV36" si="4">SUM(AO37:AO39)</f>
        <v>34</v>
      </c>
      <c r="AP36" s="686">
        <f t="shared" si="4"/>
        <v>41</v>
      </c>
      <c r="AQ36" s="686">
        <f t="shared" si="4"/>
        <v>71</v>
      </c>
      <c r="AR36" s="686">
        <f t="shared" si="4"/>
        <v>3924</v>
      </c>
      <c r="AS36" s="686">
        <f t="shared" si="4"/>
        <v>419</v>
      </c>
      <c r="AT36" s="686">
        <f t="shared" si="4"/>
        <v>461</v>
      </c>
      <c r="AU36" s="686">
        <f t="shared" si="4"/>
        <v>1912</v>
      </c>
      <c r="AV36" s="686">
        <f t="shared" si="4"/>
        <v>81</v>
      </c>
    </row>
    <row r="37" spans="1:117" x14ac:dyDescent="0.25">
      <c r="A37" s="642">
        <v>301</v>
      </c>
      <c r="B37" s="700">
        <v>490</v>
      </c>
      <c r="C37" s="701" t="s">
        <v>54</v>
      </c>
      <c r="D37" s="689">
        <v>2796</v>
      </c>
      <c r="E37" s="704">
        <v>41</v>
      </c>
      <c r="F37" s="705">
        <v>35</v>
      </c>
      <c r="G37" s="705">
        <v>42</v>
      </c>
      <c r="H37" s="705">
        <v>45</v>
      </c>
      <c r="I37" s="705">
        <v>32</v>
      </c>
      <c r="J37" s="705">
        <v>27</v>
      </c>
      <c r="K37" s="705">
        <v>33</v>
      </c>
      <c r="L37" s="705">
        <v>57</v>
      </c>
      <c r="M37" s="705">
        <v>51</v>
      </c>
      <c r="N37" s="705">
        <v>59</v>
      </c>
      <c r="O37" s="705">
        <v>49</v>
      </c>
      <c r="P37" s="705">
        <v>51</v>
      </c>
      <c r="Q37" s="705">
        <v>71</v>
      </c>
      <c r="R37" s="705">
        <v>66</v>
      </c>
      <c r="S37" s="705">
        <v>69</v>
      </c>
      <c r="T37" s="705">
        <v>67</v>
      </c>
      <c r="U37" s="705">
        <v>66</v>
      </c>
      <c r="V37" s="705">
        <v>59</v>
      </c>
      <c r="W37" s="705">
        <v>77</v>
      </c>
      <c r="X37" s="705">
        <v>64</v>
      </c>
      <c r="Y37" s="705">
        <v>302</v>
      </c>
      <c r="Z37" s="705">
        <v>292</v>
      </c>
      <c r="AA37" s="705">
        <v>296</v>
      </c>
      <c r="AB37" s="705">
        <v>110</v>
      </c>
      <c r="AC37" s="705">
        <v>108</v>
      </c>
      <c r="AD37" s="705">
        <v>104</v>
      </c>
      <c r="AE37" s="705">
        <v>124</v>
      </c>
      <c r="AF37" s="705">
        <v>113</v>
      </c>
      <c r="AG37" s="705">
        <v>90</v>
      </c>
      <c r="AH37" s="705">
        <v>71</v>
      </c>
      <c r="AI37" s="705">
        <v>46</v>
      </c>
      <c r="AJ37" s="705">
        <v>32</v>
      </c>
      <c r="AK37" s="705">
        <v>23</v>
      </c>
      <c r="AL37" s="705">
        <v>24</v>
      </c>
      <c r="AM37" s="705"/>
      <c r="AN37" s="706">
        <v>4</v>
      </c>
      <c r="AO37" s="706">
        <v>16</v>
      </c>
      <c r="AP37" s="706">
        <v>19</v>
      </c>
      <c r="AQ37" s="706">
        <v>34</v>
      </c>
      <c r="AR37" s="706">
        <v>1572</v>
      </c>
      <c r="AS37" s="706">
        <v>156</v>
      </c>
      <c r="AT37" s="706">
        <v>214</v>
      </c>
      <c r="AU37" s="706">
        <v>763</v>
      </c>
      <c r="AV37" s="706">
        <v>34</v>
      </c>
    </row>
    <row r="38" spans="1:117" x14ac:dyDescent="0.25">
      <c r="A38" s="642">
        <v>302</v>
      </c>
      <c r="B38" s="700">
        <v>491</v>
      </c>
      <c r="C38" s="701" t="s">
        <v>56</v>
      </c>
      <c r="D38" s="689">
        <v>2629</v>
      </c>
      <c r="E38" s="704">
        <v>17</v>
      </c>
      <c r="F38" s="705">
        <v>17</v>
      </c>
      <c r="G38" s="705">
        <v>23</v>
      </c>
      <c r="H38" s="705">
        <v>22</v>
      </c>
      <c r="I38" s="705">
        <v>21</v>
      </c>
      <c r="J38" s="705">
        <v>21</v>
      </c>
      <c r="K38" s="705">
        <v>31</v>
      </c>
      <c r="L38" s="705">
        <v>41</v>
      </c>
      <c r="M38" s="705">
        <v>42</v>
      </c>
      <c r="N38" s="705">
        <v>42</v>
      </c>
      <c r="O38" s="705">
        <v>37</v>
      </c>
      <c r="P38" s="705">
        <v>43</v>
      </c>
      <c r="Q38" s="705">
        <v>48</v>
      </c>
      <c r="R38" s="705">
        <v>49</v>
      </c>
      <c r="S38" s="705">
        <v>52</v>
      </c>
      <c r="T38" s="705">
        <v>48</v>
      </c>
      <c r="U38" s="705">
        <v>46</v>
      </c>
      <c r="V38" s="705">
        <v>38</v>
      </c>
      <c r="W38" s="705">
        <v>44</v>
      </c>
      <c r="X38" s="705">
        <v>38</v>
      </c>
      <c r="Y38" s="705">
        <v>213</v>
      </c>
      <c r="Z38" s="705">
        <v>198</v>
      </c>
      <c r="AA38" s="705">
        <v>185</v>
      </c>
      <c r="AB38" s="705">
        <v>345</v>
      </c>
      <c r="AC38" s="705">
        <v>373</v>
      </c>
      <c r="AD38" s="705">
        <v>213</v>
      </c>
      <c r="AE38" s="705">
        <v>98</v>
      </c>
      <c r="AF38" s="705">
        <v>87</v>
      </c>
      <c r="AG38" s="705">
        <v>64</v>
      </c>
      <c r="AH38" s="705">
        <v>56</v>
      </c>
      <c r="AI38" s="705">
        <v>31</v>
      </c>
      <c r="AJ38" s="705">
        <v>23</v>
      </c>
      <c r="AK38" s="705">
        <v>13</v>
      </c>
      <c r="AL38" s="705">
        <v>10</v>
      </c>
      <c r="AM38" s="705"/>
      <c r="AN38" s="707">
        <v>2</v>
      </c>
      <c r="AO38" s="707">
        <v>16</v>
      </c>
      <c r="AP38" s="707">
        <v>15</v>
      </c>
      <c r="AQ38" s="707">
        <v>21</v>
      </c>
      <c r="AR38" s="707">
        <v>1007</v>
      </c>
      <c r="AS38" s="707">
        <v>110</v>
      </c>
      <c r="AT38" s="707">
        <v>92</v>
      </c>
      <c r="AU38" s="707">
        <v>512</v>
      </c>
      <c r="AV38" s="707">
        <v>26</v>
      </c>
    </row>
    <row r="39" spans="1:117" x14ac:dyDescent="0.25">
      <c r="A39" s="642">
        <v>303</v>
      </c>
      <c r="B39" s="700">
        <v>433</v>
      </c>
      <c r="C39" s="701" t="s">
        <v>58</v>
      </c>
      <c r="D39" s="689">
        <v>2436</v>
      </c>
      <c r="E39" s="704">
        <v>17</v>
      </c>
      <c r="F39" s="705">
        <v>15</v>
      </c>
      <c r="G39" s="705">
        <v>18</v>
      </c>
      <c r="H39" s="705">
        <v>17</v>
      </c>
      <c r="I39" s="705">
        <v>14</v>
      </c>
      <c r="J39" s="705">
        <v>25</v>
      </c>
      <c r="K39" s="705">
        <v>47</v>
      </c>
      <c r="L39" s="705">
        <v>65</v>
      </c>
      <c r="M39" s="705">
        <v>61</v>
      </c>
      <c r="N39" s="705">
        <v>61</v>
      </c>
      <c r="O39" s="705">
        <v>43</v>
      </c>
      <c r="P39" s="705">
        <v>58</v>
      </c>
      <c r="Q39" s="705">
        <v>61</v>
      </c>
      <c r="R39" s="705">
        <v>63</v>
      </c>
      <c r="S39" s="705">
        <v>66</v>
      </c>
      <c r="T39" s="705">
        <v>51</v>
      </c>
      <c r="U39" s="705">
        <v>72</v>
      </c>
      <c r="V39" s="705">
        <v>58</v>
      </c>
      <c r="W39" s="705">
        <v>68</v>
      </c>
      <c r="X39" s="705">
        <v>59</v>
      </c>
      <c r="Y39" s="705">
        <v>281</v>
      </c>
      <c r="Z39" s="705">
        <v>258</v>
      </c>
      <c r="AA39" s="705">
        <v>141</v>
      </c>
      <c r="AB39" s="705">
        <v>146</v>
      </c>
      <c r="AC39" s="705">
        <v>107</v>
      </c>
      <c r="AD39" s="705">
        <v>121</v>
      </c>
      <c r="AE39" s="705">
        <v>117</v>
      </c>
      <c r="AF39" s="705">
        <v>96</v>
      </c>
      <c r="AG39" s="705">
        <v>73</v>
      </c>
      <c r="AH39" s="705">
        <v>65</v>
      </c>
      <c r="AI39" s="705">
        <v>42</v>
      </c>
      <c r="AJ39" s="705">
        <v>27</v>
      </c>
      <c r="AK39" s="705">
        <v>13</v>
      </c>
      <c r="AL39" s="705">
        <v>10</v>
      </c>
      <c r="AM39" s="705"/>
      <c r="AN39" s="708">
        <v>2</v>
      </c>
      <c r="AO39" s="708">
        <v>2</v>
      </c>
      <c r="AP39" s="708">
        <v>7</v>
      </c>
      <c r="AQ39" s="708">
        <v>16</v>
      </c>
      <c r="AR39" s="708">
        <v>1345</v>
      </c>
      <c r="AS39" s="708">
        <v>153</v>
      </c>
      <c r="AT39" s="708">
        <v>155</v>
      </c>
      <c r="AU39" s="708">
        <v>637</v>
      </c>
      <c r="AV39" s="708">
        <v>21</v>
      </c>
    </row>
    <row r="40" spans="1:117" s="687" customFormat="1" x14ac:dyDescent="0.25">
      <c r="A40" s="696">
        <v>120604</v>
      </c>
      <c r="B40" s="697"/>
      <c r="C40" s="709" t="s">
        <v>865</v>
      </c>
      <c r="D40" s="685">
        <v>44731</v>
      </c>
      <c r="E40" s="703">
        <v>547</v>
      </c>
      <c r="F40" s="686">
        <v>553</v>
      </c>
      <c r="G40" s="686">
        <v>525</v>
      </c>
      <c r="H40" s="686">
        <v>560</v>
      </c>
      <c r="I40" s="686">
        <v>580</v>
      </c>
      <c r="J40" s="686">
        <v>568</v>
      </c>
      <c r="K40" s="686">
        <v>954</v>
      </c>
      <c r="L40" s="686">
        <v>1123</v>
      </c>
      <c r="M40" s="686">
        <v>937</v>
      </c>
      <c r="N40" s="686">
        <v>949</v>
      </c>
      <c r="O40" s="686">
        <v>1007</v>
      </c>
      <c r="P40" s="686">
        <v>1035</v>
      </c>
      <c r="Q40" s="686">
        <v>1037</v>
      </c>
      <c r="R40" s="686">
        <v>1025</v>
      </c>
      <c r="S40" s="686">
        <v>1020</v>
      </c>
      <c r="T40" s="686">
        <v>1015</v>
      </c>
      <c r="U40" s="686">
        <v>1026</v>
      </c>
      <c r="V40" s="686">
        <v>1010</v>
      </c>
      <c r="W40" s="686">
        <v>881</v>
      </c>
      <c r="X40" s="686">
        <v>863</v>
      </c>
      <c r="Y40" s="686">
        <v>4297</v>
      </c>
      <c r="Z40" s="686">
        <v>4107</v>
      </c>
      <c r="AA40" s="686">
        <v>3431</v>
      </c>
      <c r="AB40" s="686">
        <v>3238</v>
      </c>
      <c r="AC40" s="686">
        <v>2725</v>
      </c>
      <c r="AD40" s="686">
        <v>2287</v>
      </c>
      <c r="AE40" s="686">
        <v>1994</v>
      </c>
      <c r="AF40" s="686">
        <v>1673</v>
      </c>
      <c r="AG40" s="686">
        <v>1304</v>
      </c>
      <c r="AH40" s="686">
        <v>952</v>
      </c>
      <c r="AI40" s="686">
        <v>617</v>
      </c>
      <c r="AJ40" s="686">
        <v>433</v>
      </c>
      <c r="AK40" s="686">
        <v>275</v>
      </c>
      <c r="AL40" s="686">
        <v>183</v>
      </c>
      <c r="AM40" s="686"/>
      <c r="AN40" s="686">
        <f t="shared" ref="AN40:AV40" si="5">SUM(AN41:AN49)</f>
        <v>19</v>
      </c>
      <c r="AO40" s="686">
        <f t="shared" si="5"/>
        <v>252</v>
      </c>
      <c r="AP40" s="686">
        <f t="shared" si="5"/>
        <v>295</v>
      </c>
      <c r="AQ40" s="686">
        <f t="shared" si="5"/>
        <v>588</v>
      </c>
      <c r="AR40" s="686">
        <f t="shared" si="5"/>
        <v>22388</v>
      </c>
      <c r="AS40" s="686">
        <f t="shared" si="5"/>
        <v>2501</v>
      </c>
      <c r="AT40" s="686">
        <f t="shared" si="5"/>
        <v>2447</v>
      </c>
      <c r="AU40" s="686">
        <f t="shared" si="5"/>
        <v>10249</v>
      </c>
      <c r="AV40" s="686">
        <f t="shared" si="5"/>
        <v>612</v>
      </c>
    </row>
    <row r="41" spans="1:117" x14ac:dyDescent="0.25">
      <c r="A41" s="642">
        <v>201</v>
      </c>
      <c r="B41" s="700">
        <v>434</v>
      </c>
      <c r="C41" s="663" t="s">
        <v>62</v>
      </c>
      <c r="D41" s="689">
        <v>26836</v>
      </c>
      <c r="E41" s="702">
        <v>327</v>
      </c>
      <c r="F41" s="690">
        <v>357</v>
      </c>
      <c r="G41" s="690">
        <v>344</v>
      </c>
      <c r="H41" s="690">
        <v>442</v>
      </c>
      <c r="I41" s="690">
        <v>391</v>
      </c>
      <c r="J41" s="690">
        <v>440</v>
      </c>
      <c r="K41" s="690">
        <v>620</v>
      </c>
      <c r="L41" s="690">
        <v>771</v>
      </c>
      <c r="M41" s="690">
        <v>613</v>
      </c>
      <c r="N41" s="690">
        <v>630</v>
      </c>
      <c r="O41" s="690">
        <v>692</v>
      </c>
      <c r="P41" s="690">
        <v>717</v>
      </c>
      <c r="Q41" s="690">
        <v>688</v>
      </c>
      <c r="R41" s="690">
        <v>636</v>
      </c>
      <c r="S41" s="690">
        <v>654</v>
      </c>
      <c r="T41" s="690">
        <v>625</v>
      </c>
      <c r="U41" s="690">
        <v>589</v>
      </c>
      <c r="V41" s="690">
        <v>652</v>
      </c>
      <c r="W41" s="690">
        <v>537</v>
      </c>
      <c r="X41" s="690">
        <v>522</v>
      </c>
      <c r="Y41" s="690">
        <v>2233</v>
      </c>
      <c r="Z41" s="690">
        <v>1959</v>
      </c>
      <c r="AA41" s="690">
        <v>1888</v>
      </c>
      <c r="AB41" s="690">
        <v>1969</v>
      </c>
      <c r="AC41" s="690">
        <v>1686</v>
      </c>
      <c r="AD41" s="690">
        <v>1472</v>
      </c>
      <c r="AE41" s="690">
        <v>1261</v>
      </c>
      <c r="AF41" s="690">
        <v>1107</v>
      </c>
      <c r="AG41" s="690">
        <v>723</v>
      </c>
      <c r="AH41" s="690">
        <v>517</v>
      </c>
      <c r="AI41" s="690">
        <v>313</v>
      </c>
      <c r="AJ41" s="690">
        <v>220</v>
      </c>
      <c r="AK41" s="690">
        <v>138</v>
      </c>
      <c r="AL41" s="690">
        <v>103</v>
      </c>
      <c r="AM41" s="690"/>
      <c r="AN41" s="690">
        <v>13</v>
      </c>
      <c r="AO41" s="690">
        <v>156</v>
      </c>
      <c r="AP41" s="690">
        <v>177</v>
      </c>
      <c r="AQ41" s="690">
        <v>370</v>
      </c>
      <c r="AR41" s="690">
        <v>16620</v>
      </c>
      <c r="AS41" s="690">
        <v>1655</v>
      </c>
      <c r="AT41" s="690">
        <v>1743</v>
      </c>
      <c r="AU41" s="690">
        <v>7087</v>
      </c>
      <c r="AV41" s="690">
        <v>394</v>
      </c>
    </row>
    <row r="42" spans="1:117" x14ac:dyDescent="0.25">
      <c r="A42" s="642">
        <v>301</v>
      </c>
      <c r="B42" s="700">
        <v>435</v>
      </c>
      <c r="C42" s="663" t="s">
        <v>65</v>
      </c>
      <c r="D42" s="689">
        <v>4189</v>
      </c>
      <c r="E42" s="702">
        <v>40</v>
      </c>
      <c r="F42" s="690">
        <v>42</v>
      </c>
      <c r="G42" s="690">
        <v>38</v>
      </c>
      <c r="H42" s="690">
        <v>34</v>
      </c>
      <c r="I42" s="690">
        <v>35</v>
      </c>
      <c r="J42" s="690">
        <v>33</v>
      </c>
      <c r="K42" s="690">
        <v>107</v>
      </c>
      <c r="L42" s="690">
        <v>113</v>
      </c>
      <c r="M42" s="690">
        <v>89</v>
      </c>
      <c r="N42" s="690">
        <v>92</v>
      </c>
      <c r="O42" s="690">
        <v>90</v>
      </c>
      <c r="P42" s="690">
        <v>90</v>
      </c>
      <c r="Q42" s="690">
        <v>79</v>
      </c>
      <c r="R42" s="690">
        <v>102</v>
      </c>
      <c r="S42" s="690">
        <v>104</v>
      </c>
      <c r="T42" s="690">
        <v>92</v>
      </c>
      <c r="U42" s="690">
        <v>122</v>
      </c>
      <c r="V42" s="690">
        <v>110</v>
      </c>
      <c r="W42" s="690">
        <v>100</v>
      </c>
      <c r="X42" s="690">
        <v>85</v>
      </c>
      <c r="Y42" s="690">
        <v>527</v>
      </c>
      <c r="Z42" s="690">
        <v>555</v>
      </c>
      <c r="AA42" s="690">
        <v>101</v>
      </c>
      <c r="AB42" s="690">
        <v>275</v>
      </c>
      <c r="AC42" s="690">
        <v>254</v>
      </c>
      <c r="AD42" s="690">
        <v>211</v>
      </c>
      <c r="AE42" s="690">
        <v>153</v>
      </c>
      <c r="AF42" s="690">
        <v>117</v>
      </c>
      <c r="AG42" s="690">
        <v>132</v>
      </c>
      <c r="AH42" s="690">
        <v>111</v>
      </c>
      <c r="AI42" s="690">
        <v>70</v>
      </c>
      <c r="AJ42" s="690">
        <v>38</v>
      </c>
      <c r="AK42" s="690">
        <v>31</v>
      </c>
      <c r="AL42" s="690">
        <v>17</v>
      </c>
      <c r="AM42" s="690"/>
      <c r="AN42" s="690">
        <v>2</v>
      </c>
      <c r="AO42" s="690">
        <v>21</v>
      </c>
      <c r="AP42" s="690">
        <v>30</v>
      </c>
      <c r="AQ42" s="690">
        <v>43</v>
      </c>
      <c r="AR42" s="690">
        <v>1485</v>
      </c>
      <c r="AS42" s="690">
        <v>269</v>
      </c>
      <c r="AT42" s="690">
        <v>209</v>
      </c>
      <c r="AU42" s="690">
        <v>1071</v>
      </c>
      <c r="AV42" s="690">
        <v>43</v>
      </c>
    </row>
    <row r="43" spans="1:117" ht="18.75" customHeight="1" x14ac:dyDescent="0.25">
      <c r="A43" s="642">
        <v>302</v>
      </c>
      <c r="B43" s="700">
        <v>436</v>
      </c>
      <c r="C43" s="663" t="s">
        <v>67</v>
      </c>
      <c r="D43" s="689">
        <v>4925</v>
      </c>
      <c r="E43" s="702">
        <v>37</v>
      </c>
      <c r="F43" s="690">
        <v>36</v>
      </c>
      <c r="G43" s="690">
        <v>30</v>
      </c>
      <c r="H43" s="690">
        <v>27</v>
      </c>
      <c r="I43" s="690">
        <v>33</v>
      </c>
      <c r="J43" s="690">
        <v>28</v>
      </c>
      <c r="K43" s="690">
        <v>105</v>
      </c>
      <c r="L43" s="690">
        <v>107</v>
      </c>
      <c r="M43" s="690">
        <v>95</v>
      </c>
      <c r="N43" s="690">
        <v>97</v>
      </c>
      <c r="O43" s="690">
        <v>97</v>
      </c>
      <c r="P43" s="690">
        <v>98</v>
      </c>
      <c r="Q43" s="690">
        <v>121</v>
      </c>
      <c r="R43" s="690">
        <v>106</v>
      </c>
      <c r="S43" s="690">
        <v>107</v>
      </c>
      <c r="T43" s="690">
        <v>122</v>
      </c>
      <c r="U43" s="690">
        <v>118</v>
      </c>
      <c r="V43" s="690">
        <v>93</v>
      </c>
      <c r="W43" s="690">
        <v>101</v>
      </c>
      <c r="X43" s="690">
        <v>105</v>
      </c>
      <c r="Y43" s="690">
        <v>575</v>
      </c>
      <c r="Z43" s="690">
        <v>674</v>
      </c>
      <c r="AA43" s="690">
        <v>358</v>
      </c>
      <c r="AB43" s="690">
        <v>400</v>
      </c>
      <c r="AC43" s="690">
        <v>261</v>
      </c>
      <c r="AD43" s="690">
        <v>167</v>
      </c>
      <c r="AE43" s="690">
        <v>220</v>
      </c>
      <c r="AF43" s="690">
        <v>158</v>
      </c>
      <c r="AG43" s="690">
        <v>167</v>
      </c>
      <c r="AH43" s="690">
        <v>113</v>
      </c>
      <c r="AI43" s="690">
        <v>76</v>
      </c>
      <c r="AJ43" s="690">
        <v>46</v>
      </c>
      <c r="AK43" s="690">
        <v>32</v>
      </c>
      <c r="AL43" s="690">
        <v>15</v>
      </c>
      <c r="AM43" s="690"/>
      <c r="AN43" s="690">
        <v>2</v>
      </c>
      <c r="AO43" s="690">
        <v>25</v>
      </c>
      <c r="AP43" s="690">
        <v>24</v>
      </c>
      <c r="AQ43" s="690">
        <v>39</v>
      </c>
      <c r="AR43" s="690">
        <v>1288</v>
      </c>
      <c r="AS43" s="690">
        <v>240</v>
      </c>
      <c r="AT43" s="690">
        <v>163</v>
      </c>
      <c r="AU43" s="690">
        <v>551</v>
      </c>
      <c r="AV43" s="690">
        <v>39</v>
      </c>
    </row>
    <row r="44" spans="1:117" ht="18.75" customHeight="1" x14ac:dyDescent="0.25">
      <c r="A44" s="642">
        <v>303</v>
      </c>
      <c r="B44" s="700">
        <v>437</v>
      </c>
      <c r="C44" s="663" t="s">
        <v>69</v>
      </c>
      <c r="D44" s="689">
        <v>4158</v>
      </c>
      <c r="E44" s="702">
        <v>38</v>
      </c>
      <c r="F44" s="690">
        <v>30</v>
      </c>
      <c r="G44" s="690">
        <v>28</v>
      </c>
      <c r="H44" s="690">
        <v>9</v>
      </c>
      <c r="I44" s="690">
        <v>34</v>
      </c>
      <c r="J44" s="690">
        <v>10</v>
      </c>
      <c r="K44" s="690">
        <v>73</v>
      </c>
      <c r="L44" s="690">
        <v>79</v>
      </c>
      <c r="M44" s="690">
        <v>100</v>
      </c>
      <c r="N44" s="690">
        <v>97</v>
      </c>
      <c r="O44" s="690">
        <v>97</v>
      </c>
      <c r="P44" s="690">
        <v>98</v>
      </c>
      <c r="Q44" s="690">
        <v>94</v>
      </c>
      <c r="R44" s="690">
        <v>110</v>
      </c>
      <c r="S44" s="690">
        <v>104</v>
      </c>
      <c r="T44" s="690">
        <v>113</v>
      </c>
      <c r="U44" s="690">
        <v>119</v>
      </c>
      <c r="V44" s="690">
        <v>104</v>
      </c>
      <c r="W44" s="690">
        <v>94</v>
      </c>
      <c r="X44" s="690">
        <v>104</v>
      </c>
      <c r="Y44" s="690">
        <v>654</v>
      </c>
      <c r="Z44" s="690">
        <v>569</v>
      </c>
      <c r="AA44" s="690">
        <v>278</v>
      </c>
      <c r="AB44" s="690">
        <v>78</v>
      </c>
      <c r="AC44" s="690">
        <v>213</v>
      </c>
      <c r="AD44" s="690">
        <v>170</v>
      </c>
      <c r="AE44" s="690">
        <v>169</v>
      </c>
      <c r="AF44" s="690">
        <v>113</v>
      </c>
      <c r="AG44" s="690">
        <v>130</v>
      </c>
      <c r="AH44" s="690">
        <v>92</v>
      </c>
      <c r="AI44" s="690">
        <v>70</v>
      </c>
      <c r="AJ44" s="690">
        <v>45</v>
      </c>
      <c r="AK44" s="690">
        <v>25</v>
      </c>
      <c r="AL44" s="690">
        <v>17</v>
      </c>
      <c r="AM44" s="690"/>
      <c r="AN44" s="690">
        <v>1</v>
      </c>
      <c r="AO44" s="690">
        <v>25</v>
      </c>
      <c r="AP44" s="690">
        <v>27</v>
      </c>
      <c r="AQ44" s="690">
        <v>49</v>
      </c>
      <c r="AR44" s="690">
        <v>1509</v>
      </c>
      <c r="AS44" s="690">
        <v>174</v>
      </c>
      <c r="AT44" s="690">
        <v>177</v>
      </c>
      <c r="AU44" s="690">
        <v>847</v>
      </c>
      <c r="AV44" s="690">
        <v>49</v>
      </c>
    </row>
    <row r="45" spans="1:117" x14ac:dyDescent="0.25">
      <c r="A45" s="642">
        <v>304</v>
      </c>
      <c r="B45" s="700">
        <v>16908</v>
      </c>
      <c r="C45" s="663" t="s">
        <v>71</v>
      </c>
      <c r="D45" s="689">
        <v>1442</v>
      </c>
      <c r="E45" s="702">
        <v>30</v>
      </c>
      <c r="F45" s="690">
        <v>28</v>
      </c>
      <c r="G45" s="690">
        <v>27</v>
      </c>
      <c r="H45" s="690">
        <v>22</v>
      </c>
      <c r="I45" s="690">
        <v>28</v>
      </c>
      <c r="J45" s="690">
        <v>23</v>
      </c>
      <c r="K45" s="690">
        <v>15</v>
      </c>
      <c r="L45" s="690">
        <v>15</v>
      </c>
      <c r="M45" s="690">
        <v>12</v>
      </c>
      <c r="N45" s="690">
        <v>9</v>
      </c>
      <c r="O45" s="690">
        <v>8</v>
      </c>
      <c r="P45" s="690">
        <v>7</v>
      </c>
      <c r="Q45" s="690">
        <v>20</v>
      </c>
      <c r="R45" s="690">
        <v>20</v>
      </c>
      <c r="S45" s="690">
        <v>16</v>
      </c>
      <c r="T45" s="690">
        <v>15</v>
      </c>
      <c r="U45" s="690">
        <v>22</v>
      </c>
      <c r="V45" s="690">
        <v>15</v>
      </c>
      <c r="W45" s="690">
        <v>14</v>
      </c>
      <c r="X45" s="690">
        <v>17</v>
      </c>
      <c r="Y45" s="690">
        <v>93</v>
      </c>
      <c r="Z45" s="690">
        <v>108</v>
      </c>
      <c r="AA45" s="690">
        <v>180</v>
      </c>
      <c r="AB45" s="690">
        <v>138</v>
      </c>
      <c r="AC45" s="690">
        <v>58</v>
      </c>
      <c r="AD45" s="690">
        <v>64</v>
      </c>
      <c r="AE45" s="690">
        <v>64</v>
      </c>
      <c r="AF45" s="690">
        <v>84</v>
      </c>
      <c r="AG45" s="690">
        <v>77</v>
      </c>
      <c r="AH45" s="690">
        <v>78</v>
      </c>
      <c r="AI45" s="690">
        <v>65</v>
      </c>
      <c r="AJ45" s="690">
        <v>40</v>
      </c>
      <c r="AK45" s="690">
        <v>19</v>
      </c>
      <c r="AL45" s="690">
        <v>11</v>
      </c>
      <c r="AM45" s="690"/>
      <c r="AN45" s="690">
        <v>1</v>
      </c>
      <c r="AO45" s="690">
        <v>8</v>
      </c>
      <c r="AP45" s="690">
        <v>12</v>
      </c>
      <c r="AQ45" s="690">
        <v>23</v>
      </c>
      <c r="AR45" s="690">
        <v>389</v>
      </c>
      <c r="AS45" s="690">
        <v>50</v>
      </c>
      <c r="AT45" s="690">
        <v>44</v>
      </c>
      <c r="AU45" s="690">
        <v>214</v>
      </c>
      <c r="AV45" s="690">
        <v>23</v>
      </c>
    </row>
    <row r="46" spans="1:117" x14ac:dyDescent="0.25">
      <c r="A46" s="642">
        <v>305</v>
      </c>
      <c r="B46" s="700">
        <v>16909</v>
      </c>
      <c r="C46" s="663" t="s">
        <v>73</v>
      </c>
      <c r="D46" s="689">
        <v>698</v>
      </c>
      <c r="E46" s="702">
        <v>19</v>
      </c>
      <c r="F46" s="690">
        <v>13</v>
      </c>
      <c r="G46" s="690">
        <v>13</v>
      </c>
      <c r="H46" s="690">
        <v>6</v>
      </c>
      <c r="I46" s="690">
        <v>15</v>
      </c>
      <c r="J46" s="690">
        <v>9</v>
      </c>
      <c r="K46" s="690">
        <v>7</v>
      </c>
      <c r="L46" s="690">
        <v>8</v>
      </c>
      <c r="M46" s="690">
        <v>7</v>
      </c>
      <c r="N46" s="690">
        <v>6</v>
      </c>
      <c r="O46" s="690">
        <v>6</v>
      </c>
      <c r="P46" s="690">
        <v>6</v>
      </c>
      <c r="Q46" s="690">
        <v>10</v>
      </c>
      <c r="R46" s="690">
        <v>10</v>
      </c>
      <c r="S46" s="690">
        <v>9</v>
      </c>
      <c r="T46" s="690">
        <v>11</v>
      </c>
      <c r="U46" s="690">
        <v>15</v>
      </c>
      <c r="V46" s="690">
        <v>10</v>
      </c>
      <c r="W46" s="690">
        <v>8</v>
      </c>
      <c r="X46" s="690">
        <v>9</v>
      </c>
      <c r="Y46" s="690">
        <v>33</v>
      </c>
      <c r="Z46" s="690">
        <v>51</v>
      </c>
      <c r="AA46" s="690">
        <v>164</v>
      </c>
      <c r="AB46" s="690">
        <v>93</v>
      </c>
      <c r="AC46" s="690">
        <v>28</v>
      </c>
      <c r="AD46" s="690">
        <v>28</v>
      </c>
      <c r="AE46" s="690">
        <v>27</v>
      </c>
      <c r="AF46" s="690">
        <v>19</v>
      </c>
      <c r="AG46" s="690">
        <v>13</v>
      </c>
      <c r="AH46" s="690">
        <v>9</v>
      </c>
      <c r="AI46" s="690">
        <v>6</v>
      </c>
      <c r="AJ46" s="690">
        <v>14</v>
      </c>
      <c r="AK46" s="690">
        <v>9</v>
      </c>
      <c r="AL46" s="690">
        <v>7</v>
      </c>
      <c r="AM46" s="690"/>
      <c r="AN46" s="690">
        <v>0</v>
      </c>
      <c r="AO46" s="690">
        <v>6</v>
      </c>
      <c r="AP46" s="690">
        <v>9</v>
      </c>
      <c r="AQ46" s="690">
        <v>14</v>
      </c>
      <c r="AR46" s="690">
        <v>303</v>
      </c>
      <c r="AS46" s="690">
        <v>28</v>
      </c>
      <c r="AT46" s="690">
        <v>27</v>
      </c>
      <c r="AU46" s="690">
        <v>122</v>
      </c>
      <c r="AV46" s="690">
        <v>14</v>
      </c>
    </row>
    <row r="47" spans="1:117" s="711" customFormat="1" x14ac:dyDescent="0.25">
      <c r="A47" s="710">
        <v>306</v>
      </c>
      <c r="B47" s="673">
        <v>16911</v>
      </c>
      <c r="C47" s="662" t="s">
        <v>75</v>
      </c>
      <c r="D47" s="675">
        <v>1134</v>
      </c>
      <c r="E47" s="675">
        <v>21</v>
      </c>
      <c r="F47" s="675">
        <v>16</v>
      </c>
      <c r="G47" s="675">
        <v>15</v>
      </c>
      <c r="H47" s="675">
        <v>8</v>
      </c>
      <c r="I47" s="675">
        <v>16</v>
      </c>
      <c r="J47" s="675">
        <v>9</v>
      </c>
      <c r="K47" s="675">
        <v>13</v>
      </c>
      <c r="L47" s="675">
        <v>16</v>
      </c>
      <c r="M47" s="675">
        <v>11</v>
      </c>
      <c r="N47" s="675">
        <v>9</v>
      </c>
      <c r="O47" s="675">
        <v>9</v>
      </c>
      <c r="P47" s="675">
        <v>11</v>
      </c>
      <c r="Q47" s="675">
        <v>14</v>
      </c>
      <c r="R47" s="675">
        <v>23</v>
      </c>
      <c r="S47" s="675">
        <v>13</v>
      </c>
      <c r="T47" s="675">
        <v>21</v>
      </c>
      <c r="U47" s="675">
        <v>23</v>
      </c>
      <c r="V47" s="675">
        <v>12</v>
      </c>
      <c r="W47" s="675">
        <v>15</v>
      </c>
      <c r="X47" s="675">
        <v>11</v>
      </c>
      <c r="Y47" s="675">
        <v>75</v>
      </c>
      <c r="Z47" s="675">
        <v>78</v>
      </c>
      <c r="AA47" s="675">
        <v>174</v>
      </c>
      <c r="AB47" s="675">
        <v>139</v>
      </c>
      <c r="AC47" s="675">
        <v>131</v>
      </c>
      <c r="AD47" s="675">
        <v>98</v>
      </c>
      <c r="AE47" s="675">
        <v>43</v>
      </c>
      <c r="AF47" s="675">
        <v>34</v>
      </c>
      <c r="AG47" s="675">
        <v>29</v>
      </c>
      <c r="AH47" s="675">
        <v>13</v>
      </c>
      <c r="AI47" s="675">
        <v>7</v>
      </c>
      <c r="AJ47" s="675">
        <v>12</v>
      </c>
      <c r="AK47" s="675">
        <v>8</v>
      </c>
      <c r="AL47" s="675">
        <v>5</v>
      </c>
      <c r="AM47" s="675"/>
      <c r="AN47" s="675">
        <v>0</v>
      </c>
      <c r="AO47" s="675">
        <v>4</v>
      </c>
      <c r="AP47" s="675">
        <v>7</v>
      </c>
      <c r="AQ47" s="675">
        <v>12</v>
      </c>
      <c r="AR47" s="675">
        <v>309</v>
      </c>
      <c r="AS47" s="675">
        <v>45</v>
      </c>
      <c r="AT47" s="675">
        <v>44</v>
      </c>
      <c r="AU47" s="675">
        <v>161</v>
      </c>
      <c r="AV47" s="675">
        <v>12</v>
      </c>
      <c r="AX47" s="711" t="s">
        <v>885</v>
      </c>
      <c r="AY47" s="712">
        <f t="shared" ref="AY47:BN48" si="6">ROUND(D47,0)</f>
        <v>1134</v>
      </c>
      <c r="AZ47" s="712">
        <f t="shared" si="6"/>
        <v>21</v>
      </c>
      <c r="BA47" s="712">
        <f t="shared" si="6"/>
        <v>16</v>
      </c>
      <c r="BB47" s="712">
        <f t="shared" si="6"/>
        <v>15</v>
      </c>
      <c r="BC47" s="712">
        <f t="shared" si="6"/>
        <v>8</v>
      </c>
      <c r="BD47" s="712">
        <f t="shared" si="6"/>
        <v>16</v>
      </c>
      <c r="BE47" s="712">
        <f t="shared" si="6"/>
        <v>9</v>
      </c>
      <c r="BF47" s="712">
        <f t="shared" si="6"/>
        <v>13</v>
      </c>
      <c r="BG47" s="712">
        <f t="shared" si="6"/>
        <v>16</v>
      </c>
      <c r="BH47" s="712">
        <f t="shared" si="6"/>
        <v>11</v>
      </c>
      <c r="BI47" s="712">
        <f t="shared" si="6"/>
        <v>9</v>
      </c>
      <c r="BJ47" s="712">
        <f t="shared" si="6"/>
        <v>9</v>
      </c>
      <c r="BK47" s="712">
        <f t="shared" si="6"/>
        <v>11</v>
      </c>
      <c r="BL47" s="712">
        <f t="shared" si="6"/>
        <v>14</v>
      </c>
      <c r="BM47" s="712">
        <f t="shared" si="6"/>
        <v>23</v>
      </c>
      <c r="BN47" s="712">
        <f t="shared" si="6"/>
        <v>13</v>
      </c>
      <c r="BO47" s="712">
        <f t="shared" ref="BO47:CD48" si="7">ROUND(T47,0)</f>
        <v>21</v>
      </c>
      <c r="BP47" s="712">
        <f t="shared" si="7"/>
        <v>23</v>
      </c>
      <c r="BQ47" s="712">
        <f t="shared" si="7"/>
        <v>12</v>
      </c>
      <c r="BR47" s="712">
        <f t="shared" si="7"/>
        <v>15</v>
      </c>
      <c r="BS47" s="712">
        <f t="shared" si="7"/>
        <v>11</v>
      </c>
      <c r="BT47" s="712">
        <f t="shared" si="7"/>
        <v>75</v>
      </c>
      <c r="BU47" s="712">
        <f t="shared" si="7"/>
        <v>78</v>
      </c>
      <c r="BV47" s="712">
        <f t="shared" si="7"/>
        <v>174</v>
      </c>
      <c r="BW47" s="712">
        <f t="shared" si="7"/>
        <v>139</v>
      </c>
      <c r="BX47" s="712">
        <f t="shared" si="7"/>
        <v>131</v>
      </c>
      <c r="BY47" s="712">
        <f t="shared" si="7"/>
        <v>98</v>
      </c>
      <c r="BZ47" s="712">
        <f t="shared" si="7"/>
        <v>43</v>
      </c>
      <c r="CA47" s="712">
        <f t="shared" si="7"/>
        <v>34</v>
      </c>
      <c r="CB47" s="712">
        <f t="shared" si="7"/>
        <v>29</v>
      </c>
      <c r="CC47" s="712">
        <f t="shared" si="7"/>
        <v>13</v>
      </c>
      <c r="CD47" s="712">
        <f t="shared" si="7"/>
        <v>7</v>
      </c>
      <c r="CE47" s="712">
        <f t="shared" ref="CC47:CG48" si="8">ROUND(AJ47,0)</f>
        <v>12</v>
      </c>
      <c r="CF47" s="712">
        <f t="shared" si="8"/>
        <v>8</v>
      </c>
      <c r="CG47" s="712">
        <f t="shared" si="8"/>
        <v>5</v>
      </c>
      <c r="CH47" s="712">
        <f t="shared" ref="CH47:CW48" si="9">ROUND(AN47,0)</f>
        <v>0</v>
      </c>
      <c r="CI47" s="712">
        <f t="shared" si="9"/>
        <v>4</v>
      </c>
      <c r="CJ47" s="712">
        <f t="shared" si="9"/>
        <v>7</v>
      </c>
      <c r="CK47" s="712">
        <f t="shared" si="9"/>
        <v>12</v>
      </c>
      <c r="CL47" s="712">
        <f t="shared" si="9"/>
        <v>309</v>
      </c>
      <c r="CM47" s="712">
        <f t="shared" si="9"/>
        <v>45</v>
      </c>
      <c r="CN47" s="712">
        <f t="shared" si="9"/>
        <v>44</v>
      </c>
      <c r="CO47" s="712">
        <f t="shared" si="9"/>
        <v>161</v>
      </c>
      <c r="CP47" s="712">
        <f t="shared" si="9"/>
        <v>12</v>
      </c>
      <c r="CQ47" s="712">
        <f t="shared" si="9"/>
        <v>0</v>
      </c>
      <c r="CR47" s="712" t="e">
        <f>ROUND(AX47,0)</f>
        <v>#VALUE!</v>
      </c>
      <c r="CS47" s="712">
        <f t="shared" si="9"/>
        <v>1134</v>
      </c>
      <c r="CT47" s="712">
        <f t="shared" si="9"/>
        <v>21</v>
      </c>
      <c r="CU47" s="712">
        <f t="shared" si="9"/>
        <v>16</v>
      </c>
      <c r="CV47" s="712">
        <f t="shared" si="9"/>
        <v>15</v>
      </c>
      <c r="CW47" s="712">
        <f t="shared" si="9"/>
        <v>8</v>
      </c>
      <c r="CX47" s="712">
        <f t="shared" ref="CX47:DM48" si="10">ROUND(BD47,0)</f>
        <v>16</v>
      </c>
      <c r="CY47" s="712">
        <f t="shared" si="10"/>
        <v>9</v>
      </c>
      <c r="CZ47" s="712">
        <f t="shared" si="10"/>
        <v>13</v>
      </c>
      <c r="DA47" s="712">
        <f t="shared" si="10"/>
        <v>16</v>
      </c>
      <c r="DB47" s="712">
        <f t="shared" si="10"/>
        <v>11</v>
      </c>
      <c r="DC47" s="712">
        <f t="shared" si="10"/>
        <v>9</v>
      </c>
      <c r="DD47" s="712">
        <f t="shared" si="10"/>
        <v>9</v>
      </c>
      <c r="DE47" s="712">
        <f t="shared" si="10"/>
        <v>11</v>
      </c>
      <c r="DF47" s="712">
        <f t="shared" si="10"/>
        <v>14</v>
      </c>
      <c r="DG47" s="712">
        <f t="shared" si="10"/>
        <v>23</v>
      </c>
      <c r="DH47" s="712">
        <f t="shared" si="10"/>
        <v>13</v>
      </c>
      <c r="DI47" s="712">
        <f t="shared" si="10"/>
        <v>21</v>
      </c>
      <c r="DJ47" s="712">
        <f t="shared" si="10"/>
        <v>23</v>
      </c>
      <c r="DK47" s="712">
        <f t="shared" si="10"/>
        <v>12</v>
      </c>
      <c r="DL47" s="712">
        <f t="shared" si="10"/>
        <v>15</v>
      </c>
      <c r="DM47" s="712">
        <f t="shared" si="10"/>
        <v>11</v>
      </c>
    </row>
    <row r="48" spans="1:117" s="711" customFormat="1" ht="16.5" customHeight="1" x14ac:dyDescent="0.25">
      <c r="A48" s="710">
        <v>308</v>
      </c>
      <c r="B48" s="673">
        <v>34003</v>
      </c>
      <c r="C48" s="713" t="s">
        <v>879</v>
      </c>
      <c r="D48" s="675">
        <v>413</v>
      </c>
      <c r="E48" s="675">
        <v>8</v>
      </c>
      <c r="F48" s="675">
        <v>6</v>
      </c>
      <c r="G48" s="675">
        <v>6</v>
      </c>
      <c r="H48" s="675">
        <v>3</v>
      </c>
      <c r="I48" s="675">
        <v>6</v>
      </c>
      <c r="J48" s="675">
        <v>3</v>
      </c>
      <c r="K48" s="675">
        <v>5</v>
      </c>
      <c r="L48" s="675">
        <v>6</v>
      </c>
      <c r="M48" s="675">
        <v>4</v>
      </c>
      <c r="N48" s="675">
        <v>3</v>
      </c>
      <c r="O48" s="675">
        <v>3</v>
      </c>
      <c r="P48" s="675">
        <v>4</v>
      </c>
      <c r="Q48" s="675">
        <v>5</v>
      </c>
      <c r="R48" s="675">
        <v>8</v>
      </c>
      <c r="S48" s="675">
        <v>5</v>
      </c>
      <c r="T48" s="675">
        <v>7</v>
      </c>
      <c r="U48" s="675">
        <v>8</v>
      </c>
      <c r="V48" s="675">
        <v>5</v>
      </c>
      <c r="W48" s="675">
        <v>5</v>
      </c>
      <c r="X48" s="675">
        <v>4</v>
      </c>
      <c r="Y48" s="675">
        <v>28</v>
      </c>
      <c r="Z48" s="675">
        <v>28</v>
      </c>
      <c r="AA48" s="675">
        <v>64</v>
      </c>
      <c r="AB48" s="675">
        <v>51</v>
      </c>
      <c r="AC48" s="675">
        <v>48</v>
      </c>
      <c r="AD48" s="675">
        <v>36</v>
      </c>
      <c r="AE48" s="675">
        <v>16</v>
      </c>
      <c r="AF48" s="675">
        <v>12</v>
      </c>
      <c r="AG48" s="675">
        <v>10</v>
      </c>
      <c r="AH48" s="675">
        <v>5</v>
      </c>
      <c r="AI48" s="675">
        <v>3</v>
      </c>
      <c r="AJ48" s="675">
        <v>5</v>
      </c>
      <c r="AK48" s="675">
        <v>3</v>
      </c>
      <c r="AL48" s="675">
        <v>2</v>
      </c>
      <c r="AM48" s="675"/>
      <c r="AN48" s="675">
        <v>0</v>
      </c>
      <c r="AO48" s="675">
        <v>2</v>
      </c>
      <c r="AP48" s="675">
        <v>2</v>
      </c>
      <c r="AQ48" s="675">
        <v>4</v>
      </c>
      <c r="AR48" s="675">
        <v>112</v>
      </c>
      <c r="AS48" s="675">
        <v>17</v>
      </c>
      <c r="AT48" s="675">
        <v>16</v>
      </c>
      <c r="AU48" s="675">
        <v>58</v>
      </c>
      <c r="AV48" s="675">
        <v>4</v>
      </c>
      <c r="AY48" s="712">
        <f t="shared" si="6"/>
        <v>413</v>
      </c>
      <c r="AZ48" s="712">
        <f t="shared" si="6"/>
        <v>8</v>
      </c>
      <c r="BA48" s="712">
        <f t="shared" si="6"/>
        <v>6</v>
      </c>
      <c r="BB48" s="712">
        <f t="shared" si="6"/>
        <v>6</v>
      </c>
      <c r="BC48" s="712">
        <f t="shared" si="6"/>
        <v>3</v>
      </c>
      <c r="BD48" s="712">
        <f t="shared" si="6"/>
        <v>6</v>
      </c>
      <c r="BE48" s="712">
        <f t="shared" si="6"/>
        <v>3</v>
      </c>
      <c r="BF48" s="712">
        <f t="shared" si="6"/>
        <v>5</v>
      </c>
      <c r="BG48" s="712">
        <f t="shared" si="6"/>
        <v>6</v>
      </c>
      <c r="BH48" s="712">
        <f t="shared" si="6"/>
        <v>4</v>
      </c>
      <c r="BI48" s="712">
        <f t="shared" si="6"/>
        <v>3</v>
      </c>
      <c r="BJ48" s="712">
        <f t="shared" si="6"/>
        <v>3</v>
      </c>
      <c r="BK48" s="712">
        <f t="shared" si="6"/>
        <v>4</v>
      </c>
      <c r="BL48" s="712">
        <f t="shared" si="6"/>
        <v>5</v>
      </c>
      <c r="BM48" s="712">
        <f t="shared" si="6"/>
        <v>8</v>
      </c>
      <c r="BN48" s="712">
        <f t="shared" si="6"/>
        <v>5</v>
      </c>
      <c r="BO48" s="712">
        <f t="shared" si="7"/>
        <v>7</v>
      </c>
      <c r="BP48" s="712">
        <f t="shared" si="7"/>
        <v>8</v>
      </c>
      <c r="BQ48" s="712">
        <f t="shared" si="7"/>
        <v>5</v>
      </c>
      <c r="BR48" s="712">
        <f t="shared" si="7"/>
        <v>5</v>
      </c>
      <c r="BS48" s="712">
        <f t="shared" si="7"/>
        <v>4</v>
      </c>
      <c r="BT48" s="712">
        <f t="shared" si="7"/>
        <v>28</v>
      </c>
      <c r="BU48" s="712">
        <f t="shared" si="7"/>
        <v>28</v>
      </c>
      <c r="BV48" s="712">
        <f t="shared" si="7"/>
        <v>64</v>
      </c>
      <c r="BW48" s="712">
        <f t="shared" si="7"/>
        <v>51</v>
      </c>
      <c r="BX48" s="712">
        <f t="shared" si="7"/>
        <v>48</v>
      </c>
      <c r="BY48" s="712">
        <f t="shared" si="7"/>
        <v>36</v>
      </c>
      <c r="BZ48" s="712">
        <f t="shared" si="7"/>
        <v>16</v>
      </c>
      <c r="CA48" s="712">
        <f t="shared" si="7"/>
        <v>12</v>
      </c>
      <c r="CB48" s="712">
        <f t="shared" si="7"/>
        <v>10</v>
      </c>
      <c r="CC48" s="712">
        <f t="shared" si="8"/>
        <v>5</v>
      </c>
      <c r="CD48" s="712">
        <f t="shared" si="8"/>
        <v>3</v>
      </c>
      <c r="CE48" s="712">
        <f t="shared" si="8"/>
        <v>5</v>
      </c>
      <c r="CF48" s="712">
        <f t="shared" si="8"/>
        <v>3</v>
      </c>
      <c r="CG48" s="712">
        <f t="shared" si="8"/>
        <v>2</v>
      </c>
      <c r="CH48" s="712">
        <f t="shared" si="9"/>
        <v>0</v>
      </c>
      <c r="CI48" s="712">
        <f t="shared" si="9"/>
        <v>2</v>
      </c>
      <c r="CJ48" s="712">
        <f t="shared" si="9"/>
        <v>2</v>
      </c>
      <c r="CK48" s="712">
        <f t="shared" si="9"/>
        <v>4</v>
      </c>
      <c r="CL48" s="712">
        <f t="shared" si="9"/>
        <v>112</v>
      </c>
      <c r="CM48" s="712">
        <f t="shared" si="9"/>
        <v>17</v>
      </c>
      <c r="CN48" s="712">
        <f t="shared" si="9"/>
        <v>16</v>
      </c>
      <c r="CO48" s="712">
        <f t="shared" si="9"/>
        <v>58</v>
      </c>
      <c r="CP48" s="712">
        <f t="shared" si="9"/>
        <v>4</v>
      </c>
      <c r="CQ48" s="712">
        <f t="shared" si="9"/>
        <v>0</v>
      </c>
      <c r="CR48" s="712">
        <f t="shared" si="9"/>
        <v>0</v>
      </c>
      <c r="CS48" s="712">
        <f t="shared" si="9"/>
        <v>413</v>
      </c>
      <c r="CT48" s="712">
        <f t="shared" si="9"/>
        <v>8</v>
      </c>
      <c r="CU48" s="712">
        <f t="shared" si="9"/>
        <v>6</v>
      </c>
      <c r="CV48" s="712">
        <f t="shared" si="9"/>
        <v>6</v>
      </c>
      <c r="CW48" s="712">
        <f t="shared" si="9"/>
        <v>3</v>
      </c>
      <c r="CX48" s="712">
        <f t="shared" si="10"/>
        <v>6</v>
      </c>
      <c r="CY48" s="712">
        <f t="shared" si="10"/>
        <v>3</v>
      </c>
      <c r="CZ48" s="712">
        <f t="shared" si="10"/>
        <v>5</v>
      </c>
      <c r="DA48" s="712">
        <f t="shared" si="10"/>
        <v>6</v>
      </c>
      <c r="DB48" s="712">
        <f t="shared" si="10"/>
        <v>4</v>
      </c>
      <c r="DC48" s="712">
        <f t="shared" si="10"/>
        <v>3</v>
      </c>
      <c r="DD48" s="712">
        <f t="shared" si="10"/>
        <v>3</v>
      </c>
      <c r="DE48" s="712">
        <f t="shared" si="10"/>
        <v>4</v>
      </c>
      <c r="DF48" s="712">
        <f t="shared" si="10"/>
        <v>5</v>
      </c>
      <c r="DG48" s="712">
        <f t="shared" si="10"/>
        <v>8</v>
      </c>
      <c r="DH48" s="712">
        <f t="shared" si="10"/>
        <v>5</v>
      </c>
      <c r="DI48" s="712">
        <f t="shared" si="10"/>
        <v>7</v>
      </c>
      <c r="DJ48" s="712">
        <f t="shared" si="10"/>
        <v>8</v>
      </c>
      <c r="DK48" s="712">
        <f t="shared" si="10"/>
        <v>5</v>
      </c>
      <c r="DL48" s="712">
        <f t="shared" si="10"/>
        <v>5</v>
      </c>
      <c r="DM48" s="712">
        <f t="shared" si="10"/>
        <v>4</v>
      </c>
    </row>
    <row r="49" spans="1:48" x14ac:dyDescent="0.25">
      <c r="A49" s="642">
        <v>307</v>
      </c>
      <c r="B49" s="700">
        <v>16912</v>
      </c>
      <c r="C49" s="663" t="s">
        <v>77</v>
      </c>
      <c r="D49" s="689">
        <v>936</v>
      </c>
      <c r="E49" s="702">
        <v>27</v>
      </c>
      <c r="F49" s="690">
        <v>25</v>
      </c>
      <c r="G49" s="690">
        <v>24</v>
      </c>
      <c r="H49" s="690">
        <v>9</v>
      </c>
      <c r="I49" s="690">
        <v>22</v>
      </c>
      <c r="J49" s="690">
        <v>13</v>
      </c>
      <c r="K49" s="690">
        <v>9</v>
      </c>
      <c r="L49" s="690">
        <v>8</v>
      </c>
      <c r="M49" s="690">
        <v>6</v>
      </c>
      <c r="N49" s="690">
        <v>6</v>
      </c>
      <c r="O49" s="690">
        <v>5</v>
      </c>
      <c r="P49" s="690">
        <v>4</v>
      </c>
      <c r="Q49" s="690">
        <v>6</v>
      </c>
      <c r="R49" s="690">
        <v>10</v>
      </c>
      <c r="S49" s="690">
        <v>8</v>
      </c>
      <c r="T49" s="690">
        <v>9</v>
      </c>
      <c r="U49" s="690">
        <v>10</v>
      </c>
      <c r="V49" s="690">
        <v>9</v>
      </c>
      <c r="W49" s="690">
        <v>7</v>
      </c>
      <c r="X49" s="690">
        <v>6</v>
      </c>
      <c r="Y49" s="690">
        <v>79</v>
      </c>
      <c r="Z49" s="690">
        <v>85</v>
      </c>
      <c r="AA49" s="690">
        <v>224</v>
      </c>
      <c r="AB49" s="690">
        <v>95</v>
      </c>
      <c r="AC49" s="690">
        <v>46</v>
      </c>
      <c r="AD49" s="690">
        <v>41</v>
      </c>
      <c r="AE49" s="690">
        <v>41</v>
      </c>
      <c r="AF49" s="690">
        <v>29</v>
      </c>
      <c r="AG49" s="690">
        <v>23</v>
      </c>
      <c r="AH49" s="690">
        <v>14</v>
      </c>
      <c r="AI49" s="690">
        <v>7</v>
      </c>
      <c r="AJ49" s="690">
        <v>13</v>
      </c>
      <c r="AK49" s="690">
        <v>10</v>
      </c>
      <c r="AL49" s="690">
        <v>6</v>
      </c>
      <c r="AM49" s="690"/>
      <c r="AN49" s="689">
        <v>0</v>
      </c>
      <c r="AO49" s="689">
        <v>5</v>
      </c>
      <c r="AP49" s="689">
        <v>7</v>
      </c>
      <c r="AQ49" s="689">
        <v>34</v>
      </c>
      <c r="AR49" s="690">
        <v>373</v>
      </c>
      <c r="AS49" s="690">
        <v>23</v>
      </c>
      <c r="AT49" s="690">
        <v>24</v>
      </c>
      <c r="AU49" s="690">
        <v>138</v>
      </c>
      <c r="AV49" s="689">
        <v>34</v>
      </c>
    </row>
    <row r="50" spans="1:48" s="687" customFormat="1" x14ac:dyDescent="0.25">
      <c r="A50" s="696">
        <v>120605</v>
      </c>
      <c r="B50" s="697"/>
      <c r="C50" s="698" t="s">
        <v>880</v>
      </c>
      <c r="D50" s="685">
        <v>4178</v>
      </c>
      <c r="E50" s="703">
        <v>69</v>
      </c>
      <c r="F50" s="686">
        <v>80</v>
      </c>
      <c r="G50" s="686">
        <v>77</v>
      </c>
      <c r="H50" s="686">
        <v>82</v>
      </c>
      <c r="I50" s="686">
        <v>84</v>
      </c>
      <c r="J50" s="686">
        <v>67</v>
      </c>
      <c r="K50" s="686">
        <v>72</v>
      </c>
      <c r="L50" s="686">
        <v>83</v>
      </c>
      <c r="M50" s="686">
        <v>82</v>
      </c>
      <c r="N50" s="686">
        <v>78</v>
      </c>
      <c r="O50" s="686">
        <v>84</v>
      </c>
      <c r="P50" s="686">
        <v>70</v>
      </c>
      <c r="Q50" s="686">
        <v>87</v>
      </c>
      <c r="R50" s="686">
        <v>77</v>
      </c>
      <c r="S50" s="686">
        <v>76</v>
      </c>
      <c r="T50" s="686">
        <v>84</v>
      </c>
      <c r="U50" s="686">
        <v>88</v>
      </c>
      <c r="V50" s="686">
        <v>75</v>
      </c>
      <c r="W50" s="686">
        <v>77</v>
      </c>
      <c r="X50" s="686">
        <v>84</v>
      </c>
      <c r="Y50" s="686">
        <v>401</v>
      </c>
      <c r="Z50" s="686">
        <v>395</v>
      </c>
      <c r="AA50" s="686">
        <v>315</v>
      </c>
      <c r="AB50" s="686">
        <v>299</v>
      </c>
      <c r="AC50" s="686">
        <v>263</v>
      </c>
      <c r="AD50" s="686">
        <v>227</v>
      </c>
      <c r="AE50" s="686">
        <v>195</v>
      </c>
      <c r="AF50" s="686">
        <v>143</v>
      </c>
      <c r="AG50" s="686">
        <v>117</v>
      </c>
      <c r="AH50" s="686">
        <v>89</v>
      </c>
      <c r="AI50" s="686">
        <v>67</v>
      </c>
      <c r="AJ50" s="686">
        <v>45</v>
      </c>
      <c r="AK50" s="686">
        <v>32</v>
      </c>
      <c r="AL50" s="686">
        <v>14</v>
      </c>
      <c r="AM50" s="686"/>
      <c r="AN50" s="686">
        <f>SUM(AN51:AN56)</f>
        <v>6</v>
      </c>
      <c r="AO50" s="686">
        <f t="shared" ref="AO50:AV50" si="11">SUM(AO51:AO56)</f>
        <v>29</v>
      </c>
      <c r="AP50" s="686">
        <f t="shared" si="11"/>
        <v>40</v>
      </c>
      <c r="AQ50" s="686">
        <f t="shared" si="11"/>
        <v>78</v>
      </c>
      <c r="AR50" s="686">
        <f t="shared" si="11"/>
        <v>2070</v>
      </c>
      <c r="AS50" s="686">
        <f t="shared" si="11"/>
        <v>223</v>
      </c>
      <c r="AT50" s="686">
        <f t="shared" si="11"/>
        <v>226</v>
      </c>
      <c r="AU50" s="686">
        <f t="shared" si="11"/>
        <v>917</v>
      </c>
      <c r="AV50" s="686">
        <f t="shared" si="11"/>
        <v>86</v>
      </c>
    </row>
    <row r="51" spans="1:48" x14ac:dyDescent="0.25">
      <c r="A51" s="642">
        <v>301</v>
      </c>
      <c r="B51" s="700">
        <v>492</v>
      </c>
      <c r="C51" s="663" t="s">
        <v>81</v>
      </c>
      <c r="D51" s="689">
        <v>1114</v>
      </c>
      <c r="E51" s="702">
        <v>13</v>
      </c>
      <c r="F51" s="690">
        <v>14</v>
      </c>
      <c r="G51" s="690">
        <v>14</v>
      </c>
      <c r="H51" s="690">
        <v>16</v>
      </c>
      <c r="I51" s="690">
        <v>17</v>
      </c>
      <c r="J51" s="690">
        <v>17</v>
      </c>
      <c r="K51" s="690">
        <v>24</v>
      </c>
      <c r="L51" s="690">
        <v>33</v>
      </c>
      <c r="M51" s="690">
        <v>32</v>
      </c>
      <c r="N51" s="690">
        <v>33</v>
      </c>
      <c r="O51" s="690">
        <v>34</v>
      </c>
      <c r="P51" s="690">
        <v>28</v>
      </c>
      <c r="Q51" s="690">
        <v>33</v>
      </c>
      <c r="R51" s="690">
        <v>30</v>
      </c>
      <c r="S51" s="690">
        <v>31</v>
      </c>
      <c r="T51" s="690">
        <v>31</v>
      </c>
      <c r="U51" s="690">
        <v>35</v>
      </c>
      <c r="V51" s="690">
        <v>29</v>
      </c>
      <c r="W51" s="690">
        <v>30</v>
      </c>
      <c r="X51" s="690">
        <v>31</v>
      </c>
      <c r="Y51" s="690">
        <v>118</v>
      </c>
      <c r="Z51" s="690">
        <v>119</v>
      </c>
      <c r="AA51" s="690">
        <v>66</v>
      </c>
      <c r="AB51" s="690">
        <v>41</v>
      </c>
      <c r="AC51" s="690">
        <v>56</v>
      </c>
      <c r="AD51" s="690">
        <v>38</v>
      </c>
      <c r="AE51" s="690">
        <v>41</v>
      </c>
      <c r="AF51" s="690">
        <v>31</v>
      </c>
      <c r="AG51" s="690">
        <v>24</v>
      </c>
      <c r="AH51" s="690">
        <v>15</v>
      </c>
      <c r="AI51" s="690">
        <v>15</v>
      </c>
      <c r="AJ51" s="690">
        <v>12</v>
      </c>
      <c r="AK51" s="690">
        <v>10</v>
      </c>
      <c r="AL51" s="690">
        <v>3</v>
      </c>
      <c r="AM51" s="690"/>
      <c r="AN51" s="690">
        <v>4</v>
      </c>
      <c r="AO51" s="690">
        <v>16</v>
      </c>
      <c r="AP51" s="690">
        <v>23</v>
      </c>
      <c r="AQ51" s="690">
        <v>16</v>
      </c>
      <c r="AR51" s="690">
        <v>947</v>
      </c>
      <c r="AS51" s="690">
        <v>68</v>
      </c>
      <c r="AT51" s="690">
        <v>45</v>
      </c>
      <c r="AU51" s="690">
        <v>189</v>
      </c>
      <c r="AV51" s="690">
        <v>17</v>
      </c>
    </row>
    <row r="52" spans="1:48" x14ac:dyDescent="0.25">
      <c r="A52" s="642">
        <v>302</v>
      </c>
      <c r="B52" s="700">
        <v>493</v>
      </c>
      <c r="C52" s="663" t="s">
        <v>83</v>
      </c>
      <c r="D52" s="689">
        <v>949</v>
      </c>
      <c r="E52" s="702">
        <v>14</v>
      </c>
      <c r="F52" s="690">
        <v>21</v>
      </c>
      <c r="G52" s="690">
        <v>19</v>
      </c>
      <c r="H52" s="690">
        <v>17</v>
      </c>
      <c r="I52" s="690">
        <v>24</v>
      </c>
      <c r="J52" s="690">
        <v>12</v>
      </c>
      <c r="K52" s="690">
        <v>13</v>
      </c>
      <c r="L52" s="690">
        <v>15</v>
      </c>
      <c r="M52" s="690">
        <v>15</v>
      </c>
      <c r="N52" s="690">
        <v>15</v>
      </c>
      <c r="O52" s="690">
        <v>15</v>
      </c>
      <c r="P52" s="690">
        <v>14</v>
      </c>
      <c r="Q52" s="690">
        <v>16</v>
      </c>
      <c r="R52" s="690">
        <v>14</v>
      </c>
      <c r="S52" s="690">
        <v>14</v>
      </c>
      <c r="T52" s="690">
        <v>15</v>
      </c>
      <c r="U52" s="690">
        <v>16</v>
      </c>
      <c r="V52" s="690">
        <v>14</v>
      </c>
      <c r="W52" s="690">
        <v>16</v>
      </c>
      <c r="X52" s="690">
        <v>15</v>
      </c>
      <c r="Y52" s="690">
        <v>80</v>
      </c>
      <c r="Z52" s="690">
        <v>79</v>
      </c>
      <c r="AA52" s="690">
        <v>115</v>
      </c>
      <c r="AB52" s="690">
        <v>122</v>
      </c>
      <c r="AC52" s="690">
        <v>59</v>
      </c>
      <c r="AD52" s="690">
        <v>49</v>
      </c>
      <c r="AE52" s="690">
        <v>33</v>
      </c>
      <c r="AF52" s="690">
        <v>25</v>
      </c>
      <c r="AG52" s="690">
        <v>19</v>
      </c>
      <c r="AH52" s="690">
        <v>14</v>
      </c>
      <c r="AI52" s="690">
        <v>18</v>
      </c>
      <c r="AJ52" s="690">
        <v>13</v>
      </c>
      <c r="AK52" s="690">
        <v>6</v>
      </c>
      <c r="AL52" s="690">
        <v>3</v>
      </c>
      <c r="AM52" s="690"/>
      <c r="AN52" s="690">
        <v>1</v>
      </c>
      <c r="AO52" s="690">
        <v>9</v>
      </c>
      <c r="AP52" s="690">
        <v>11</v>
      </c>
      <c r="AQ52" s="690">
        <v>18</v>
      </c>
      <c r="AR52" s="690">
        <v>119</v>
      </c>
      <c r="AS52" s="690">
        <v>47</v>
      </c>
      <c r="AT52" s="690">
        <v>60</v>
      </c>
      <c r="AU52" s="690">
        <v>216</v>
      </c>
      <c r="AV52" s="690">
        <v>18</v>
      </c>
    </row>
    <row r="53" spans="1:48" ht="14.25" customHeight="1" x14ac:dyDescent="0.25">
      <c r="A53" s="642">
        <v>303</v>
      </c>
      <c r="B53" s="700">
        <v>494</v>
      </c>
      <c r="C53" s="663" t="s">
        <v>85</v>
      </c>
      <c r="D53" s="689">
        <v>211</v>
      </c>
      <c r="E53" s="702">
        <v>2</v>
      </c>
      <c r="F53" s="690">
        <v>1</v>
      </c>
      <c r="G53" s="690">
        <v>1</v>
      </c>
      <c r="H53" s="690">
        <v>2</v>
      </c>
      <c r="I53" s="690">
        <v>1</v>
      </c>
      <c r="J53" s="690">
        <v>0</v>
      </c>
      <c r="K53" s="690">
        <v>1</v>
      </c>
      <c r="L53" s="690">
        <v>1</v>
      </c>
      <c r="M53" s="690">
        <v>1</v>
      </c>
      <c r="N53" s="690">
        <v>1</v>
      </c>
      <c r="O53" s="690">
        <v>1</v>
      </c>
      <c r="P53" s="690">
        <v>1</v>
      </c>
      <c r="Q53" s="690">
        <v>1</v>
      </c>
      <c r="R53" s="690">
        <v>1</v>
      </c>
      <c r="S53" s="690">
        <v>1</v>
      </c>
      <c r="T53" s="690">
        <v>3</v>
      </c>
      <c r="U53" s="690">
        <v>1</v>
      </c>
      <c r="V53" s="690">
        <v>1</v>
      </c>
      <c r="W53" s="690">
        <v>1</v>
      </c>
      <c r="X53" s="690">
        <v>1</v>
      </c>
      <c r="Y53" s="690">
        <v>25</v>
      </c>
      <c r="Z53" s="690">
        <v>22</v>
      </c>
      <c r="AA53" s="690">
        <v>10</v>
      </c>
      <c r="AB53" s="690">
        <v>16</v>
      </c>
      <c r="AC53" s="690">
        <v>17</v>
      </c>
      <c r="AD53" s="690">
        <v>22</v>
      </c>
      <c r="AE53" s="690">
        <v>21</v>
      </c>
      <c r="AF53" s="690">
        <v>10</v>
      </c>
      <c r="AG53" s="690">
        <v>13</v>
      </c>
      <c r="AH53" s="690">
        <v>21</v>
      </c>
      <c r="AI53" s="690">
        <v>6</v>
      </c>
      <c r="AJ53" s="690">
        <v>2</v>
      </c>
      <c r="AK53" s="690">
        <v>2</v>
      </c>
      <c r="AL53" s="690">
        <v>1</v>
      </c>
      <c r="AM53" s="690"/>
      <c r="AN53" s="690">
        <v>0</v>
      </c>
      <c r="AO53" s="690">
        <v>0</v>
      </c>
      <c r="AP53" s="690">
        <v>0</v>
      </c>
      <c r="AQ53" s="690">
        <v>1</v>
      </c>
      <c r="AR53" s="690">
        <v>19</v>
      </c>
      <c r="AS53" s="690">
        <v>4</v>
      </c>
      <c r="AT53" s="690">
        <v>9</v>
      </c>
      <c r="AU53" s="690">
        <v>13</v>
      </c>
      <c r="AV53" s="690">
        <v>2</v>
      </c>
    </row>
    <row r="54" spans="1:48" x14ac:dyDescent="0.25">
      <c r="A54" s="642">
        <v>304</v>
      </c>
      <c r="B54" s="700">
        <v>6876</v>
      </c>
      <c r="C54" s="663" t="s">
        <v>87</v>
      </c>
      <c r="D54" s="689">
        <v>540</v>
      </c>
      <c r="E54" s="702">
        <v>5</v>
      </c>
      <c r="F54" s="690">
        <v>4</v>
      </c>
      <c r="G54" s="690">
        <v>10</v>
      </c>
      <c r="H54" s="690">
        <v>8</v>
      </c>
      <c r="I54" s="690">
        <v>3</v>
      </c>
      <c r="J54" s="690">
        <v>3</v>
      </c>
      <c r="K54" s="690">
        <v>4</v>
      </c>
      <c r="L54" s="690">
        <v>4</v>
      </c>
      <c r="M54" s="690">
        <v>4</v>
      </c>
      <c r="N54" s="690">
        <v>2</v>
      </c>
      <c r="O54" s="690">
        <v>2</v>
      </c>
      <c r="P54" s="690">
        <v>3</v>
      </c>
      <c r="Q54" s="690">
        <v>4</v>
      </c>
      <c r="R54" s="690">
        <v>5</v>
      </c>
      <c r="S54" s="690">
        <v>4</v>
      </c>
      <c r="T54" s="690">
        <v>5</v>
      </c>
      <c r="U54" s="690">
        <v>4</v>
      </c>
      <c r="V54" s="690">
        <v>3</v>
      </c>
      <c r="W54" s="690">
        <v>4</v>
      </c>
      <c r="X54" s="690">
        <v>4</v>
      </c>
      <c r="Y54" s="690">
        <v>94</v>
      </c>
      <c r="Z54" s="690">
        <v>94</v>
      </c>
      <c r="AA54" s="690">
        <v>10</v>
      </c>
      <c r="AB54" s="690">
        <v>24</v>
      </c>
      <c r="AC54" s="690">
        <v>70</v>
      </c>
      <c r="AD54" s="690">
        <v>32</v>
      </c>
      <c r="AE54" s="690">
        <v>32</v>
      </c>
      <c r="AF54" s="690">
        <v>34</v>
      </c>
      <c r="AG54" s="690">
        <v>31</v>
      </c>
      <c r="AH54" s="690">
        <v>17</v>
      </c>
      <c r="AI54" s="690">
        <v>9</v>
      </c>
      <c r="AJ54" s="690">
        <v>5</v>
      </c>
      <c r="AK54" s="690">
        <v>2</v>
      </c>
      <c r="AL54" s="690">
        <v>1</v>
      </c>
      <c r="AM54" s="690"/>
      <c r="AN54" s="690">
        <v>0</v>
      </c>
      <c r="AO54" s="690">
        <v>1</v>
      </c>
      <c r="AP54" s="690">
        <v>2</v>
      </c>
      <c r="AQ54" s="690">
        <v>2</v>
      </c>
      <c r="AR54" s="690">
        <v>639</v>
      </c>
      <c r="AS54" s="690">
        <v>21</v>
      </c>
      <c r="AT54" s="690">
        <v>9</v>
      </c>
      <c r="AU54" s="690">
        <v>149</v>
      </c>
      <c r="AV54" s="690">
        <v>3</v>
      </c>
    </row>
    <row r="55" spans="1:48" ht="15.75" customHeight="1" x14ac:dyDescent="0.25">
      <c r="A55" s="642">
        <v>305</v>
      </c>
      <c r="B55" s="700">
        <v>7185</v>
      </c>
      <c r="C55" s="663" t="s">
        <v>89</v>
      </c>
      <c r="D55" s="689">
        <v>748</v>
      </c>
      <c r="E55" s="702">
        <v>16</v>
      </c>
      <c r="F55" s="690">
        <v>25</v>
      </c>
      <c r="G55" s="690">
        <v>18</v>
      </c>
      <c r="H55" s="690">
        <v>25</v>
      </c>
      <c r="I55" s="690">
        <v>20</v>
      </c>
      <c r="J55" s="690">
        <v>16</v>
      </c>
      <c r="K55" s="690">
        <v>15</v>
      </c>
      <c r="L55" s="690">
        <v>15</v>
      </c>
      <c r="M55" s="690">
        <v>16</v>
      </c>
      <c r="N55" s="690">
        <v>14</v>
      </c>
      <c r="O55" s="690">
        <v>18</v>
      </c>
      <c r="P55" s="690">
        <v>13</v>
      </c>
      <c r="Q55" s="690">
        <v>18</v>
      </c>
      <c r="R55" s="690">
        <v>15</v>
      </c>
      <c r="S55" s="690">
        <v>14</v>
      </c>
      <c r="T55" s="690">
        <v>16</v>
      </c>
      <c r="U55" s="690">
        <v>18</v>
      </c>
      <c r="V55" s="690">
        <v>15</v>
      </c>
      <c r="W55" s="690">
        <v>15</v>
      </c>
      <c r="X55" s="690">
        <v>18</v>
      </c>
      <c r="Y55" s="690">
        <v>45</v>
      </c>
      <c r="Z55" s="690">
        <v>42</v>
      </c>
      <c r="AA55" s="690">
        <v>76</v>
      </c>
      <c r="AB55" s="690">
        <v>64</v>
      </c>
      <c r="AC55" s="690">
        <v>32</v>
      </c>
      <c r="AD55" s="690">
        <v>37</v>
      </c>
      <c r="AE55" s="690">
        <v>33</v>
      </c>
      <c r="AF55" s="690">
        <v>22</v>
      </c>
      <c r="AG55" s="690">
        <v>18</v>
      </c>
      <c r="AH55" s="690">
        <v>12</v>
      </c>
      <c r="AI55" s="690">
        <v>10</v>
      </c>
      <c r="AJ55" s="690">
        <v>7</v>
      </c>
      <c r="AK55" s="690">
        <v>7</v>
      </c>
      <c r="AL55" s="690">
        <v>3</v>
      </c>
      <c r="AM55" s="690"/>
      <c r="AN55" s="690">
        <v>0</v>
      </c>
      <c r="AO55" s="690">
        <v>1</v>
      </c>
      <c r="AP55" s="690">
        <v>2</v>
      </c>
      <c r="AQ55" s="690">
        <v>21</v>
      </c>
      <c r="AR55" s="690">
        <v>173</v>
      </c>
      <c r="AS55" s="690">
        <v>38</v>
      </c>
      <c r="AT55" s="690">
        <v>48</v>
      </c>
      <c r="AU55" s="690">
        <v>173</v>
      </c>
      <c r="AV55" s="690">
        <v>21</v>
      </c>
    </row>
    <row r="56" spans="1:48" ht="15.75" customHeight="1" x14ac:dyDescent="0.25">
      <c r="A56" s="642">
        <v>306</v>
      </c>
      <c r="B56" s="700">
        <v>17678</v>
      </c>
      <c r="C56" s="663" t="s">
        <v>91</v>
      </c>
      <c r="D56" s="689">
        <v>616</v>
      </c>
      <c r="E56" s="702">
        <v>19</v>
      </c>
      <c r="F56" s="690">
        <v>15</v>
      </c>
      <c r="G56" s="690">
        <v>15</v>
      </c>
      <c r="H56" s="690">
        <v>14</v>
      </c>
      <c r="I56" s="690">
        <v>19</v>
      </c>
      <c r="J56" s="690">
        <v>19</v>
      </c>
      <c r="K56" s="690">
        <v>15</v>
      </c>
      <c r="L56" s="690">
        <v>15</v>
      </c>
      <c r="M56" s="690">
        <v>14</v>
      </c>
      <c r="N56" s="690">
        <v>13</v>
      </c>
      <c r="O56" s="690">
        <v>14</v>
      </c>
      <c r="P56" s="690">
        <v>11</v>
      </c>
      <c r="Q56" s="690">
        <v>15</v>
      </c>
      <c r="R56" s="690">
        <v>12</v>
      </c>
      <c r="S56" s="690">
        <v>12</v>
      </c>
      <c r="T56" s="690">
        <v>14</v>
      </c>
      <c r="U56" s="690">
        <v>14</v>
      </c>
      <c r="V56" s="690">
        <v>13</v>
      </c>
      <c r="W56" s="690">
        <v>11</v>
      </c>
      <c r="X56" s="690">
        <v>15</v>
      </c>
      <c r="Y56" s="690">
        <v>39</v>
      </c>
      <c r="Z56" s="690">
        <v>39</v>
      </c>
      <c r="AA56" s="690">
        <v>38</v>
      </c>
      <c r="AB56" s="690">
        <v>32</v>
      </c>
      <c r="AC56" s="690">
        <v>29</v>
      </c>
      <c r="AD56" s="690">
        <v>49</v>
      </c>
      <c r="AE56" s="690">
        <v>35</v>
      </c>
      <c r="AF56" s="690">
        <v>21</v>
      </c>
      <c r="AG56" s="690">
        <v>12</v>
      </c>
      <c r="AH56" s="690">
        <v>10</v>
      </c>
      <c r="AI56" s="690">
        <v>9</v>
      </c>
      <c r="AJ56" s="690">
        <v>6</v>
      </c>
      <c r="AK56" s="690">
        <v>5</v>
      </c>
      <c r="AL56" s="690">
        <v>3</v>
      </c>
      <c r="AM56" s="690"/>
      <c r="AN56" s="689">
        <v>1</v>
      </c>
      <c r="AO56" s="689">
        <v>2</v>
      </c>
      <c r="AP56" s="689">
        <v>2</v>
      </c>
      <c r="AQ56" s="689">
        <v>20</v>
      </c>
      <c r="AR56" s="689">
        <v>173</v>
      </c>
      <c r="AS56" s="689">
        <v>45</v>
      </c>
      <c r="AT56" s="689">
        <v>55</v>
      </c>
      <c r="AU56" s="689">
        <v>177</v>
      </c>
      <c r="AV56" s="689">
        <v>25</v>
      </c>
    </row>
    <row r="57" spans="1:48" s="687" customFormat="1" x14ac:dyDescent="0.25">
      <c r="A57" s="682">
        <v>120606</v>
      </c>
      <c r="B57" s="697"/>
      <c r="C57" s="709" t="s">
        <v>867</v>
      </c>
      <c r="D57" s="685">
        <v>12628</v>
      </c>
      <c r="E57" s="699">
        <v>214</v>
      </c>
      <c r="F57" s="685">
        <v>198</v>
      </c>
      <c r="G57" s="685">
        <v>231</v>
      </c>
      <c r="H57" s="685">
        <v>182</v>
      </c>
      <c r="I57" s="685">
        <v>249</v>
      </c>
      <c r="J57" s="685">
        <v>224</v>
      </c>
      <c r="K57" s="685">
        <v>200</v>
      </c>
      <c r="L57" s="685">
        <v>313</v>
      </c>
      <c r="M57" s="685">
        <v>269</v>
      </c>
      <c r="N57" s="685">
        <v>367</v>
      </c>
      <c r="O57" s="685">
        <v>305</v>
      </c>
      <c r="P57" s="685">
        <v>239</v>
      </c>
      <c r="Q57" s="685">
        <v>379</v>
      </c>
      <c r="R57" s="685">
        <v>369</v>
      </c>
      <c r="S57" s="685">
        <v>386</v>
      </c>
      <c r="T57" s="685">
        <v>506</v>
      </c>
      <c r="U57" s="685">
        <v>473</v>
      </c>
      <c r="V57" s="685">
        <v>436</v>
      </c>
      <c r="W57" s="685">
        <v>399</v>
      </c>
      <c r="X57" s="685">
        <v>406</v>
      </c>
      <c r="Y57" s="685">
        <v>881</v>
      </c>
      <c r="Z57" s="685">
        <v>316</v>
      </c>
      <c r="AA57" s="685">
        <v>707</v>
      </c>
      <c r="AB57" s="685">
        <v>977</v>
      </c>
      <c r="AC57" s="685">
        <v>949</v>
      </c>
      <c r="AD57" s="685">
        <v>560</v>
      </c>
      <c r="AE57" s="685">
        <v>370</v>
      </c>
      <c r="AF57" s="685">
        <v>457</v>
      </c>
      <c r="AG57" s="685">
        <v>361</v>
      </c>
      <c r="AH57" s="685">
        <v>305</v>
      </c>
      <c r="AI57" s="685">
        <v>253</v>
      </c>
      <c r="AJ57" s="685">
        <v>147</v>
      </c>
      <c r="AK57" s="685">
        <v>0</v>
      </c>
      <c r="AL57" s="685">
        <v>0</v>
      </c>
      <c r="AM57" s="685"/>
      <c r="AN57" s="685">
        <f>SUM(AN58:AN64)</f>
        <v>1</v>
      </c>
      <c r="AO57" s="685">
        <f t="shared" ref="AO57:AV57" si="12">SUM(AO58:AO64)</f>
        <v>72.25</v>
      </c>
      <c r="AP57" s="685">
        <f t="shared" si="12"/>
        <v>97.25</v>
      </c>
      <c r="AQ57" s="685">
        <f t="shared" si="12"/>
        <v>200.75</v>
      </c>
      <c r="AR57" s="685">
        <f t="shared" si="12"/>
        <v>4673.5</v>
      </c>
      <c r="AS57" s="685">
        <f t="shared" si="12"/>
        <v>377</v>
      </c>
      <c r="AT57" s="685">
        <f t="shared" si="12"/>
        <v>393.25</v>
      </c>
      <c r="AU57" s="685">
        <f t="shared" si="12"/>
        <v>1355.75</v>
      </c>
      <c r="AV57" s="685">
        <f t="shared" si="12"/>
        <v>289</v>
      </c>
    </row>
    <row r="58" spans="1:48" x14ac:dyDescent="0.25">
      <c r="A58" s="642">
        <v>301</v>
      </c>
      <c r="B58" s="700">
        <v>438</v>
      </c>
      <c r="C58" s="663" t="s">
        <v>95</v>
      </c>
      <c r="D58" s="689">
        <v>5234</v>
      </c>
      <c r="E58" s="702">
        <v>49</v>
      </c>
      <c r="F58" s="690">
        <v>54</v>
      </c>
      <c r="G58" s="690">
        <v>65</v>
      </c>
      <c r="H58" s="690">
        <v>48</v>
      </c>
      <c r="I58" s="690">
        <v>62</v>
      </c>
      <c r="J58" s="690">
        <v>58</v>
      </c>
      <c r="K58" s="690">
        <v>80</v>
      </c>
      <c r="L58" s="690">
        <v>144</v>
      </c>
      <c r="M58" s="690">
        <v>124</v>
      </c>
      <c r="N58" s="690">
        <v>198</v>
      </c>
      <c r="O58" s="690">
        <v>142</v>
      </c>
      <c r="P58" s="690">
        <v>98</v>
      </c>
      <c r="Q58" s="690">
        <v>180</v>
      </c>
      <c r="R58" s="690">
        <v>176</v>
      </c>
      <c r="S58" s="690">
        <v>174</v>
      </c>
      <c r="T58" s="690">
        <v>222</v>
      </c>
      <c r="U58" s="690">
        <v>208</v>
      </c>
      <c r="V58" s="690">
        <v>182</v>
      </c>
      <c r="W58" s="690">
        <v>182</v>
      </c>
      <c r="X58" s="690">
        <v>180</v>
      </c>
      <c r="Y58" s="690">
        <v>399</v>
      </c>
      <c r="Z58" s="690">
        <v>111</v>
      </c>
      <c r="AA58" s="690">
        <v>203</v>
      </c>
      <c r="AB58" s="690">
        <v>446</v>
      </c>
      <c r="AC58" s="690">
        <v>430</v>
      </c>
      <c r="AD58" s="690">
        <v>254</v>
      </c>
      <c r="AE58" s="690">
        <v>141</v>
      </c>
      <c r="AF58" s="690">
        <v>200</v>
      </c>
      <c r="AG58" s="690">
        <v>135</v>
      </c>
      <c r="AH58" s="690">
        <v>124</v>
      </c>
      <c r="AI58" s="690">
        <v>105</v>
      </c>
      <c r="AJ58" s="690">
        <v>60</v>
      </c>
      <c r="AK58" s="690">
        <v>0</v>
      </c>
      <c r="AL58" s="690">
        <v>0</v>
      </c>
      <c r="AM58" s="690"/>
      <c r="AN58" s="690">
        <v>1</v>
      </c>
      <c r="AO58" s="690">
        <v>13</v>
      </c>
      <c r="AP58" s="690">
        <v>21</v>
      </c>
      <c r="AQ58" s="690">
        <v>41</v>
      </c>
      <c r="AR58" s="690">
        <v>1873</v>
      </c>
      <c r="AS58" s="690">
        <v>155</v>
      </c>
      <c r="AT58" s="690">
        <v>145</v>
      </c>
      <c r="AU58" s="690">
        <v>505</v>
      </c>
      <c r="AV58" s="690">
        <v>46</v>
      </c>
    </row>
    <row r="59" spans="1:48" x14ac:dyDescent="0.25">
      <c r="A59" s="642">
        <v>302</v>
      </c>
      <c r="B59" s="700">
        <v>439</v>
      </c>
      <c r="C59" s="663" t="s">
        <v>97</v>
      </c>
      <c r="D59" s="689">
        <v>4530</v>
      </c>
      <c r="E59" s="702">
        <v>63</v>
      </c>
      <c r="F59" s="690">
        <v>56</v>
      </c>
      <c r="G59" s="690">
        <v>62</v>
      </c>
      <c r="H59" s="690">
        <v>53</v>
      </c>
      <c r="I59" s="690">
        <v>71</v>
      </c>
      <c r="J59" s="690">
        <v>66</v>
      </c>
      <c r="K59" s="690">
        <v>81</v>
      </c>
      <c r="L59" s="690">
        <v>78</v>
      </c>
      <c r="M59" s="690">
        <v>91</v>
      </c>
      <c r="N59" s="690">
        <v>98</v>
      </c>
      <c r="O59" s="690">
        <v>98</v>
      </c>
      <c r="P59" s="690">
        <v>99</v>
      </c>
      <c r="Q59" s="690">
        <v>114</v>
      </c>
      <c r="R59" s="690">
        <v>114</v>
      </c>
      <c r="S59" s="690">
        <v>115</v>
      </c>
      <c r="T59" s="690">
        <v>154</v>
      </c>
      <c r="U59" s="690">
        <v>162</v>
      </c>
      <c r="V59" s="690">
        <v>138</v>
      </c>
      <c r="W59" s="690">
        <v>135</v>
      </c>
      <c r="X59" s="690">
        <v>138</v>
      </c>
      <c r="Y59" s="690">
        <v>395</v>
      </c>
      <c r="Z59" s="690">
        <v>131</v>
      </c>
      <c r="AA59" s="690">
        <v>374</v>
      </c>
      <c r="AB59" s="690">
        <v>438</v>
      </c>
      <c r="AC59" s="690">
        <v>322</v>
      </c>
      <c r="AD59" s="690">
        <v>141</v>
      </c>
      <c r="AE59" s="690">
        <v>151</v>
      </c>
      <c r="AF59" s="690">
        <v>176</v>
      </c>
      <c r="AG59" s="690">
        <v>151</v>
      </c>
      <c r="AH59" s="690">
        <v>116</v>
      </c>
      <c r="AI59" s="690">
        <v>97</v>
      </c>
      <c r="AJ59" s="690">
        <v>52</v>
      </c>
      <c r="AK59" s="690">
        <v>0</v>
      </c>
      <c r="AL59" s="690">
        <v>0</v>
      </c>
      <c r="AM59" s="690"/>
      <c r="AN59" s="690">
        <v>0</v>
      </c>
      <c r="AO59" s="690">
        <v>29</v>
      </c>
      <c r="AP59" s="690">
        <v>25</v>
      </c>
      <c r="AQ59" s="690">
        <v>92</v>
      </c>
      <c r="AR59" s="690">
        <v>1866</v>
      </c>
      <c r="AS59" s="690">
        <v>147</v>
      </c>
      <c r="AT59" s="690">
        <v>162</v>
      </c>
      <c r="AU59" s="690">
        <v>530</v>
      </c>
      <c r="AV59" s="690">
        <v>97</v>
      </c>
    </row>
    <row r="60" spans="1:48" ht="14.25" customHeight="1" x14ac:dyDescent="0.25">
      <c r="A60" s="642">
        <v>303</v>
      </c>
      <c r="B60" s="700">
        <v>468</v>
      </c>
      <c r="C60" s="663" t="s">
        <v>99</v>
      </c>
      <c r="D60" s="689">
        <v>1379</v>
      </c>
      <c r="E60" s="702">
        <v>42</v>
      </c>
      <c r="F60" s="690">
        <v>41</v>
      </c>
      <c r="G60" s="690">
        <v>51</v>
      </c>
      <c r="H60" s="690">
        <v>37</v>
      </c>
      <c r="I60" s="690">
        <v>55</v>
      </c>
      <c r="J60" s="690">
        <v>44</v>
      </c>
      <c r="K60" s="690">
        <v>14</v>
      </c>
      <c r="L60" s="690">
        <v>40</v>
      </c>
      <c r="M60" s="690">
        <v>22</v>
      </c>
      <c r="N60" s="690">
        <v>32</v>
      </c>
      <c r="O60" s="690">
        <v>26</v>
      </c>
      <c r="P60" s="690">
        <v>16</v>
      </c>
      <c r="Q60" s="690">
        <v>32</v>
      </c>
      <c r="R60" s="690">
        <v>31</v>
      </c>
      <c r="S60" s="690">
        <v>35</v>
      </c>
      <c r="T60" s="690">
        <v>43</v>
      </c>
      <c r="U60" s="690">
        <v>46</v>
      </c>
      <c r="V60" s="690">
        <v>48</v>
      </c>
      <c r="W60" s="690">
        <v>38</v>
      </c>
      <c r="X60" s="690">
        <v>41</v>
      </c>
      <c r="Y60" s="690">
        <v>42</v>
      </c>
      <c r="Z60" s="690">
        <v>31</v>
      </c>
      <c r="AA60" s="690">
        <v>65</v>
      </c>
      <c r="AB60" s="690">
        <v>43</v>
      </c>
      <c r="AC60" s="690">
        <v>149</v>
      </c>
      <c r="AD60" s="690">
        <v>134</v>
      </c>
      <c r="AE60" s="690">
        <v>37</v>
      </c>
      <c r="AF60" s="690">
        <v>38</v>
      </c>
      <c r="AG60" s="690">
        <v>36</v>
      </c>
      <c r="AH60" s="690">
        <v>32</v>
      </c>
      <c r="AI60" s="690">
        <v>25</v>
      </c>
      <c r="AJ60" s="690">
        <v>13</v>
      </c>
      <c r="AK60" s="690">
        <v>0</v>
      </c>
      <c r="AL60" s="690">
        <v>0</v>
      </c>
      <c r="AM60" s="690"/>
      <c r="AN60" s="690">
        <v>0</v>
      </c>
      <c r="AO60" s="690">
        <v>9</v>
      </c>
      <c r="AP60" s="690">
        <v>17</v>
      </c>
      <c r="AQ60" s="690">
        <v>11</v>
      </c>
      <c r="AR60" s="690">
        <v>382</v>
      </c>
      <c r="AS60" s="690">
        <v>28</v>
      </c>
      <c r="AT60" s="690">
        <v>33</v>
      </c>
      <c r="AU60" s="690">
        <v>127</v>
      </c>
      <c r="AV60" s="690">
        <v>56</v>
      </c>
    </row>
    <row r="61" spans="1:48" ht="14.25" customHeight="1" x14ac:dyDescent="0.25">
      <c r="A61" s="642"/>
      <c r="B61" s="700"/>
      <c r="C61" s="662" t="s">
        <v>886</v>
      </c>
      <c r="D61" s="689">
        <v>345</v>
      </c>
      <c r="E61" s="702">
        <f>E60*25/100</f>
        <v>10.5</v>
      </c>
      <c r="F61" s="702">
        <f t="shared" ref="F61:AV61" si="13">F60*25/100</f>
        <v>10.25</v>
      </c>
      <c r="G61" s="702">
        <f t="shared" si="13"/>
        <v>12.75</v>
      </c>
      <c r="H61" s="702">
        <f t="shared" si="13"/>
        <v>9.25</v>
      </c>
      <c r="I61" s="702">
        <f t="shared" si="13"/>
        <v>13.75</v>
      </c>
      <c r="J61" s="702">
        <f t="shared" si="13"/>
        <v>11</v>
      </c>
      <c r="K61" s="702">
        <f t="shared" si="13"/>
        <v>3.5</v>
      </c>
      <c r="L61" s="702">
        <f t="shared" si="13"/>
        <v>10</v>
      </c>
      <c r="M61" s="702">
        <f t="shared" si="13"/>
        <v>5.5</v>
      </c>
      <c r="N61" s="702">
        <f t="shared" si="13"/>
        <v>8</v>
      </c>
      <c r="O61" s="702">
        <f t="shared" si="13"/>
        <v>6.5</v>
      </c>
      <c r="P61" s="702">
        <f t="shared" si="13"/>
        <v>4</v>
      </c>
      <c r="Q61" s="702">
        <f t="shared" si="13"/>
        <v>8</v>
      </c>
      <c r="R61" s="702">
        <f t="shared" si="13"/>
        <v>7.75</v>
      </c>
      <c r="S61" s="702">
        <f t="shared" si="13"/>
        <v>8.75</v>
      </c>
      <c r="T61" s="702">
        <f t="shared" si="13"/>
        <v>10.75</v>
      </c>
      <c r="U61" s="702">
        <f t="shared" si="13"/>
        <v>11.5</v>
      </c>
      <c r="V61" s="702">
        <f t="shared" si="13"/>
        <v>12</v>
      </c>
      <c r="W61" s="702">
        <f t="shared" si="13"/>
        <v>9.5</v>
      </c>
      <c r="X61" s="702">
        <f t="shared" si="13"/>
        <v>10.25</v>
      </c>
      <c r="Y61" s="702">
        <f t="shared" si="13"/>
        <v>10.5</v>
      </c>
      <c r="Z61" s="702">
        <f t="shared" si="13"/>
        <v>7.75</v>
      </c>
      <c r="AA61" s="702">
        <f t="shared" si="13"/>
        <v>16.25</v>
      </c>
      <c r="AB61" s="702">
        <f t="shared" si="13"/>
        <v>10.75</v>
      </c>
      <c r="AC61" s="702">
        <f t="shared" si="13"/>
        <v>37.25</v>
      </c>
      <c r="AD61" s="702">
        <f t="shared" si="13"/>
        <v>33.5</v>
      </c>
      <c r="AE61" s="702">
        <f t="shared" si="13"/>
        <v>9.25</v>
      </c>
      <c r="AF61" s="702">
        <f t="shared" si="13"/>
        <v>9.5</v>
      </c>
      <c r="AG61" s="702">
        <f t="shared" si="13"/>
        <v>9</v>
      </c>
      <c r="AH61" s="702">
        <f t="shared" si="13"/>
        <v>8</v>
      </c>
      <c r="AI61" s="702">
        <f t="shared" si="13"/>
        <v>6.25</v>
      </c>
      <c r="AJ61" s="702">
        <f t="shared" si="13"/>
        <v>3.25</v>
      </c>
      <c r="AK61" s="702">
        <f t="shared" si="13"/>
        <v>0</v>
      </c>
      <c r="AL61" s="714">
        <f t="shared" si="13"/>
        <v>0</v>
      </c>
      <c r="AM61" s="714">
        <f>SUM(E61:AL61)</f>
        <v>344.75</v>
      </c>
      <c r="AN61" s="702">
        <f t="shared" si="13"/>
        <v>0</v>
      </c>
      <c r="AO61" s="702">
        <f t="shared" si="13"/>
        <v>2.25</v>
      </c>
      <c r="AP61" s="702">
        <f t="shared" si="13"/>
        <v>4.25</v>
      </c>
      <c r="AQ61" s="702">
        <f t="shared" si="13"/>
        <v>2.75</v>
      </c>
      <c r="AR61" s="702">
        <f t="shared" si="13"/>
        <v>95.5</v>
      </c>
      <c r="AS61" s="702">
        <f t="shared" si="13"/>
        <v>7</v>
      </c>
      <c r="AT61" s="702">
        <f t="shared" si="13"/>
        <v>8.25</v>
      </c>
      <c r="AU61" s="702">
        <f t="shared" si="13"/>
        <v>31.75</v>
      </c>
      <c r="AV61" s="702">
        <f t="shared" si="13"/>
        <v>14</v>
      </c>
    </row>
    <row r="62" spans="1:48" ht="14.25" customHeight="1" x14ac:dyDescent="0.25">
      <c r="A62" s="642"/>
      <c r="B62" s="700"/>
      <c r="C62" s="662" t="s">
        <v>887</v>
      </c>
      <c r="D62" s="689">
        <f>D60-D61</f>
        <v>1034</v>
      </c>
      <c r="E62" s="689">
        <f t="shared" ref="E62:AL62" si="14">E60-E61</f>
        <v>31.5</v>
      </c>
      <c r="F62" s="689">
        <f t="shared" si="14"/>
        <v>30.75</v>
      </c>
      <c r="G62" s="689">
        <f t="shared" si="14"/>
        <v>38.25</v>
      </c>
      <c r="H62" s="689">
        <f t="shared" si="14"/>
        <v>27.75</v>
      </c>
      <c r="I62" s="689">
        <f t="shared" si="14"/>
        <v>41.25</v>
      </c>
      <c r="J62" s="689">
        <f t="shared" si="14"/>
        <v>33</v>
      </c>
      <c r="K62" s="689">
        <f t="shared" si="14"/>
        <v>10.5</v>
      </c>
      <c r="L62" s="689">
        <f t="shared" si="14"/>
        <v>30</v>
      </c>
      <c r="M62" s="689">
        <f t="shared" si="14"/>
        <v>16.5</v>
      </c>
      <c r="N62" s="689">
        <f t="shared" si="14"/>
        <v>24</v>
      </c>
      <c r="O62" s="689">
        <f t="shared" si="14"/>
        <v>19.5</v>
      </c>
      <c r="P62" s="689">
        <f t="shared" si="14"/>
        <v>12</v>
      </c>
      <c r="Q62" s="689">
        <f t="shared" si="14"/>
        <v>24</v>
      </c>
      <c r="R62" s="689">
        <f t="shared" si="14"/>
        <v>23.25</v>
      </c>
      <c r="S62" s="689">
        <f t="shared" si="14"/>
        <v>26.25</v>
      </c>
      <c r="T62" s="689">
        <f t="shared" si="14"/>
        <v>32.25</v>
      </c>
      <c r="U62" s="689">
        <f t="shared" si="14"/>
        <v>34.5</v>
      </c>
      <c r="V62" s="689">
        <f t="shared" si="14"/>
        <v>36</v>
      </c>
      <c r="W62" s="689">
        <f t="shared" si="14"/>
        <v>28.5</v>
      </c>
      <c r="X62" s="689">
        <f t="shared" si="14"/>
        <v>30.75</v>
      </c>
      <c r="Y62" s="689">
        <f t="shared" si="14"/>
        <v>31.5</v>
      </c>
      <c r="Z62" s="689">
        <f t="shared" si="14"/>
        <v>23.25</v>
      </c>
      <c r="AA62" s="689">
        <f t="shared" si="14"/>
        <v>48.75</v>
      </c>
      <c r="AB62" s="689">
        <f t="shared" si="14"/>
        <v>32.25</v>
      </c>
      <c r="AC62" s="689">
        <f t="shared" si="14"/>
        <v>111.75</v>
      </c>
      <c r="AD62" s="689">
        <f t="shared" si="14"/>
        <v>100.5</v>
      </c>
      <c r="AE62" s="689">
        <f t="shared" si="14"/>
        <v>27.75</v>
      </c>
      <c r="AF62" s="689">
        <f t="shared" si="14"/>
        <v>28.5</v>
      </c>
      <c r="AG62" s="689">
        <f t="shared" si="14"/>
        <v>27</v>
      </c>
      <c r="AH62" s="689">
        <f t="shared" si="14"/>
        <v>24</v>
      </c>
      <c r="AI62" s="689">
        <f t="shared" si="14"/>
        <v>18.75</v>
      </c>
      <c r="AJ62" s="689">
        <f t="shared" si="14"/>
        <v>9.75</v>
      </c>
      <c r="AK62" s="689">
        <f t="shared" si="14"/>
        <v>0</v>
      </c>
      <c r="AL62" s="689">
        <f t="shared" si="14"/>
        <v>0</v>
      </c>
      <c r="AM62" s="690"/>
      <c r="AN62" s="690"/>
      <c r="AO62" s="690"/>
      <c r="AP62" s="690"/>
      <c r="AQ62" s="690"/>
      <c r="AR62" s="690"/>
      <c r="AS62" s="690"/>
      <c r="AT62" s="690"/>
      <c r="AU62" s="690"/>
      <c r="AV62" s="690"/>
    </row>
    <row r="63" spans="1:48" x14ac:dyDescent="0.25">
      <c r="A63" s="642">
        <v>304</v>
      </c>
      <c r="B63" s="700">
        <v>6878</v>
      </c>
      <c r="C63" s="663" t="s">
        <v>101</v>
      </c>
      <c r="D63" s="689">
        <v>803</v>
      </c>
      <c r="E63" s="702">
        <v>38</v>
      </c>
      <c r="F63" s="690">
        <v>29</v>
      </c>
      <c r="G63" s="690">
        <v>30</v>
      </c>
      <c r="H63" s="690">
        <v>23</v>
      </c>
      <c r="I63" s="690">
        <v>34</v>
      </c>
      <c r="J63" s="690">
        <v>26</v>
      </c>
      <c r="K63" s="690">
        <v>12</v>
      </c>
      <c r="L63" s="690">
        <v>26</v>
      </c>
      <c r="M63" s="690">
        <v>19</v>
      </c>
      <c r="N63" s="690">
        <v>21</v>
      </c>
      <c r="O63" s="690">
        <v>23</v>
      </c>
      <c r="P63" s="690">
        <v>12</v>
      </c>
      <c r="Q63" s="690">
        <v>30</v>
      </c>
      <c r="R63" s="690">
        <v>28</v>
      </c>
      <c r="S63" s="690">
        <v>34</v>
      </c>
      <c r="T63" s="690">
        <v>45</v>
      </c>
      <c r="U63" s="690">
        <v>29</v>
      </c>
      <c r="V63" s="690">
        <v>40</v>
      </c>
      <c r="W63" s="690">
        <v>27</v>
      </c>
      <c r="X63" s="690">
        <v>29</v>
      </c>
      <c r="Y63" s="690">
        <v>24</v>
      </c>
      <c r="Z63" s="690">
        <v>24</v>
      </c>
      <c r="AA63" s="690">
        <v>20</v>
      </c>
      <c r="AB63" s="690">
        <v>31</v>
      </c>
      <c r="AC63" s="690">
        <v>29</v>
      </c>
      <c r="AD63" s="690">
        <v>15</v>
      </c>
      <c r="AE63" s="690">
        <v>21</v>
      </c>
      <c r="AF63" s="690">
        <v>22</v>
      </c>
      <c r="AG63" s="690">
        <v>20</v>
      </c>
      <c r="AH63" s="690">
        <v>16</v>
      </c>
      <c r="AI63" s="690">
        <v>13</v>
      </c>
      <c r="AJ63" s="690">
        <v>13</v>
      </c>
      <c r="AK63" s="690">
        <v>0</v>
      </c>
      <c r="AL63" s="690">
        <v>0</v>
      </c>
      <c r="AM63" s="690"/>
      <c r="AN63" s="690">
        <v>0</v>
      </c>
      <c r="AO63" s="690">
        <v>9</v>
      </c>
      <c r="AP63" s="690">
        <v>20</v>
      </c>
      <c r="AQ63" s="690">
        <v>26</v>
      </c>
      <c r="AR63" s="690">
        <v>228</v>
      </c>
      <c r="AS63" s="690">
        <v>22</v>
      </c>
      <c r="AT63" s="690">
        <v>22</v>
      </c>
      <c r="AU63" s="690">
        <v>84</v>
      </c>
      <c r="AV63" s="690">
        <v>41</v>
      </c>
    </row>
    <row r="64" spans="1:48" ht="14.25" customHeight="1" x14ac:dyDescent="0.25">
      <c r="A64" s="642">
        <v>305</v>
      </c>
      <c r="B64" s="700">
        <v>6879</v>
      </c>
      <c r="C64" s="663" t="s">
        <v>103</v>
      </c>
      <c r="D64" s="689">
        <v>682</v>
      </c>
      <c r="E64" s="702">
        <v>22</v>
      </c>
      <c r="F64" s="690">
        <v>18</v>
      </c>
      <c r="G64" s="690">
        <v>23</v>
      </c>
      <c r="H64" s="690">
        <v>21</v>
      </c>
      <c r="I64" s="690">
        <v>27</v>
      </c>
      <c r="J64" s="690">
        <v>30</v>
      </c>
      <c r="K64" s="690">
        <v>13</v>
      </c>
      <c r="L64" s="690">
        <v>25</v>
      </c>
      <c r="M64" s="690">
        <v>13</v>
      </c>
      <c r="N64" s="690">
        <v>18</v>
      </c>
      <c r="O64" s="690">
        <v>16</v>
      </c>
      <c r="P64" s="690">
        <v>14</v>
      </c>
      <c r="Q64" s="690">
        <v>23</v>
      </c>
      <c r="R64" s="690">
        <v>20</v>
      </c>
      <c r="S64" s="690">
        <v>28</v>
      </c>
      <c r="T64" s="690">
        <v>42</v>
      </c>
      <c r="U64" s="690">
        <v>28</v>
      </c>
      <c r="V64" s="690">
        <v>28</v>
      </c>
      <c r="W64" s="690">
        <v>17</v>
      </c>
      <c r="X64" s="690">
        <v>18</v>
      </c>
      <c r="Y64" s="690">
        <v>21</v>
      </c>
      <c r="Z64" s="690">
        <v>19</v>
      </c>
      <c r="AA64" s="690">
        <v>45</v>
      </c>
      <c r="AB64" s="690">
        <v>19</v>
      </c>
      <c r="AC64" s="690">
        <v>19</v>
      </c>
      <c r="AD64" s="690">
        <v>16</v>
      </c>
      <c r="AE64" s="690">
        <v>20</v>
      </c>
      <c r="AF64" s="690">
        <v>21</v>
      </c>
      <c r="AG64" s="690">
        <v>19</v>
      </c>
      <c r="AH64" s="690">
        <v>17</v>
      </c>
      <c r="AI64" s="690">
        <v>13</v>
      </c>
      <c r="AJ64" s="690">
        <v>9</v>
      </c>
      <c r="AK64" s="690">
        <v>0</v>
      </c>
      <c r="AL64" s="690">
        <v>0</v>
      </c>
      <c r="AM64" s="690"/>
      <c r="AN64" s="689">
        <v>0</v>
      </c>
      <c r="AO64" s="689">
        <v>10</v>
      </c>
      <c r="AP64" s="689">
        <v>10</v>
      </c>
      <c r="AQ64" s="689">
        <v>28</v>
      </c>
      <c r="AR64" s="689">
        <v>229</v>
      </c>
      <c r="AS64" s="689">
        <v>18</v>
      </c>
      <c r="AT64" s="689">
        <v>23</v>
      </c>
      <c r="AU64" s="689">
        <v>78</v>
      </c>
      <c r="AV64" s="689">
        <v>35</v>
      </c>
    </row>
    <row r="65" spans="1:48" s="687" customFormat="1" x14ac:dyDescent="0.25">
      <c r="A65" s="682">
        <v>120607</v>
      </c>
      <c r="B65" s="697"/>
      <c r="C65" s="709" t="s">
        <v>868</v>
      </c>
      <c r="D65" s="685">
        <v>35539</v>
      </c>
      <c r="E65" s="715">
        <v>473</v>
      </c>
      <c r="F65" s="715">
        <v>498</v>
      </c>
      <c r="G65" s="715">
        <v>542</v>
      </c>
      <c r="H65" s="715">
        <v>516</v>
      </c>
      <c r="I65" s="715">
        <v>510</v>
      </c>
      <c r="J65" s="715">
        <v>486</v>
      </c>
      <c r="K65" s="715">
        <v>796</v>
      </c>
      <c r="L65" s="715">
        <v>715</v>
      </c>
      <c r="M65" s="715">
        <v>719</v>
      </c>
      <c r="N65" s="715">
        <v>692</v>
      </c>
      <c r="O65" s="715">
        <v>792</v>
      </c>
      <c r="P65" s="715">
        <v>724</v>
      </c>
      <c r="Q65" s="715">
        <v>751</v>
      </c>
      <c r="R65" s="715">
        <v>904</v>
      </c>
      <c r="S65" s="715">
        <v>804</v>
      </c>
      <c r="T65" s="715">
        <v>831</v>
      </c>
      <c r="U65" s="715">
        <v>913</v>
      </c>
      <c r="V65" s="715">
        <v>700</v>
      </c>
      <c r="W65" s="715">
        <v>704</v>
      </c>
      <c r="X65" s="715">
        <v>717</v>
      </c>
      <c r="Y65" s="715">
        <v>3348</v>
      </c>
      <c r="Z65" s="715">
        <v>3111</v>
      </c>
      <c r="AA65" s="715">
        <v>2898</v>
      </c>
      <c r="AB65" s="715">
        <v>2718</v>
      </c>
      <c r="AC65" s="715">
        <v>2197</v>
      </c>
      <c r="AD65" s="715">
        <v>1853</v>
      </c>
      <c r="AE65" s="715">
        <v>1507</v>
      </c>
      <c r="AF65" s="715">
        <v>1271</v>
      </c>
      <c r="AG65" s="715">
        <v>964</v>
      </c>
      <c r="AH65" s="715">
        <v>666</v>
      </c>
      <c r="AI65" s="715">
        <v>502</v>
      </c>
      <c r="AJ65" s="715">
        <v>363</v>
      </c>
      <c r="AK65" s="715">
        <v>185</v>
      </c>
      <c r="AL65" s="715">
        <v>169</v>
      </c>
      <c r="AM65" s="715"/>
      <c r="AN65" s="685">
        <f>SUM(AN66:AN80)</f>
        <v>40</v>
      </c>
      <c r="AO65" s="685">
        <f t="shared" ref="AO65:AV65" si="15">SUM(AO66:AO80)</f>
        <v>181</v>
      </c>
      <c r="AP65" s="685">
        <f t="shared" si="15"/>
        <v>249</v>
      </c>
      <c r="AQ65" s="685">
        <f t="shared" si="15"/>
        <v>494</v>
      </c>
      <c r="AR65" s="685">
        <f t="shared" si="15"/>
        <v>18399</v>
      </c>
      <c r="AS65" s="685">
        <f t="shared" si="15"/>
        <v>2189</v>
      </c>
      <c r="AT65" s="685">
        <f t="shared" si="15"/>
        <v>2071</v>
      </c>
      <c r="AU65" s="685">
        <f t="shared" si="15"/>
        <v>8334</v>
      </c>
      <c r="AV65" s="685">
        <f t="shared" si="15"/>
        <v>639</v>
      </c>
    </row>
    <row r="66" spans="1:48" x14ac:dyDescent="0.25">
      <c r="A66" s="642">
        <v>301</v>
      </c>
      <c r="B66" s="700">
        <v>495</v>
      </c>
      <c r="C66" s="610" t="s">
        <v>13</v>
      </c>
      <c r="D66" s="689">
        <v>11201</v>
      </c>
      <c r="E66" s="689">
        <v>186</v>
      </c>
      <c r="F66" s="689">
        <v>178</v>
      </c>
      <c r="G66" s="689">
        <v>167</v>
      </c>
      <c r="H66" s="689">
        <v>172</v>
      </c>
      <c r="I66" s="689">
        <v>181</v>
      </c>
      <c r="J66" s="689">
        <v>151</v>
      </c>
      <c r="K66" s="689">
        <v>212</v>
      </c>
      <c r="L66" s="689">
        <v>168</v>
      </c>
      <c r="M66" s="689">
        <v>174</v>
      </c>
      <c r="N66" s="689">
        <v>196</v>
      </c>
      <c r="O66" s="689">
        <v>211</v>
      </c>
      <c r="P66" s="689">
        <v>195</v>
      </c>
      <c r="Q66" s="689">
        <v>188</v>
      </c>
      <c r="R66" s="689">
        <v>261</v>
      </c>
      <c r="S66" s="689">
        <v>216</v>
      </c>
      <c r="T66" s="690">
        <v>275</v>
      </c>
      <c r="U66" s="689">
        <v>270</v>
      </c>
      <c r="V66" s="689">
        <v>200</v>
      </c>
      <c r="W66" s="689">
        <v>198</v>
      </c>
      <c r="X66" s="689">
        <v>206</v>
      </c>
      <c r="Y66" s="689">
        <v>1011</v>
      </c>
      <c r="Z66" s="689">
        <v>809</v>
      </c>
      <c r="AA66" s="689">
        <v>1325</v>
      </c>
      <c r="AB66" s="689">
        <v>735</v>
      </c>
      <c r="AC66" s="689">
        <v>821</v>
      </c>
      <c r="AD66" s="689">
        <v>881</v>
      </c>
      <c r="AE66" s="689">
        <v>442</v>
      </c>
      <c r="AF66" s="689">
        <v>391</v>
      </c>
      <c r="AG66" s="689">
        <v>250</v>
      </c>
      <c r="AH66" s="689">
        <v>186</v>
      </c>
      <c r="AI66" s="689">
        <v>145</v>
      </c>
      <c r="AJ66" s="689">
        <v>103</v>
      </c>
      <c r="AK66" s="689">
        <v>49</v>
      </c>
      <c r="AL66" s="689">
        <v>48</v>
      </c>
      <c r="AM66" s="689"/>
      <c r="AN66" s="690">
        <v>16</v>
      </c>
      <c r="AO66" s="690">
        <v>87</v>
      </c>
      <c r="AP66" s="690">
        <v>1</v>
      </c>
      <c r="AQ66" s="690">
        <v>231</v>
      </c>
      <c r="AR66" s="690">
        <v>4728</v>
      </c>
      <c r="AS66" s="690">
        <v>687</v>
      </c>
      <c r="AT66" s="690">
        <v>695</v>
      </c>
      <c r="AU66" s="690">
        <v>2412</v>
      </c>
      <c r="AV66" s="690">
        <v>231</v>
      </c>
    </row>
    <row r="67" spans="1:48" x14ac:dyDescent="0.25">
      <c r="A67" s="642">
        <v>302</v>
      </c>
      <c r="B67" s="700">
        <v>496</v>
      </c>
      <c r="C67" s="610" t="s">
        <v>17</v>
      </c>
      <c r="D67" s="690">
        <v>1634</v>
      </c>
      <c r="E67" s="689">
        <v>18</v>
      </c>
      <c r="F67" s="689">
        <v>19</v>
      </c>
      <c r="G67" s="689">
        <v>24</v>
      </c>
      <c r="H67" s="689">
        <v>34</v>
      </c>
      <c r="I67" s="689">
        <v>22</v>
      </c>
      <c r="J67" s="689">
        <v>27</v>
      </c>
      <c r="K67" s="689">
        <v>39</v>
      </c>
      <c r="L67" s="689">
        <v>40</v>
      </c>
      <c r="M67" s="689">
        <v>30</v>
      </c>
      <c r="N67" s="689">
        <v>29</v>
      </c>
      <c r="O67" s="689">
        <v>48</v>
      </c>
      <c r="P67" s="689">
        <v>44</v>
      </c>
      <c r="Q67" s="689">
        <v>31</v>
      </c>
      <c r="R67" s="689">
        <v>39</v>
      </c>
      <c r="S67" s="689">
        <v>35</v>
      </c>
      <c r="T67" s="690">
        <v>37</v>
      </c>
      <c r="U67" s="689">
        <v>48</v>
      </c>
      <c r="V67" s="689">
        <v>20</v>
      </c>
      <c r="W67" s="689">
        <v>23</v>
      </c>
      <c r="X67" s="689">
        <v>29</v>
      </c>
      <c r="Y67" s="689">
        <v>125</v>
      </c>
      <c r="Z67" s="689">
        <v>158</v>
      </c>
      <c r="AA67" s="689">
        <v>74</v>
      </c>
      <c r="AB67" s="689">
        <v>138</v>
      </c>
      <c r="AC67" s="689">
        <v>112</v>
      </c>
      <c r="AD67" s="689">
        <v>91</v>
      </c>
      <c r="AE67" s="689">
        <v>84</v>
      </c>
      <c r="AF67" s="689">
        <v>65</v>
      </c>
      <c r="AG67" s="689">
        <v>53</v>
      </c>
      <c r="AH67" s="689">
        <v>37</v>
      </c>
      <c r="AI67" s="689">
        <v>28</v>
      </c>
      <c r="AJ67" s="689">
        <v>17</v>
      </c>
      <c r="AK67" s="689">
        <v>9</v>
      </c>
      <c r="AL67" s="689">
        <v>7</v>
      </c>
      <c r="AM67" s="689"/>
      <c r="AN67" s="690">
        <v>7</v>
      </c>
      <c r="AO67" s="690">
        <v>6</v>
      </c>
      <c r="AP67" s="690">
        <v>94</v>
      </c>
      <c r="AQ67" s="690">
        <v>29</v>
      </c>
      <c r="AR67" s="690">
        <v>769</v>
      </c>
      <c r="AS67" s="690">
        <v>96</v>
      </c>
      <c r="AT67" s="690">
        <v>102</v>
      </c>
      <c r="AU67" s="690">
        <v>389</v>
      </c>
      <c r="AV67" s="689">
        <v>30</v>
      </c>
    </row>
    <row r="68" spans="1:48" x14ac:dyDescent="0.25">
      <c r="A68" s="642">
        <v>303</v>
      </c>
      <c r="B68" s="700">
        <v>497</v>
      </c>
      <c r="C68" s="610" t="s">
        <v>19</v>
      </c>
      <c r="D68" s="690">
        <v>3020</v>
      </c>
      <c r="E68" s="689">
        <v>32</v>
      </c>
      <c r="F68" s="689">
        <v>28</v>
      </c>
      <c r="G68" s="689">
        <v>37</v>
      </c>
      <c r="H68" s="689">
        <v>48</v>
      </c>
      <c r="I68" s="689">
        <v>22</v>
      </c>
      <c r="J68" s="689">
        <v>45</v>
      </c>
      <c r="K68" s="689">
        <v>83</v>
      </c>
      <c r="L68" s="689">
        <v>74</v>
      </c>
      <c r="M68" s="689">
        <v>76</v>
      </c>
      <c r="N68" s="689">
        <v>68</v>
      </c>
      <c r="O68" s="689">
        <v>78</v>
      </c>
      <c r="P68" s="689">
        <v>70</v>
      </c>
      <c r="Q68" s="689">
        <v>70</v>
      </c>
      <c r="R68" s="689">
        <v>88</v>
      </c>
      <c r="S68" s="689">
        <v>70</v>
      </c>
      <c r="T68" s="690">
        <v>71</v>
      </c>
      <c r="U68" s="689">
        <v>81</v>
      </c>
      <c r="V68" s="689">
        <v>63</v>
      </c>
      <c r="W68" s="689">
        <v>59</v>
      </c>
      <c r="X68" s="689">
        <v>57</v>
      </c>
      <c r="Y68" s="689">
        <v>323</v>
      </c>
      <c r="Z68" s="689">
        <v>301</v>
      </c>
      <c r="AA68" s="689">
        <v>277</v>
      </c>
      <c r="AB68" s="689">
        <v>250</v>
      </c>
      <c r="AC68" s="689">
        <v>97</v>
      </c>
      <c r="AD68" s="689">
        <v>86</v>
      </c>
      <c r="AE68" s="689">
        <v>129</v>
      </c>
      <c r="AF68" s="689">
        <v>109</v>
      </c>
      <c r="AG68" s="689">
        <v>85</v>
      </c>
      <c r="AH68" s="689">
        <v>59</v>
      </c>
      <c r="AI68" s="689">
        <v>33</v>
      </c>
      <c r="AJ68" s="689">
        <v>33</v>
      </c>
      <c r="AK68" s="689">
        <v>10</v>
      </c>
      <c r="AL68" s="689">
        <v>8</v>
      </c>
      <c r="AM68" s="689"/>
      <c r="AN68" s="690">
        <v>1</v>
      </c>
      <c r="AO68" s="690">
        <v>13</v>
      </c>
      <c r="AP68" s="690">
        <v>6</v>
      </c>
      <c r="AQ68" s="690">
        <v>21</v>
      </c>
      <c r="AR68" s="690">
        <v>1485</v>
      </c>
      <c r="AS68" s="690">
        <v>209</v>
      </c>
      <c r="AT68" s="690">
        <v>184</v>
      </c>
      <c r="AU68" s="690">
        <v>817</v>
      </c>
      <c r="AV68" s="689">
        <v>35</v>
      </c>
    </row>
    <row r="69" spans="1:48" x14ac:dyDescent="0.25">
      <c r="A69" s="642">
        <v>304</v>
      </c>
      <c r="B69" s="700">
        <v>498</v>
      </c>
      <c r="C69" s="610" t="s">
        <v>21</v>
      </c>
      <c r="D69" s="690">
        <v>3014</v>
      </c>
      <c r="E69" s="689">
        <v>17</v>
      </c>
      <c r="F69" s="689">
        <v>15</v>
      </c>
      <c r="G69" s="689">
        <v>21</v>
      </c>
      <c r="H69" s="689">
        <v>42</v>
      </c>
      <c r="I69" s="689">
        <v>13</v>
      </c>
      <c r="J69" s="689">
        <v>46</v>
      </c>
      <c r="K69" s="689">
        <v>81</v>
      </c>
      <c r="L69" s="689">
        <v>75</v>
      </c>
      <c r="M69" s="689">
        <v>78</v>
      </c>
      <c r="N69" s="689">
        <v>73</v>
      </c>
      <c r="O69" s="689">
        <v>78</v>
      </c>
      <c r="P69" s="689">
        <v>70</v>
      </c>
      <c r="Q69" s="689">
        <v>75</v>
      </c>
      <c r="R69" s="689">
        <v>92</v>
      </c>
      <c r="S69" s="689">
        <v>74</v>
      </c>
      <c r="T69" s="690">
        <v>64</v>
      </c>
      <c r="U69" s="689">
        <v>85</v>
      </c>
      <c r="V69" s="689">
        <v>63</v>
      </c>
      <c r="W69" s="689">
        <v>52</v>
      </c>
      <c r="X69" s="689">
        <v>69</v>
      </c>
      <c r="Y69" s="689">
        <v>362</v>
      </c>
      <c r="Z69" s="689">
        <v>338</v>
      </c>
      <c r="AA69" s="689">
        <v>179</v>
      </c>
      <c r="AB69" s="689">
        <v>241</v>
      </c>
      <c r="AC69" s="689">
        <v>95</v>
      </c>
      <c r="AD69" s="689">
        <v>139</v>
      </c>
      <c r="AE69" s="689">
        <v>133</v>
      </c>
      <c r="AF69" s="689">
        <v>103</v>
      </c>
      <c r="AG69" s="689">
        <v>91</v>
      </c>
      <c r="AH69" s="689">
        <v>58</v>
      </c>
      <c r="AI69" s="689">
        <v>42</v>
      </c>
      <c r="AJ69" s="689">
        <v>26</v>
      </c>
      <c r="AK69" s="689">
        <v>12</v>
      </c>
      <c r="AL69" s="689">
        <v>12</v>
      </c>
      <c r="AM69" s="689"/>
      <c r="AN69" s="690">
        <v>1</v>
      </c>
      <c r="AO69" s="690">
        <v>10</v>
      </c>
      <c r="AP69" s="690">
        <v>16</v>
      </c>
      <c r="AQ69" s="690">
        <v>11</v>
      </c>
      <c r="AR69" s="690">
        <v>1696</v>
      </c>
      <c r="AS69" s="690">
        <v>218</v>
      </c>
      <c r="AT69" s="690">
        <v>192</v>
      </c>
      <c r="AU69" s="690">
        <v>799</v>
      </c>
      <c r="AV69" s="689">
        <v>29</v>
      </c>
    </row>
    <row r="70" spans="1:48" x14ac:dyDescent="0.25">
      <c r="A70" s="642">
        <v>305</v>
      </c>
      <c r="B70" s="700">
        <v>499</v>
      </c>
      <c r="C70" s="610" t="s">
        <v>23</v>
      </c>
      <c r="D70" s="690">
        <v>2616</v>
      </c>
      <c r="E70" s="689">
        <v>23</v>
      </c>
      <c r="F70" s="689">
        <v>29</v>
      </c>
      <c r="G70" s="689">
        <v>36</v>
      </c>
      <c r="H70" s="689">
        <v>44</v>
      </c>
      <c r="I70" s="689">
        <v>32</v>
      </c>
      <c r="J70" s="689">
        <v>41</v>
      </c>
      <c r="K70" s="689">
        <v>70</v>
      </c>
      <c r="L70" s="689">
        <v>65</v>
      </c>
      <c r="M70" s="689">
        <v>69</v>
      </c>
      <c r="N70" s="689">
        <v>72</v>
      </c>
      <c r="O70" s="689">
        <v>72</v>
      </c>
      <c r="P70" s="689">
        <v>66</v>
      </c>
      <c r="Q70" s="689">
        <v>62</v>
      </c>
      <c r="R70" s="689">
        <v>92</v>
      </c>
      <c r="S70" s="689">
        <v>79</v>
      </c>
      <c r="T70" s="690">
        <v>61</v>
      </c>
      <c r="U70" s="689">
        <v>60</v>
      </c>
      <c r="V70" s="689">
        <v>52</v>
      </c>
      <c r="W70" s="689">
        <v>49</v>
      </c>
      <c r="X70" s="689">
        <v>52</v>
      </c>
      <c r="Y70" s="689">
        <v>228</v>
      </c>
      <c r="Z70" s="689">
        <v>255</v>
      </c>
      <c r="AA70" s="689">
        <v>134</v>
      </c>
      <c r="AB70" s="689">
        <v>229</v>
      </c>
      <c r="AC70" s="689">
        <v>77</v>
      </c>
      <c r="AD70" s="689">
        <v>127</v>
      </c>
      <c r="AE70" s="689">
        <v>102</v>
      </c>
      <c r="AF70" s="689">
        <v>91</v>
      </c>
      <c r="AG70" s="689">
        <v>89</v>
      </c>
      <c r="AH70" s="689">
        <v>55</v>
      </c>
      <c r="AI70" s="689">
        <v>43</v>
      </c>
      <c r="AJ70" s="689">
        <v>31</v>
      </c>
      <c r="AK70" s="689">
        <v>15</v>
      </c>
      <c r="AL70" s="689">
        <v>14</v>
      </c>
      <c r="AM70" s="689"/>
      <c r="AN70" s="690">
        <v>1</v>
      </c>
      <c r="AO70" s="690">
        <v>12</v>
      </c>
      <c r="AP70" s="690">
        <v>10</v>
      </c>
      <c r="AQ70" s="690">
        <v>24</v>
      </c>
      <c r="AR70" s="690">
        <v>1782</v>
      </c>
      <c r="AS70" s="690">
        <v>219</v>
      </c>
      <c r="AT70" s="690">
        <v>199</v>
      </c>
      <c r="AU70" s="690">
        <v>717</v>
      </c>
      <c r="AV70" s="689">
        <v>34</v>
      </c>
    </row>
    <row r="71" spans="1:48" s="694" customFormat="1" x14ac:dyDescent="0.25">
      <c r="A71" s="691">
        <v>306</v>
      </c>
      <c r="B71" s="692">
        <v>500</v>
      </c>
      <c r="C71" s="693" t="s">
        <v>25</v>
      </c>
      <c r="D71" s="636">
        <v>3491</v>
      </c>
      <c r="E71" s="636">
        <v>59</v>
      </c>
      <c r="F71" s="636">
        <v>77</v>
      </c>
      <c r="G71" s="636">
        <v>68</v>
      </c>
      <c r="H71" s="636">
        <v>44</v>
      </c>
      <c r="I71" s="636">
        <v>53</v>
      </c>
      <c r="J71" s="636">
        <v>41</v>
      </c>
      <c r="K71" s="636">
        <v>84</v>
      </c>
      <c r="L71" s="636">
        <v>77</v>
      </c>
      <c r="M71" s="636">
        <v>82</v>
      </c>
      <c r="N71" s="636">
        <v>74</v>
      </c>
      <c r="O71" s="636">
        <v>74</v>
      </c>
      <c r="P71" s="636">
        <v>68</v>
      </c>
      <c r="Q71" s="636">
        <v>92</v>
      </c>
      <c r="R71" s="636">
        <v>100</v>
      </c>
      <c r="S71" s="636">
        <v>96</v>
      </c>
      <c r="T71" s="636">
        <v>113</v>
      </c>
      <c r="U71" s="636">
        <v>142</v>
      </c>
      <c r="V71" s="636">
        <v>93</v>
      </c>
      <c r="W71" s="636">
        <v>102</v>
      </c>
      <c r="X71" s="636">
        <v>103</v>
      </c>
      <c r="Y71" s="636">
        <v>393</v>
      </c>
      <c r="Z71" s="636">
        <v>361</v>
      </c>
      <c r="AA71" s="636">
        <v>142</v>
      </c>
      <c r="AB71" s="636">
        <v>240</v>
      </c>
      <c r="AC71" s="636">
        <v>204</v>
      </c>
      <c r="AD71" s="636">
        <v>59</v>
      </c>
      <c r="AE71" s="636">
        <v>112</v>
      </c>
      <c r="AF71" s="636">
        <v>102</v>
      </c>
      <c r="AG71" s="636">
        <v>86</v>
      </c>
      <c r="AH71" s="636">
        <v>43</v>
      </c>
      <c r="AI71" s="636">
        <v>46</v>
      </c>
      <c r="AJ71" s="636">
        <v>31</v>
      </c>
      <c r="AK71" s="636">
        <v>16</v>
      </c>
      <c r="AL71" s="636">
        <v>14</v>
      </c>
      <c r="AM71" s="636"/>
      <c r="AN71" s="636">
        <v>3</v>
      </c>
      <c r="AO71" s="636">
        <v>15</v>
      </c>
      <c r="AP71" s="636">
        <v>17</v>
      </c>
      <c r="AQ71" s="636">
        <v>54</v>
      </c>
      <c r="AR71" s="636">
        <v>1365</v>
      </c>
      <c r="AS71" s="636">
        <v>181</v>
      </c>
      <c r="AT71" s="636">
        <v>181</v>
      </c>
      <c r="AU71" s="636">
        <v>620</v>
      </c>
      <c r="AV71" s="636">
        <v>86</v>
      </c>
    </row>
    <row r="72" spans="1:48" x14ac:dyDescent="0.25">
      <c r="A72" s="642">
        <v>307</v>
      </c>
      <c r="B72" s="700">
        <v>501</v>
      </c>
      <c r="C72" s="610" t="s">
        <v>27</v>
      </c>
      <c r="D72" s="690">
        <v>972</v>
      </c>
      <c r="E72" s="689">
        <v>14</v>
      </c>
      <c r="F72" s="689">
        <v>22</v>
      </c>
      <c r="G72" s="689">
        <v>28</v>
      </c>
      <c r="H72" s="689">
        <v>13</v>
      </c>
      <c r="I72" s="689">
        <v>32</v>
      </c>
      <c r="J72" s="689">
        <v>7</v>
      </c>
      <c r="K72" s="689">
        <v>17</v>
      </c>
      <c r="L72" s="689">
        <v>14</v>
      </c>
      <c r="M72" s="689">
        <v>14</v>
      </c>
      <c r="N72" s="689">
        <v>9</v>
      </c>
      <c r="O72" s="689">
        <v>16</v>
      </c>
      <c r="P72" s="689">
        <v>15</v>
      </c>
      <c r="Q72" s="689">
        <v>16</v>
      </c>
      <c r="R72" s="689">
        <v>20</v>
      </c>
      <c r="S72" s="689">
        <v>17</v>
      </c>
      <c r="T72" s="690">
        <v>12</v>
      </c>
      <c r="U72" s="689">
        <v>9</v>
      </c>
      <c r="V72" s="689">
        <v>9</v>
      </c>
      <c r="W72" s="689">
        <v>23</v>
      </c>
      <c r="X72" s="689">
        <v>20</v>
      </c>
      <c r="Y72" s="689">
        <v>98</v>
      </c>
      <c r="Z72" s="689">
        <v>78</v>
      </c>
      <c r="AA72" s="689">
        <v>69</v>
      </c>
      <c r="AB72" s="689">
        <v>105</v>
      </c>
      <c r="AC72" s="689">
        <v>100</v>
      </c>
      <c r="AD72" s="689">
        <v>46</v>
      </c>
      <c r="AE72" s="689">
        <v>40</v>
      </c>
      <c r="AF72" s="689">
        <v>33</v>
      </c>
      <c r="AG72" s="689">
        <v>28</v>
      </c>
      <c r="AH72" s="689">
        <v>16</v>
      </c>
      <c r="AI72" s="689">
        <v>10</v>
      </c>
      <c r="AJ72" s="689">
        <v>12</v>
      </c>
      <c r="AK72" s="689">
        <v>5</v>
      </c>
      <c r="AL72" s="689">
        <v>5</v>
      </c>
      <c r="AM72" s="689"/>
      <c r="AN72" s="690">
        <v>1</v>
      </c>
      <c r="AO72" s="690">
        <v>3</v>
      </c>
      <c r="AP72" s="690">
        <v>71</v>
      </c>
      <c r="AQ72" s="690">
        <v>12</v>
      </c>
      <c r="AR72" s="690">
        <v>339</v>
      </c>
      <c r="AS72" s="690">
        <v>39</v>
      </c>
      <c r="AT72" s="690">
        <v>38</v>
      </c>
      <c r="AU72" s="690">
        <v>256</v>
      </c>
      <c r="AV72" s="689">
        <v>34</v>
      </c>
    </row>
    <row r="73" spans="1:48" x14ac:dyDescent="0.25">
      <c r="A73" s="642">
        <v>308</v>
      </c>
      <c r="B73" s="700">
        <v>502</v>
      </c>
      <c r="C73" s="610" t="s">
        <v>29</v>
      </c>
      <c r="D73" s="690">
        <v>1285</v>
      </c>
      <c r="E73" s="689">
        <v>19</v>
      </c>
      <c r="F73" s="689">
        <v>10</v>
      </c>
      <c r="G73" s="689">
        <v>10</v>
      </c>
      <c r="H73" s="689">
        <v>10</v>
      </c>
      <c r="I73" s="689">
        <v>13</v>
      </c>
      <c r="J73" s="689">
        <v>7</v>
      </c>
      <c r="K73" s="689">
        <v>19</v>
      </c>
      <c r="L73" s="689">
        <v>18</v>
      </c>
      <c r="M73" s="689">
        <v>19</v>
      </c>
      <c r="N73" s="689">
        <v>17</v>
      </c>
      <c r="O73" s="689">
        <v>21</v>
      </c>
      <c r="P73" s="689">
        <v>20</v>
      </c>
      <c r="Q73" s="689">
        <v>29</v>
      </c>
      <c r="R73" s="689">
        <v>21</v>
      </c>
      <c r="S73" s="689">
        <v>25</v>
      </c>
      <c r="T73" s="690">
        <v>21</v>
      </c>
      <c r="U73" s="689">
        <v>18</v>
      </c>
      <c r="V73" s="689">
        <v>22</v>
      </c>
      <c r="W73" s="689">
        <v>19</v>
      </c>
      <c r="X73" s="689">
        <v>17</v>
      </c>
      <c r="Y73" s="689">
        <v>110</v>
      </c>
      <c r="Z73" s="689">
        <v>105</v>
      </c>
      <c r="AA73" s="689">
        <v>75</v>
      </c>
      <c r="AB73" s="689">
        <v>105</v>
      </c>
      <c r="AC73" s="689">
        <v>242</v>
      </c>
      <c r="AD73" s="689">
        <v>63</v>
      </c>
      <c r="AE73" s="689">
        <v>60</v>
      </c>
      <c r="AF73" s="689">
        <v>47</v>
      </c>
      <c r="AG73" s="689">
        <v>48</v>
      </c>
      <c r="AH73" s="689">
        <v>27</v>
      </c>
      <c r="AI73" s="689">
        <v>18</v>
      </c>
      <c r="AJ73" s="689">
        <v>15</v>
      </c>
      <c r="AK73" s="689">
        <v>8</v>
      </c>
      <c r="AL73" s="689">
        <v>7</v>
      </c>
      <c r="AM73" s="689"/>
      <c r="AN73" s="690">
        <v>3</v>
      </c>
      <c r="AO73" s="690">
        <v>6</v>
      </c>
      <c r="AP73" s="690">
        <v>3</v>
      </c>
      <c r="AQ73" s="690">
        <v>18</v>
      </c>
      <c r="AR73" s="690">
        <v>862</v>
      </c>
      <c r="AS73" s="690">
        <v>57</v>
      </c>
      <c r="AT73" s="690">
        <v>52</v>
      </c>
      <c r="AU73" s="690">
        <v>372</v>
      </c>
      <c r="AV73" s="689">
        <v>24</v>
      </c>
    </row>
    <row r="74" spans="1:48" x14ac:dyDescent="0.25">
      <c r="A74" s="642">
        <v>309</v>
      </c>
      <c r="B74" s="700">
        <v>503</v>
      </c>
      <c r="C74" s="610" t="s">
        <v>32</v>
      </c>
      <c r="D74" s="690">
        <v>968</v>
      </c>
      <c r="E74" s="689">
        <v>12</v>
      </c>
      <c r="F74" s="689">
        <v>16</v>
      </c>
      <c r="G74" s="689">
        <v>15</v>
      </c>
      <c r="H74" s="689">
        <v>11</v>
      </c>
      <c r="I74" s="689">
        <v>12</v>
      </c>
      <c r="J74" s="689">
        <v>7</v>
      </c>
      <c r="K74" s="689">
        <v>28</v>
      </c>
      <c r="L74" s="689">
        <v>25</v>
      </c>
      <c r="M74" s="689">
        <v>24</v>
      </c>
      <c r="N74" s="689">
        <v>19</v>
      </c>
      <c r="O74" s="689">
        <v>23</v>
      </c>
      <c r="P74" s="689">
        <v>23</v>
      </c>
      <c r="Q74" s="689">
        <v>17</v>
      </c>
      <c r="R74" s="689">
        <v>18</v>
      </c>
      <c r="S74" s="689">
        <v>22</v>
      </c>
      <c r="T74" s="690">
        <v>19</v>
      </c>
      <c r="U74" s="689">
        <v>14</v>
      </c>
      <c r="V74" s="689">
        <v>11</v>
      </c>
      <c r="W74" s="689">
        <v>12</v>
      </c>
      <c r="X74" s="689">
        <v>11</v>
      </c>
      <c r="Y74" s="689">
        <v>86</v>
      </c>
      <c r="Z74" s="689">
        <v>86</v>
      </c>
      <c r="AA74" s="689">
        <v>88</v>
      </c>
      <c r="AB74" s="689">
        <v>87</v>
      </c>
      <c r="AC74" s="689">
        <v>64</v>
      </c>
      <c r="AD74" s="689">
        <v>51</v>
      </c>
      <c r="AE74" s="689">
        <v>53</v>
      </c>
      <c r="AF74" s="689">
        <v>41</v>
      </c>
      <c r="AG74" s="689">
        <v>15</v>
      </c>
      <c r="AH74" s="689">
        <v>23</v>
      </c>
      <c r="AI74" s="689">
        <v>16</v>
      </c>
      <c r="AJ74" s="689">
        <v>13</v>
      </c>
      <c r="AK74" s="689">
        <v>3</v>
      </c>
      <c r="AL74" s="689">
        <v>3</v>
      </c>
      <c r="AM74" s="689"/>
      <c r="AN74" s="690">
        <v>1</v>
      </c>
      <c r="AO74" s="690">
        <v>2</v>
      </c>
      <c r="AP74" s="690">
        <v>6</v>
      </c>
      <c r="AQ74" s="690">
        <v>4</v>
      </c>
      <c r="AR74" s="690">
        <v>792</v>
      </c>
      <c r="AS74" s="690">
        <v>83</v>
      </c>
      <c r="AT74" s="690">
        <v>34</v>
      </c>
      <c r="AU74" s="690">
        <v>240</v>
      </c>
      <c r="AV74" s="689">
        <v>9</v>
      </c>
    </row>
    <row r="75" spans="1:48" x14ac:dyDescent="0.25">
      <c r="A75" s="642">
        <v>310</v>
      </c>
      <c r="B75" s="700">
        <v>504</v>
      </c>
      <c r="C75" s="610" t="s">
        <v>34</v>
      </c>
      <c r="D75" s="690">
        <v>869</v>
      </c>
      <c r="E75" s="689">
        <v>5</v>
      </c>
      <c r="F75" s="689">
        <v>3</v>
      </c>
      <c r="G75" s="689">
        <v>5</v>
      </c>
      <c r="H75" s="689">
        <v>8</v>
      </c>
      <c r="I75" s="689">
        <v>9</v>
      </c>
      <c r="J75" s="689">
        <v>8</v>
      </c>
      <c r="K75" s="689">
        <v>17</v>
      </c>
      <c r="L75" s="689">
        <v>16</v>
      </c>
      <c r="M75" s="689">
        <v>17</v>
      </c>
      <c r="N75" s="689">
        <v>12</v>
      </c>
      <c r="O75" s="689">
        <v>20</v>
      </c>
      <c r="P75" s="689">
        <v>18</v>
      </c>
      <c r="Q75" s="689">
        <v>16</v>
      </c>
      <c r="R75" s="689">
        <v>17</v>
      </c>
      <c r="S75" s="689">
        <v>16</v>
      </c>
      <c r="T75" s="690">
        <v>15</v>
      </c>
      <c r="U75" s="689">
        <v>13</v>
      </c>
      <c r="V75" s="689">
        <v>10</v>
      </c>
      <c r="W75" s="689">
        <v>14</v>
      </c>
      <c r="X75" s="689">
        <v>10</v>
      </c>
      <c r="Y75" s="689">
        <v>74</v>
      </c>
      <c r="Z75" s="689">
        <v>81</v>
      </c>
      <c r="AA75" s="689">
        <v>87</v>
      </c>
      <c r="AB75" s="689">
        <v>104</v>
      </c>
      <c r="AC75" s="689">
        <v>63</v>
      </c>
      <c r="AD75" s="689">
        <v>40</v>
      </c>
      <c r="AE75" s="689">
        <v>49</v>
      </c>
      <c r="AF75" s="689">
        <v>37</v>
      </c>
      <c r="AG75" s="689">
        <v>33</v>
      </c>
      <c r="AH75" s="689">
        <v>23</v>
      </c>
      <c r="AI75" s="689">
        <v>12</v>
      </c>
      <c r="AJ75" s="689">
        <v>9</v>
      </c>
      <c r="AK75" s="689">
        <v>4</v>
      </c>
      <c r="AL75" s="689">
        <v>4</v>
      </c>
      <c r="AM75" s="689"/>
      <c r="AN75" s="690">
        <v>1</v>
      </c>
      <c r="AO75" s="690">
        <v>3</v>
      </c>
      <c r="AP75" s="690">
        <v>2</v>
      </c>
      <c r="AQ75" s="690">
        <v>3</v>
      </c>
      <c r="AR75" s="690">
        <v>784</v>
      </c>
      <c r="AS75" s="690">
        <v>39</v>
      </c>
      <c r="AT75" s="690">
        <v>29</v>
      </c>
      <c r="AU75" s="690">
        <v>235</v>
      </c>
      <c r="AV75" s="689">
        <v>8</v>
      </c>
    </row>
    <row r="76" spans="1:48" x14ac:dyDescent="0.25">
      <c r="A76" s="642">
        <v>311</v>
      </c>
      <c r="B76" s="700">
        <v>505</v>
      </c>
      <c r="C76" s="610" t="s">
        <v>36</v>
      </c>
      <c r="D76" s="690">
        <v>993</v>
      </c>
      <c r="E76" s="689">
        <v>17</v>
      </c>
      <c r="F76" s="689">
        <v>11</v>
      </c>
      <c r="G76" s="689">
        <v>16</v>
      </c>
      <c r="H76" s="689">
        <v>6</v>
      </c>
      <c r="I76" s="689">
        <v>10</v>
      </c>
      <c r="J76" s="689">
        <v>9</v>
      </c>
      <c r="K76" s="689">
        <v>22</v>
      </c>
      <c r="L76" s="689">
        <v>20</v>
      </c>
      <c r="M76" s="689">
        <v>20</v>
      </c>
      <c r="N76" s="689">
        <v>15</v>
      </c>
      <c r="O76" s="689">
        <v>20</v>
      </c>
      <c r="P76" s="689">
        <v>18</v>
      </c>
      <c r="Q76" s="689">
        <v>12</v>
      </c>
      <c r="R76" s="689">
        <v>18</v>
      </c>
      <c r="S76" s="689">
        <v>22</v>
      </c>
      <c r="T76" s="690">
        <v>17</v>
      </c>
      <c r="U76" s="689">
        <v>16</v>
      </c>
      <c r="V76" s="689">
        <v>12</v>
      </c>
      <c r="W76" s="689">
        <v>21</v>
      </c>
      <c r="X76" s="689">
        <v>14</v>
      </c>
      <c r="Y76" s="689">
        <v>81</v>
      </c>
      <c r="Z76" s="689">
        <v>95</v>
      </c>
      <c r="AA76" s="689">
        <v>69</v>
      </c>
      <c r="AB76" s="689">
        <v>96</v>
      </c>
      <c r="AC76" s="689">
        <v>83</v>
      </c>
      <c r="AD76" s="689">
        <v>73</v>
      </c>
      <c r="AE76" s="689">
        <v>54</v>
      </c>
      <c r="AF76" s="689">
        <v>43</v>
      </c>
      <c r="AG76" s="689">
        <v>15</v>
      </c>
      <c r="AH76" s="689">
        <v>26</v>
      </c>
      <c r="AI76" s="689">
        <v>16</v>
      </c>
      <c r="AJ76" s="689">
        <v>11</v>
      </c>
      <c r="AK76" s="689">
        <v>8</v>
      </c>
      <c r="AL76" s="689">
        <v>7</v>
      </c>
      <c r="AM76" s="689"/>
      <c r="AN76" s="690">
        <v>1</v>
      </c>
      <c r="AO76" s="690">
        <v>3</v>
      </c>
      <c r="AP76" s="690">
        <v>3</v>
      </c>
      <c r="AQ76" s="690">
        <v>11</v>
      </c>
      <c r="AR76" s="690">
        <v>784</v>
      </c>
      <c r="AS76" s="690">
        <v>45</v>
      </c>
      <c r="AT76" s="690">
        <v>40</v>
      </c>
      <c r="AU76" s="690">
        <v>292</v>
      </c>
      <c r="AV76" s="689">
        <v>12</v>
      </c>
    </row>
    <row r="77" spans="1:48" x14ac:dyDescent="0.25">
      <c r="A77" s="642">
        <v>312</v>
      </c>
      <c r="B77" s="700">
        <v>506</v>
      </c>
      <c r="C77" s="610" t="s">
        <v>38</v>
      </c>
      <c r="D77" s="690">
        <v>3061</v>
      </c>
      <c r="E77" s="689">
        <v>20</v>
      </c>
      <c r="F77" s="689">
        <v>35</v>
      </c>
      <c r="G77" s="689">
        <v>38</v>
      </c>
      <c r="H77" s="689">
        <v>41</v>
      </c>
      <c r="I77" s="689">
        <v>38</v>
      </c>
      <c r="J77" s="689">
        <v>48</v>
      </c>
      <c r="K77" s="689">
        <v>82</v>
      </c>
      <c r="L77" s="689">
        <v>75</v>
      </c>
      <c r="M77" s="689">
        <v>69</v>
      </c>
      <c r="N77" s="689">
        <v>66</v>
      </c>
      <c r="O77" s="689">
        <v>84</v>
      </c>
      <c r="P77" s="689">
        <v>74</v>
      </c>
      <c r="Q77" s="689">
        <v>89</v>
      </c>
      <c r="R77" s="689">
        <v>95</v>
      </c>
      <c r="S77" s="689">
        <v>74</v>
      </c>
      <c r="T77" s="690">
        <v>60</v>
      </c>
      <c r="U77" s="689">
        <v>104</v>
      </c>
      <c r="V77" s="689">
        <v>95</v>
      </c>
      <c r="W77" s="689">
        <v>86</v>
      </c>
      <c r="X77" s="689">
        <v>91</v>
      </c>
      <c r="Y77" s="689">
        <v>286</v>
      </c>
      <c r="Z77" s="689">
        <v>279</v>
      </c>
      <c r="AA77" s="689">
        <v>163</v>
      </c>
      <c r="AB77" s="689">
        <v>242</v>
      </c>
      <c r="AC77" s="689">
        <v>87</v>
      </c>
      <c r="AD77" s="689">
        <v>75</v>
      </c>
      <c r="AE77" s="689">
        <v>127</v>
      </c>
      <c r="AF77" s="689">
        <v>121</v>
      </c>
      <c r="AG77" s="689">
        <v>97</v>
      </c>
      <c r="AH77" s="689">
        <v>61</v>
      </c>
      <c r="AI77" s="689">
        <v>52</v>
      </c>
      <c r="AJ77" s="689">
        <v>45</v>
      </c>
      <c r="AK77" s="689">
        <v>33</v>
      </c>
      <c r="AL77" s="689">
        <v>29</v>
      </c>
      <c r="AM77" s="689"/>
      <c r="AN77" s="690">
        <v>3</v>
      </c>
      <c r="AO77" s="690">
        <v>12</v>
      </c>
      <c r="AP77" s="690">
        <v>3</v>
      </c>
      <c r="AQ77" s="690">
        <v>34</v>
      </c>
      <c r="AR77" s="690">
        <v>1841</v>
      </c>
      <c r="AS77" s="690">
        <v>230</v>
      </c>
      <c r="AT77" s="690">
        <v>243</v>
      </c>
      <c r="AU77" s="690">
        <v>730</v>
      </c>
      <c r="AV77" s="689">
        <v>34</v>
      </c>
    </row>
    <row r="78" spans="1:48" s="694" customFormat="1" x14ac:dyDescent="0.25">
      <c r="A78" s="691">
        <v>313</v>
      </c>
      <c r="B78" s="692">
        <v>6877</v>
      </c>
      <c r="C78" s="693" t="s">
        <v>40</v>
      </c>
      <c r="D78" s="636">
        <v>1190</v>
      </c>
      <c r="E78" s="636">
        <v>21</v>
      </c>
      <c r="F78" s="636">
        <v>28</v>
      </c>
      <c r="G78" s="636">
        <v>41</v>
      </c>
      <c r="H78" s="636">
        <v>14</v>
      </c>
      <c r="I78" s="636">
        <v>36</v>
      </c>
      <c r="J78" s="636">
        <v>14</v>
      </c>
      <c r="K78" s="636">
        <v>19</v>
      </c>
      <c r="L78" s="636">
        <v>17</v>
      </c>
      <c r="M78" s="636">
        <v>24</v>
      </c>
      <c r="N78" s="636">
        <v>20</v>
      </c>
      <c r="O78" s="636">
        <v>25</v>
      </c>
      <c r="P78" s="636">
        <v>22</v>
      </c>
      <c r="Q78" s="636">
        <v>28</v>
      </c>
      <c r="R78" s="636">
        <v>23</v>
      </c>
      <c r="S78" s="636">
        <v>23</v>
      </c>
      <c r="T78" s="636">
        <v>23</v>
      </c>
      <c r="U78" s="636">
        <v>19</v>
      </c>
      <c r="V78" s="636">
        <v>17</v>
      </c>
      <c r="W78" s="636">
        <v>21</v>
      </c>
      <c r="X78" s="636">
        <v>16</v>
      </c>
      <c r="Y78" s="636">
        <v>116</v>
      </c>
      <c r="Z78" s="636">
        <v>99</v>
      </c>
      <c r="AA78" s="636">
        <v>103</v>
      </c>
      <c r="AB78" s="636">
        <v>64</v>
      </c>
      <c r="AC78" s="636">
        <v>78</v>
      </c>
      <c r="AD78" s="636">
        <v>63</v>
      </c>
      <c r="AE78" s="636">
        <v>67</v>
      </c>
      <c r="AF78" s="636">
        <v>44</v>
      </c>
      <c r="AG78" s="636">
        <v>47</v>
      </c>
      <c r="AH78" s="636">
        <v>18</v>
      </c>
      <c r="AI78" s="636">
        <v>15</v>
      </c>
      <c r="AJ78" s="636">
        <v>10</v>
      </c>
      <c r="AK78" s="636">
        <v>8</v>
      </c>
      <c r="AL78" s="636">
        <v>7</v>
      </c>
      <c r="AM78" s="636"/>
      <c r="AN78" s="636">
        <v>1</v>
      </c>
      <c r="AO78" s="636">
        <v>3</v>
      </c>
      <c r="AP78" s="636">
        <v>3</v>
      </c>
      <c r="AQ78" s="636">
        <v>19</v>
      </c>
      <c r="AR78" s="636">
        <v>581</v>
      </c>
      <c r="AS78" s="636">
        <v>44</v>
      </c>
      <c r="AT78" s="636">
        <v>39</v>
      </c>
      <c r="AU78" s="636">
        <v>205</v>
      </c>
      <c r="AV78" s="636">
        <v>30</v>
      </c>
    </row>
    <row r="79" spans="1:48" x14ac:dyDescent="0.25">
      <c r="A79" s="642">
        <v>314</v>
      </c>
      <c r="B79" s="700">
        <v>13862</v>
      </c>
      <c r="C79" s="610" t="s">
        <v>42</v>
      </c>
      <c r="D79" s="690">
        <v>596</v>
      </c>
      <c r="E79" s="689">
        <v>10</v>
      </c>
      <c r="F79" s="689">
        <v>10</v>
      </c>
      <c r="G79" s="689">
        <v>10</v>
      </c>
      <c r="H79" s="689">
        <v>8</v>
      </c>
      <c r="I79" s="689">
        <v>9</v>
      </c>
      <c r="J79" s="689">
        <v>6</v>
      </c>
      <c r="K79" s="689">
        <v>10</v>
      </c>
      <c r="L79" s="689">
        <v>7</v>
      </c>
      <c r="M79" s="689">
        <v>10</v>
      </c>
      <c r="N79" s="689">
        <v>9</v>
      </c>
      <c r="O79" s="689">
        <v>10</v>
      </c>
      <c r="P79" s="689">
        <v>9</v>
      </c>
      <c r="Q79" s="689">
        <v>7</v>
      </c>
      <c r="R79" s="689">
        <v>9</v>
      </c>
      <c r="S79" s="689">
        <v>11</v>
      </c>
      <c r="T79" s="690">
        <v>8</v>
      </c>
      <c r="U79" s="689">
        <v>8</v>
      </c>
      <c r="V79" s="689">
        <v>6</v>
      </c>
      <c r="W79" s="689">
        <v>9</v>
      </c>
      <c r="X79" s="689">
        <v>5</v>
      </c>
      <c r="Y79" s="689">
        <v>35</v>
      </c>
      <c r="Z79" s="689">
        <v>46</v>
      </c>
      <c r="AA79" s="689">
        <v>67</v>
      </c>
      <c r="AB79" s="689">
        <v>63</v>
      </c>
      <c r="AC79" s="689">
        <v>57</v>
      </c>
      <c r="AD79" s="689">
        <v>43</v>
      </c>
      <c r="AE79" s="689">
        <v>35</v>
      </c>
      <c r="AF79" s="689">
        <v>25</v>
      </c>
      <c r="AG79" s="689">
        <v>14</v>
      </c>
      <c r="AH79" s="689">
        <v>17</v>
      </c>
      <c r="AI79" s="689">
        <v>14</v>
      </c>
      <c r="AJ79" s="689">
        <v>3</v>
      </c>
      <c r="AK79" s="689">
        <v>3</v>
      </c>
      <c r="AL79" s="689">
        <v>3</v>
      </c>
      <c r="AM79" s="689"/>
      <c r="AN79" s="690">
        <v>0</v>
      </c>
      <c r="AO79" s="690">
        <v>0</v>
      </c>
      <c r="AP79" s="690">
        <v>14</v>
      </c>
      <c r="AQ79" s="690">
        <v>17</v>
      </c>
      <c r="AR79" s="690">
        <v>336</v>
      </c>
      <c r="AS79" s="690">
        <v>22</v>
      </c>
      <c r="AT79" s="690">
        <v>17</v>
      </c>
      <c r="AU79" s="690">
        <v>162</v>
      </c>
      <c r="AV79" s="689">
        <v>31</v>
      </c>
    </row>
    <row r="80" spans="1:48" x14ac:dyDescent="0.25">
      <c r="A80" s="642">
        <v>315</v>
      </c>
      <c r="B80" s="700">
        <v>13863</v>
      </c>
      <c r="C80" s="610" t="s">
        <v>44</v>
      </c>
      <c r="D80" s="689">
        <v>629</v>
      </c>
      <c r="E80" s="689">
        <v>20</v>
      </c>
      <c r="F80" s="689">
        <v>17</v>
      </c>
      <c r="G80" s="689">
        <v>26</v>
      </c>
      <c r="H80" s="689">
        <v>21</v>
      </c>
      <c r="I80" s="689">
        <v>28</v>
      </c>
      <c r="J80" s="689">
        <v>29</v>
      </c>
      <c r="K80" s="689">
        <v>13</v>
      </c>
      <c r="L80" s="689">
        <v>24</v>
      </c>
      <c r="M80" s="689">
        <v>13</v>
      </c>
      <c r="N80" s="689">
        <v>13</v>
      </c>
      <c r="O80" s="689">
        <v>12</v>
      </c>
      <c r="P80" s="689">
        <v>12</v>
      </c>
      <c r="Q80" s="689">
        <v>19</v>
      </c>
      <c r="R80" s="689">
        <v>11</v>
      </c>
      <c r="S80" s="689">
        <v>24</v>
      </c>
      <c r="T80" s="690">
        <v>35</v>
      </c>
      <c r="U80" s="689">
        <v>26</v>
      </c>
      <c r="V80" s="689">
        <v>27</v>
      </c>
      <c r="W80" s="689">
        <v>16</v>
      </c>
      <c r="X80" s="689">
        <v>17</v>
      </c>
      <c r="Y80" s="689">
        <v>20</v>
      </c>
      <c r="Z80" s="689">
        <v>20</v>
      </c>
      <c r="AA80" s="689">
        <v>46</v>
      </c>
      <c r="AB80" s="689">
        <v>19</v>
      </c>
      <c r="AC80" s="689">
        <v>17</v>
      </c>
      <c r="AD80" s="689">
        <v>16</v>
      </c>
      <c r="AE80" s="689">
        <v>20</v>
      </c>
      <c r="AF80" s="689">
        <v>19</v>
      </c>
      <c r="AG80" s="689">
        <v>13</v>
      </c>
      <c r="AH80" s="689">
        <v>17</v>
      </c>
      <c r="AI80" s="689">
        <v>12</v>
      </c>
      <c r="AJ80" s="689">
        <v>4</v>
      </c>
      <c r="AK80" s="689">
        <v>2</v>
      </c>
      <c r="AL80" s="689">
        <v>1</v>
      </c>
      <c r="AM80" s="689"/>
      <c r="AN80" s="690">
        <v>0</v>
      </c>
      <c r="AO80" s="690">
        <v>6</v>
      </c>
      <c r="AP80" s="690">
        <v>0</v>
      </c>
      <c r="AQ80" s="690">
        <v>6</v>
      </c>
      <c r="AR80" s="690">
        <v>255</v>
      </c>
      <c r="AS80" s="690">
        <v>20</v>
      </c>
      <c r="AT80" s="690">
        <v>26</v>
      </c>
      <c r="AU80" s="690">
        <v>88</v>
      </c>
      <c r="AV80" s="689">
        <v>12</v>
      </c>
    </row>
    <row r="81" spans="1:116" s="687" customFormat="1" x14ac:dyDescent="0.25">
      <c r="A81" s="696">
        <v>120608</v>
      </c>
      <c r="B81" s="697"/>
      <c r="C81" s="709" t="s">
        <v>869</v>
      </c>
      <c r="D81" s="685">
        <v>29730</v>
      </c>
      <c r="E81" s="703">
        <v>996.00000000000011</v>
      </c>
      <c r="F81" s="686">
        <v>1129</v>
      </c>
      <c r="G81" s="686">
        <v>1165.0000000000002</v>
      </c>
      <c r="H81" s="686">
        <v>1059.9999999999998</v>
      </c>
      <c r="I81" s="686">
        <v>1264.0000000000002</v>
      </c>
      <c r="J81" s="686">
        <v>1102</v>
      </c>
      <c r="K81" s="686">
        <v>747</v>
      </c>
      <c r="L81" s="686">
        <v>821</v>
      </c>
      <c r="M81" s="686">
        <v>723.99999999999989</v>
      </c>
      <c r="N81" s="686">
        <v>649</v>
      </c>
      <c r="O81" s="686">
        <v>653</v>
      </c>
      <c r="P81" s="686">
        <v>705.99999999999989</v>
      </c>
      <c r="Q81" s="686">
        <v>675.00000000000011</v>
      </c>
      <c r="R81" s="686">
        <v>791.00000000000011</v>
      </c>
      <c r="S81" s="686">
        <v>673</v>
      </c>
      <c r="T81" s="686">
        <v>709.99999999999977</v>
      </c>
      <c r="U81" s="686">
        <v>695.99999999999989</v>
      </c>
      <c r="V81" s="686">
        <v>658.00000000000023</v>
      </c>
      <c r="W81" s="686">
        <v>660.99999999999989</v>
      </c>
      <c r="X81" s="686">
        <v>560.00000000000011</v>
      </c>
      <c r="Y81" s="686">
        <v>2569.0000000000005</v>
      </c>
      <c r="Z81" s="686">
        <v>1989</v>
      </c>
      <c r="AA81" s="686">
        <v>1636</v>
      </c>
      <c r="AB81" s="686">
        <v>1703.9999999999998</v>
      </c>
      <c r="AC81" s="686">
        <v>1244.9999999999995</v>
      </c>
      <c r="AD81" s="686">
        <v>1103</v>
      </c>
      <c r="AE81" s="686">
        <v>856</v>
      </c>
      <c r="AF81" s="686">
        <v>745.00000000000023</v>
      </c>
      <c r="AG81" s="686">
        <v>599.99999999999989</v>
      </c>
      <c r="AH81" s="686">
        <v>374</v>
      </c>
      <c r="AI81" s="686">
        <v>229.99999999999994</v>
      </c>
      <c r="AJ81" s="686">
        <v>125.99999999999999</v>
      </c>
      <c r="AK81" s="686">
        <v>69</v>
      </c>
      <c r="AL81" s="686">
        <v>44.000000000000028</v>
      </c>
      <c r="AM81" s="686"/>
      <c r="AN81" s="686">
        <f t="shared" ref="AN81:AV81" si="16">SUM(AN82:AN111)</f>
        <v>52</v>
      </c>
      <c r="AO81" s="686">
        <f t="shared" si="16"/>
        <v>448</v>
      </c>
      <c r="AP81" s="686">
        <f t="shared" si="16"/>
        <v>528</v>
      </c>
      <c r="AQ81" s="686">
        <f t="shared" si="16"/>
        <v>919</v>
      </c>
      <c r="AR81" s="686">
        <f t="shared" si="16"/>
        <v>13093</v>
      </c>
      <c r="AS81" s="686">
        <f t="shared" si="16"/>
        <v>1580</v>
      </c>
      <c r="AT81" s="686">
        <f t="shared" si="16"/>
        <v>1523</v>
      </c>
      <c r="AU81" s="686">
        <f t="shared" si="16"/>
        <v>4393</v>
      </c>
      <c r="AV81" s="686">
        <f t="shared" si="16"/>
        <v>959</v>
      </c>
    </row>
    <row r="82" spans="1:116" x14ac:dyDescent="0.25">
      <c r="A82" s="688">
        <v>201</v>
      </c>
      <c r="B82" s="609">
        <v>469</v>
      </c>
      <c r="C82" s="610" t="s">
        <v>49</v>
      </c>
      <c r="D82" s="690">
        <f>SUM(E82:AL82)</f>
        <v>4130</v>
      </c>
      <c r="E82" s="690">
        <v>80</v>
      </c>
      <c r="F82" s="690">
        <v>93</v>
      </c>
      <c r="G82" s="690">
        <v>73</v>
      </c>
      <c r="H82" s="690">
        <v>228</v>
      </c>
      <c r="I82" s="690">
        <v>92</v>
      </c>
      <c r="J82" s="690">
        <v>244</v>
      </c>
      <c r="K82" s="690">
        <v>86</v>
      </c>
      <c r="L82" s="690">
        <v>109</v>
      </c>
      <c r="M82" s="690">
        <v>91</v>
      </c>
      <c r="N82" s="690">
        <v>87</v>
      </c>
      <c r="O82" s="690">
        <v>75</v>
      </c>
      <c r="P82" s="690">
        <v>77</v>
      </c>
      <c r="Q82" s="690">
        <v>101</v>
      </c>
      <c r="R82" s="690">
        <v>111</v>
      </c>
      <c r="S82" s="690">
        <v>94</v>
      </c>
      <c r="T82" s="690">
        <v>96</v>
      </c>
      <c r="U82" s="690">
        <v>95</v>
      </c>
      <c r="V82" s="690">
        <v>88</v>
      </c>
      <c r="W82" s="690">
        <v>93</v>
      </c>
      <c r="X82" s="690">
        <v>89</v>
      </c>
      <c r="Y82" s="690">
        <v>382</v>
      </c>
      <c r="Z82" s="690">
        <v>287</v>
      </c>
      <c r="AA82" s="690">
        <v>258</v>
      </c>
      <c r="AB82" s="690">
        <v>238</v>
      </c>
      <c r="AC82" s="690">
        <v>307</v>
      </c>
      <c r="AD82" s="690">
        <v>231</v>
      </c>
      <c r="AE82" s="690">
        <v>80</v>
      </c>
      <c r="AF82" s="690">
        <v>81</v>
      </c>
      <c r="AG82" s="690">
        <v>68</v>
      </c>
      <c r="AH82" s="690">
        <v>47</v>
      </c>
      <c r="AI82" s="690">
        <v>21</v>
      </c>
      <c r="AJ82" s="690">
        <v>16</v>
      </c>
      <c r="AK82" s="690">
        <v>6</v>
      </c>
      <c r="AL82" s="690">
        <v>6</v>
      </c>
      <c r="AM82" s="690"/>
      <c r="AN82" s="690">
        <v>18</v>
      </c>
      <c r="AO82" s="690">
        <v>40</v>
      </c>
      <c r="AP82" s="690">
        <v>59</v>
      </c>
      <c r="AQ82" s="690">
        <v>75</v>
      </c>
      <c r="AR82" s="690">
        <v>948</v>
      </c>
      <c r="AS82" s="690">
        <v>157</v>
      </c>
      <c r="AT82" s="690">
        <v>120</v>
      </c>
      <c r="AU82" s="690">
        <v>636</v>
      </c>
      <c r="AV82" s="690">
        <v>85</v>
      </c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</row>
    <row r="83" spans="1:116" x14ac:dyDescent="0.25">
      <c r="A83" s="710">
        <v>301</v>
      </c>
      <c r="B83" s="673">
        <v>513</v>
      </c>
      <c r="C83" s="716" t="s">
        <v>51</v>
      </c>
      <c r="D83" s="675">
        <f t="shared" ref="D83:D111" si="17">SUM(E83:AL83)</f>
        <v>915</v>
      </c>
      <c r="E83" s="675">
        <v>60</v>
      </c>
      <c r="F83" s="675">
        <v>60</v>
      </c>
      <c r="G83" s="675">
        <v>52</v>
      </c>
      <c r="H83" s="675">
        <v>31</v>
      </c>
      <c r="I83" s="675">
        <v>59</v>
      </c>
      <c r="J83" s="675">
        <v>35</v>
      </c>
      <c r="K83" s="675">
        <v>27</v>
      </c>
      <c r="L83" s="675">
        <v>31</v>
      </c>
      <c r="M83" s="675">
        <v>25</v>
      </c>
      <c r="N83" s="675">
        <v>24</v>
      </c>
      <c r="O83" s="675">
        <v>21</v>
      </c>
      <c r="P83" s="675">
        <v>25</v>
      </c>
      <c r="Q83" s="675">
        <v>17</v>
      </c>
      <c r="R83" s="675">
        <v>20</v>
      </c>
      <c r="S83" s="675">
        <v>17</v>
      </c>
      <c r="T83" s="675">
        <v>17</v>
      </c>
      <c r="U83" s="675">
        <v>16</v>
      </c>
      <c r="V83" s="675">
        <v>17</v>
      </c>
      <c r="W83" s="675">
        <v>18</v>
      </c>
      <c r="X83" s="675">
        <v>16</v>
      </c>
      <c r="Y83" s="675">
        <v>63</v>
      </c>
      <c r="Z83" s="675">
        <v>38</v>
      </c>
      <c r="AA83" s="675">
        <v>45</v>
      </c>
      <c r="AB83" s="675">
        <v>33</v>
      </c>
      <c r="AC83" s="675">
        <v>32</v>
      </c>
      <c r="AD83" s="675">
        <v>24</v>
      </c>
      <c r="AE83" s="675">
        <v>19</v>
      </c>
      <c r="AF83" s="675">
        <v>25</v>
      </c>
      <c r="AG83" s="675">
        <v>18</v>
      </c>
      <c r="AH83" s="675">
        <v>11</v>
      </c>
      <c r="AI83" s="675">
        <v>9</v>
      </c>
      <c r="AJ83" s="675">
        <v>5</v>
      </c>
      <c r="AK83" s="675">
        <v>3</v>
      </c>
      <c r="AL83" s="675">
        <v>2</v>
      </c>
      <c r="AM83" s="675"/>
      <c r="AN83" s="675">
        <v>2</v>
      </c>
      <c r="AO83" s="675">
        <v>8</v>
      </c>
      <c r="AP83" s="675">
        <v>10</v>
      </c>
      <c r="AQ83" s="675">
        <v>35</v>
      </c>
      <c r="AR83" s="675">
        <v>291</v>
      </c>
      <c r="AS83" s="675">
        <v>48</v>
      </c>
      <c r="AT83" s="675">
        <v>54</v>
      </c>
      <c r="AU83" s="675">
        <v>152</v>
      </c>
      <c r="AV83" s="675">
        <v>35</v>
      </c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</row>
    <row r="84" spans="1:116" x14ac:dyDescent="0.25">
      <c r="A84" s="710"/>
      <c r="B84" s="673">
        <f>140*100/915</f>
        <v>15.300546448087431</v>
      </c>
      <c r="C84" s="716" t="s">
        <v>888</v>
      </c>
      <c r="D84" s="675">
        <v>140</v>
      </c>
      <c r="E84" s="675">
        <f>E83*15.3/100</f>
        <v>9.18</v>
      </c>
      <c r="F84" s="675">
        <f t="shared" ref="F84:AV84" si="18">F83*15.3/100</f>
        <v>9.18</v>
      </c>
      <c r="G84" s="675">
        <f t="shared" si="18"/>
        <v>7.9560000000000004</v>
      </c>
      <c r="H84" s="675">
        <f t="shared" si="18"/>
        <v>4.7430000000000003</v>
      </c>
      <c r="I84" s="675">
        <f t="shared" si="18"/>
        <v>9.027000000000001</v>
      </c>
      <c r="J84" s="675">
        <f t="shared" si="18"/>
        <v>5.3550000000000004</v>
      </c>
      <c r="K84" s="675">
        <f t="shared" si="18"/>
        <v>4.1310000000000002</v>
      </c>
      <c r="L84" s="675">
        <f t="shared" si="18"/>
        <v>4.7430000000000003</v>
      </c>
      <c r="M84" s="675">
        <f t="shared" si="18"/>
        <v>3.8250000000000002</v>
      </c>
      <c r="N84" s="675">
        <f t="shared" si="18"/>
        <v>3.6720000000000006</v>
      </c>
      <c r="O84" s="675">
        <f t="shared" si="18"/>
        <v>3.2130000000000001</v>
      </c>
      <c r="P84" s="675">
        <f t="shared" si="18"/>
        <v>3.8250000000000002</v>
      </c>
      <c r="Q84" s="675">
        <f t="shared" si="18"/>
        <v>2.6010000000000004</v>
      </c>
      <c r="R84" s="675">
        <f t="shared" si="18"/>
        <v>3.06</v>
      </c>
      <c r="S84" s="675">
        <f t="shared" si="18"/>
        <v>2.6010000000000004</v>
      </c>
      <c r="T84" s="675">
        <f t="shared" si="18"/>
        <v>2.6010000000000004</v>
      </c>
      <c r="U84" s="675">
        <f t="shared" si="18"/>
        <v>2.448</v>
      </c>
      <c r="V84" s="675">
        <f t="shared" si="18"/>
        <v>2.6010000000000004</v>
      </c>
      <c r="W84" s="675">
        <f t="shared" si="18"/>
        <v>2.7540000000000004</v>
      </c>
      <c r="X84" s="675">
        <f t="shared" si="18"/>
        <v>2.448</v>
      </c>
      <c r="Y84" s="675">
        <f t="shared" si="18"/>
        <v>9.6390000000000011</v>
      </c>
      <c r="Z84" s="675">
        <f t="shared" si="18"/>
        <v>5.8140000000000001</v>
      </c>
      <c r="AA84" s="675">
        <f t="shared" si="18"/>
        <v>6.8849999999999998</v>
      </c>
      <c r="AB84" s="675">
        <f t="shared" si="18"/>
        <v>5.0490000000000004</v>
      </c>
      <c r="AC84" s="675">
        <f t="shared" si="18"/>
        <v>4.8959999999999999</v>
      </c>
      <c r="AD84" s="675">
        <f t="shared" si="18"/>
        <v>3.6720000000000006</v>
      </c>
      <c r="AE84" s="675">
        <f t="shared" si="18"/>
        <v>2.907</v>
      </c>
      <c r="AF84" s="675">
        <f t="shared" si="18"/>
        <v>3.8250000000000002</v>
      </c>
      <c r="AG84" s="675">
        <f t="shared" si="18"/>
        <v>2.7540000000000004</v>
      </c>
      <c r="AH84" s="675">
        <f t="shared" si="18"/>
        <v>1.6830000000000001</v>
      </c>
      <c r="AI84" s="675">
        <f t="shared" si="18"/>
        <v>1.3770000000000002</v>
      </c>
      <c r="AJ84" s="675">
        <f t="shared" si="18"/>
        <v>0.76500000000000001</v>
      </c>
      <c r="AK84" s="675">
        <f t="shared" si="18"/>
        <v>0.45900000000000007</v>
      </c>
      <c r="AL84" s="675">
        <f t="shared" si="18"/>
        <v>0.30599999999999999</v>
      </c>
      <c r="AM84" s="675"/>
      <c r="AN84" s="675">
        <f t="shared" si="18"/>
        <v>0.30599999999999999</v>
      </c>
      <c r="AO84" s="675">
        <f t="shared" si="18"/>
        <v>1.224</v>
      </c>
      <c r="AP84" s="675">
        <f t="shared" si="18"/>
        <v>1.53</v>
      </c>
      <c r="AQ84" s="675">
        <f t="shared" si="18"/>
        <v>5.3550000000000004</v>
      </c>
      <c r="AR84" s="675">
        <f t="shared" si="18"/>
        <v>44.523000000000003</v>
      </c>
      <c r="AS84" s="675">
        <f t="shared" si="18"/>
        <v>7.3440000000000012</v>
      </c>
      <c r="AT84" s="675">
        <f t="shared" si="18"/>
        <v>8.2620000000000005</v>
      </c>
      <c r="AU84" s="675">
        <f t="shared" si="18"/>
        <v>23.256</v>
      </c>
      <c r="AV84" s="675">
        <f t="shared" si="18"/>
        <v>5.3550000000000004</v>
      </c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</row>
    <row r="85" spans="1:116" x14ac:dyDescent="0.25">
      <c r="A85" s="710"/>
      <c r="B85" s="673"/>
      <c r="C85" s="716"/>
      <c r="D85" s="675">
        <f>D83-D84</f>
        <v>775</v>
      </c>
      <c r="E85" s="675">
        <f t="shared" ref="E85:AV85" si="19">E83-E84</f>
        <v>50.82</v>
      </c>
      <c r="F85" s="675">
        <f t="shared" si="19"/>
        <v>50.82</v>
      </c>
      <c r="G85" s="675">
        <f t="shared" si="19"/>
        <v>44.043999999999997</v>
      </c>
      <c r="H85" s="675">
        <f t="shared" si="19"/>
        <v>26.256999999999998</v>
      </c>
      <c r="I85" s="675">
        <f t="shared" si="19"/>
        <v>49.972999999999999</v>
      </c>
      <c r="J85" s="675">
        <f t="shared" si="19"/>
        <v>29.645</v>
      </c>
      <c r="K85" s="675">
        <f t="shared" si="19"/>
        <v>22.869</v>
      </c>
      <c r="L85" s="675">
        <f t="shared" si="19"/>
        <v>26.256999999999998</v>
      </c>
      <c r="M85" s="675">
        <f t="shared" si="19"/>
        <v>21.175000000000001</v>
      </c>
      <c r="N85" s="675">
        <f t="shared" si="19"/>
        <v>20.327999999999999</v>
      </c>
      <c r="O85" s="675">
        <f t="shared" si="19"/>
        <v>17.786999999999999</v>
      </c>
      <c r="P85" s="675">
        <f t="shared" si="19"/>
        <v>21.175000000000001</v>
      </c>
      <c r="Q85" s="675">
        <f t="shared" si="19"/>
        <v>14.398999999999999</v>
      </c>
      <c r="R85" s="675">
        <f t="shared" si="19"/>
        <v>16.940000000000001</v>
      </c>
      <c r="S85" s="675">
        <f t="shared" si="19"/>
        <v>14.398999999999999</v>
      </c>
      <c r="T85" s="675">
        <f t="shared" si="19"/>
        <v>14.398999999999999</v>
      </c>
      <c r="U85" s="675">
        <f t="shared" si="19"/>
        <v>13.552</v>
      </c>
      <c r="V85" s="675">
        <f t="shared" si="19"/>
        <v>14.398999999999999</v>
      </c>
      <c r="W85" s="675">
        <f t="shared" si="19"/>
        <v>15.245999999999999</v>
      </c>
      <c r="X85" s="675">
        <f t="shared" si="19"/>
        <v>13.552</v>
      </c>
      <c r="Y85" s="675">
        <f t="shared" si="19"/>
        <v>53.360999999999997</v>
      </c>
      <c r="Z85" s="675">
        <f t="shared" si="19"/>
        <v>32.186</v>
      </c>
      <c r="AA85" s="675">
        <f t="shared" si="19"/>
        <v>38.115000000000002</v>
      </c>
      <c r="AB85" s="675">
        <f t="shared" si="19"/>
        <v>27.951000000000001</v>
      </c>
      <c r="AC85" s="675">
        <f t="shared" si="19"/>
        <v>27.103999999999999</v>
      </c>
      <c r="AD85" s="675">
        <f t="shared" si="19"/>
        <v>20.327999999999999</v>
      </c>
      <c r="AE85" s="675">
        <f t="shared" si="19"/>
        <v>16.093</v>
      </c>
      <c r="AF85" s="675">
        <f t="shared" si="19"/>
        <v>21.175000000000001</v>
      </c>
      <c r="AG85" s="675">
        <f t="shared" si="19"/>
        <v>15.245999999999999</v>
      </c>
      <c r="AH85" s="675">
        <f t="shared" si="19"/>
        <v>9.3170000000000002</v>
      </c>
      <c r="AI85" s="675">
        <f t="shared" si="19"/>
        <v>7.6229999999999993</v>
      </c>
      <c r="AJ85" s="675">
        <f t="shared" si="19"/>
        <v>4.2350000000000003</v>
      </c>
      <c r="AK85" s="675">
        <f t="shared" si="19"/>
        <v>2.5409999999999999</v>
      </c>
      <c r="AL85" s="675">
        <f t="shared" si="19"/>
        <v>1.694</v>
      </c>
      <c r="AM85" s="675"/>
      <c r="AN85" s="675">
        <f t="shared" si="19"/>
        <v>1.694</v>
      </c>
      <c r="AO85" s="675">
        <f t="shared" si="19"/>
        <v>6.7759999999999998</v>
      </c>
      <c r="AP85" s="675">
        <f t="shared" si="19"/>
        <v>8.4700000000000006</v>
      </c>
      <c r="AQ85" s="675">
        <f t="shared" si="19"/>
        <v>29.645</v>
      </c>
      <c r="AR85" s="675">
        <f t="shared" si="19"/>
        <v>246.477</v>
      </c>
      <c r="AS85" s="675">
        <f t="shared" si="19"/>
        <v>40.655999999999999</v>
      </c>
      <c r="AT85" s="675">
        <f t="shared" si="19"/>
        <v>45.738</v>
      </c>
      <c r="AU85" s="675">
        <f t="shared" si="19"/>
        <v>128.744</v>
      </c>
      <c r="AV85" s="675">
        <f t="shared" si="19"/>
        <v>29.645</v>
      </c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</row>
    <row r="86" spans="1:116" x14ac:dyDescent="0.25">
      <c r="A86" s="688">
        <v>302</v>
      </c>
      <c r="B86" s="609">
        <v>514</v>
      </c>
      <c r="C86" s="610" t="s">
        <v>53</v>
      </c>
      <c r="D86" s="690">
        <f t="shared" si="17"/>
        <v>601</v>
      </c>
      <c r="E86" s="690">
        <v>19</v>
      </c>
      <c r="F86" s="690">
        <v>23</v>
      </c>
      <c r="G86" s="690">
        <v>23</v>
      </c>
      <c r="H86" s="690">
        <v>34</v>
      </c>
      <c r="I86" s="690">
        <v>16</v>
      </c>
      <c r="J86" s="690">
        <v>39</v>
      </c>
      <c r="K86" s="690">
        <v>19</v>
      </c>
      <c r="L86" s="690">
        <v>25</v>
      </c>
      <c r="M86" s="690">
        <v>18</v>
      </c>
      <c r="N86" s="690">
        <v>16</v>
      </c>
      <c r="O86" s="690">
        <v>16</v>
      </c>
      <c r="P86" s="690">
        <v>17</v>
      </c>
      <c r="Q86" s="690">
        <v>19</v>
      </c>
      <c r="R86" s="690">
        <v>21</v>
      </c>
      <c r="S86" s="690">
        <v>16</v>
      </c>
      <c r="T86" s="690">
        <v>16</v>
      </c>
      <c r="U86" s="690">
        <v>16</v>
      </c>
      <c r="V86" s="690">
        <v>14</v>
      </c>
      <c r="W86" s="690">
        <v>14</v>
      </c>
      <c r="X86" s="690">
        <v>14</v>
      </c>
      <c r="Y86" s="690">
        <v>30</v>
      </c>
      <c r="Z86" s="690">
        <v>22</v>
      </c>
      <c r="AA86" s="690">
        <v>34</v>
      </c>
      <c r="AB86" s="690">
        <v>19</v>
      </c>
      <c r="AC86" s="690">
        <v>16</v>
      </c>
      <c r="AD86" s="690">
        <v>9</v>
      </c>
      <c r="AE86" s="690">
        <v>12</v>
      </c>
      <c r="AF86" s="690">
        <v>19</v>
      </c>
      <c r="AG86" s="690">
        <v>16</v>
      </c>
      <c r="AH86" s="690">
        <v>10</v>
      </c>
      <c r="AI86" s="690">
        <v>8</v>
      </c>
      <c r="AJ86" s="690">
        <v>5</v>
      </c>
      <c r="AK86" s="690">
        <v>4</v>
      </c>
      <c r="AL86" s="690">
        <v>2</v>
      </c>
      <c r="AM86" s="690"/>
      <c r="AN86" s="690">
        <v>2</v>
      </c>
      <c r="AO86" s="690">
        <v>8</v>
      </c>
      <c r="AP86" s="690">
        <v>10</v>
      </c>
      <c r="AQ86" s="690">
        <v>28</v>
      </c>
      <c r="AR86" s="690">
        <v>280</v>
      </c>
      <c r="AS86" s="690">
        <v>37</v>
      </c>
      <c r="AT86" s="690">
        <v>50</v>
      </c>
      <c r="AU86" s="690">
        <v>124</v>
      </c>
      <c r="AV86" s="690">
        <v>28</v>
      </c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</row>
    <row r="87" spans="1:116" x14ac:dyDescent="0.25">
      <c r="A87" s="688">
        <v>303</v>
      </c>
      <c r="B87" s="609">
        <v>470</v>
      </c>
      <c r="C87" s="610" t="s">
        <v>55</v>
      </c>
      <c r="D87" s="690">
        <f t="shared" si="17"/>
        <v>837</v>
      </c>
      <c r="E87" s="690">
        <v>28</v>
      </c>
      <c r="F87" s="690">
        <v>28</v>
      </c>
      <c r="G87" s="690">
        <v>33</v>
      </c>
      <c r="H87" s="690">
        <v>28</v>
      </c>
      <c r="I87" s="690">
        <v>44</v>
      </c>
      <c r="J87" s="690">
        <v>34</v>
      </c>
      <c r="K87" s="690">
        <v>18</v>
      </c>
      <c r="L87" s="690">
        <v>21</v>
      </c>
      <c r="M87" s="690">
        <v>17</v>
      </c>
      <c r="N87" s="690">
        <v>16</v>
      </c>
      <c r="O87" s="690">
        <v>15</v>
      </c>
      <c r="P87" s="690">
        <v>17</v>
      </c>
      <c r="Q87" s="690">
        <v>15</v>
      </c>
      <c r="R87" s="690">
        <v>16</v>
      </c>
      <c r="S87" s="690">
        <v>15</v>
      </c>
      <c r="T87" s="690">
        <v>15</v>
      </c>
      <c r="U87" s="690">
        <v>16</v>
      </c>
      <c r="V87" s="690">
        <v>12</v>
      </c>
      <c r="W87" s="690">
        <v>13</v>
      </c>
      <c r="X87" s="690">
        <v>14</v>
      </c>
      <c r="Y87" s="690">
        <v>89</v>
      </c>
      <c r="Z87" s="690">
        <v>78</v>
      </c>
      <c r="AA87" s="690">
        <v>55</v>
      </c>
      <c r="AB87" s="690">
        <v>67</v>
      </c>
      <c r="AC87" s="690">
        <v>35</v>
      </c>
      <c r="AD87" s="690">
        <v>25</v>
      </c>
      <c r="AE87" s="690">
        <v>18</v>
      </c>
      <c r="AF87" s="690">
        <v>17</v>
      </c>
      <c r="AG87" s="690">
        <v>15</v>
      </c>
      <c r="AH87" s="690">
        <v>8</v>
      </c>
      <c r="AI87" s="690">
        <v>6</v>
      </c>
      <c r="AJ87" s="690">
        <v>4</v>
      </c>
      <c r="AK87" s="690">
        <v>2</v>
      </c>
      <c r="AL87" s="690">
        <v>3</v>
      </c>
      <c r="AM87" s="690"/>
      <c r="AN87" s="690">
        <v>2</v>
      </c>
      <c r="AO87" s="690">
        <v>12</v>
      </c>
      <c r="AP87" s="690">
        <v>14</v>
      </c>
      <c r="AQ87" s="690">
        <v>22</v>
      </c>
      <c r="AR87" s="690">
        <v>249</v>
      </c>
      <c r="AS87" s="690">
        <v>46</v>
      </c>
      <c r="AT87" s="690">
        <v>47</v>
      </c>
      <c r="AU87" s="690">
        <v>117</v>
      </c>
      <c r="AV87" s="690">
        <v>22</v>
      </c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</row>
    <row r="88" spans="1:116" x14ac:dyDescent="0.25">
      <c r="A88" s="688">
        <v>304</v>
      </c>
      <c r="B88" s="609">
        <v>515</v>
      </c>
      <c r="C88" s="610" t="s">
        <v>57</v>
      </c>
      <c r="D88" s="690">
        <f t="shared" si="17"/>
        <v>633</v>
      </c>
      <c r="E88" s="690">
        <v>29</v>
      </c>
      <c r="F88" s="690">
        <v>34</v>
      </c>
      <c r="G88" s="690">
        <v>33</v>
      </c>
      <c r="H88" s="690">
        <v>19</v>
      </c>
      <c r="I88" s="690">
        <v>26</v>
      </c>
      <c r="J88" s="690">
        <v>23</v>
      </c>
      <c r="K88" s="690">
        <v>10</v>
      </c>
      <c r="L88" s="690">
        <v>10</v>
      </c>
      <c r="M88" s="690">
        <v>9</v>
      </c>
      <c r="N88" s="690">
        <v>8</v>
      </c>
      <c r="O88" s="690">
        <v>8</v>
      </c>
      <c r="P88" s="690">
        <v>8</v>
      </c>
      <c r="Q88" s="690">
        <v>9</v>
      </c>
      <c r="R88" s="690">
        <v>11</v>
      </c>
      <c r="S88" s="690">
        <v>12</v>
      </c>
      <c r="T88" s="690">
        <v>13</v>
      </c>
      <c r="U88" s="690">
        <v>11</v>
      </c>
      <c r="V88" s="690">
        <v>10</v>
      </c>
      <c r="W88" s="690">
        <v>12</v>
      </c>
      <c r="X88" s="690">
        <v>11</v>
      </c>
      <c r="Y88" s="690">
        <v>84</v>
      </c>
      <c r="Z88" s="690">
        <v>65</v>
      </c>
      <c r="AA88" s="690">
        <v>13</v>
      </c>
      <c r="AB88" s="690">
        <v>56</v>
      </c>
      <c r="AC88" s="690">
        <v>44</v>
      </c>
      <c r="AD88" s="690">
        <v>4</v>
      </c>
      <c r="AE88" s="690">
        <v>12</v>
      </c>
      <c r="AF88" s="690">
        <v>9</v>
      </c>
      <c r="AG88" s="690">
        <v>15</v>
      </c>
      <c r="AH88" s="690">
        <v>8</v>
      </c>
      <c r="AI88" s="690">
        <v>7</v>
      </c>
      <c r="AJ88" s="690">
        <v>5</v>
      </c>
      <c r="AK88" s="690">
        <v>3</v>
      </c>
      <c r="AL88" s="690">
        <v>2</v>
      </c>
      <c r="AM88" s="690"/>
      <c r="AN88" s="690">
        <v>1</v>
      </c>
      <c r="AO88" s="690">
        <v>8</v>
      </c>
      <c r="AP88" s="690">
        <v>10</v>
      </c>
      <c r="AQ88" s="690">
        <v>17</v>
      </c>
      <c r="AR88" s="690">
        <v>239</v>
      </c>
      <c r="AS88" s="690">
        <v>59</v>
      </c>
      <c r="AT88" s="690">
        <v>56</v>
      </c>
      <c r="AU88" s="690">
        <v>124</v>
      </c>
      <c r="AV88" s="690">
        <v>17</v>
      </c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</row>
    <row r="89" spans="1:116" x14ac:dyDescent="0.25">
      <c r="A89" s="688">
        <v>305</v>
      </c>
      <c r="B89" s="609">
        <v>471</v>
      </c>
      <c r="C89" s="610" t="s">
        <v>59</v>
      </c>
      <c r="D89" s="690">
        <f t="shared" si="17"/>
        <v>2329</v>
      </c>
      <c r="E89" s="690">
        <v>120</v>
      </c>
      <c r="F89" s="690">
        <v>129</v>
      </c>
      <c r="G89" s="690">
        <v>117</v>
      </c>
      <c r="H89" s="690">
        <v>73</v>
      </c>
      <c r="I89" s="690">
        <v>125</v>
      </c>
      <c r="J89" s="690">
        <v>75</v>
      </c>
      <c r="K89" s="690">
        <v>52</v>
      </c>
      <c r="L89" s="690">
        <v>59</v>
      </c>
      <c r="M89" s="690">
        <v>50</v>
      </c>
      <c r="N89" s="690">
        <v>45</v>
      </c>
      <c r="O89" s="690">
        <v>44</v>
      </c>
      <c r="P89" s="690">
        <v>48</v>
      </c>
      <c r="Q89" s="690">
        <v>40</v>
      </c>
      <c r="R89" s="690">
        <v>52</v>
      </c>
      <c r="S89" s="690">
        <v>50</v>
      </c>
      <c r="T89" s="690">
        <v>54</v>
      </c>
      <c r="U89" s="690">
        <v>53</v>
      </c>
      <c r="V89" s="690">
        <v>42</v>
      </c>
      <c r="W89" s="690">
        <v>44</v>
      </c>
      <c r="X89" s="690">
        <v>45</v>
      </c>
      <c r="Y89" s="690">
        <v>189</v>
      </c>
      <c r="Z89" s="690">
        <v>165</v>
      </c>
      <c r="AA89" s="690">
        <v>119</v>
      </c>
      <c r="AB89" s="690">
        <v>142</v>
      </c>
      <c r="AC89" s="690">
        <v>53</v>
      </c>
      <c r="AD89" s="690">
        <v>111</v>
      </c>
      <c r="AE89" s="690">
        <v>70</v>
      </c>
      <c r="AF89" s="690">
        <v>51</v>
      </c>
      <c r="AG89" s="690">
        <v>54</v>
      </c>
      <c r="AH89" s="690">
        <v>24</v>
      </c>
      <c r="AI89" s="690">
        <v>18</v>
      </c>
      <c r="AJ89" s="690">
        <v>9</v>
      </c>
      <c r="AK89" s="690">
        <v>4</v>
      </c>
      <c r="AL89" s="690">
        <v>3</v>
      </c>
      <c r="AM89" s="690"/>
      <c r="AN89" s="690">
        <v>2</v>
      </c>
      <c r="AO89" s="690">
        <v>24</v>
      </c>
      <c r="AP89" s="690">
        <v>29</v>
      </c>
      <c r="AQ89" s="690">
        <v>70</v>
      </c>
      <c r="AR89" s="690">
        <v>1006</v>
      </c>
      <c r="AS89" s="690">
        <v>55</v>
      </c>
      <c r="AT89" s="690">
        <v>54</v>
      </c>
      <c r="AU89" s="690">
        <v>458</v>
      </c>
      <c r="AV89" s="690">
        <v>80</v>
      </c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</row>
    <row r="90" spans="1:116" x14ac:dyDescent="0.25">
      <c r="A90" s="688">
        <v>306</v>
      </c>
      <c r="B90" s="609">
        <v>459</v>
      </c>
      <c r="C90" s="610" t="s">
        <v>61</v>
      </c>
      <c r="D90" s="690">
        <f t="shared" si="17"/>
        <v>862</v>
      </c>
      <c r="E90" s="690">
        <v>44</v>
      </c>
      <c r="F90" s="690">
        <v>43</v>
      </c>
      <c r="G90" s="690">
        <v>47</v>
      </c>
      <c r="H90" s="690">
        <v>23</v>
      </c>
      <c r="I90" s="690">
        <v>53</v>
      </c>
      <c r="J90" s="690">
        <v>23</v>
      </c>
      <c r="K90" s="690">
        <v>28</v>
      </c>
      <c r="L90" s="690">
        <v>31</v>
      </c>
      <c r="M90" s="690">
        <v>26</v>
      </c>
      <c r="N90" s="690">
        <v>23</v>
      </c>
      <c r="O90" s="690">
        <v>23</v>
      </c>
      <c r="P90" s="690">
        <v>25</v>
      </c>
      <c r="Q90" s="690">
        <v>24</v>
      </c>
      <c r="R90" s="690">
        <v>25</v>
      </c>
      <c r="S90" s="690">
        <v>16</v>
      </c>
      <c r="T90" s="690">
        <v>16</v>
      </c>
      <c r="U90" s="690">
        <v>16</v>
      </c>
      <c r="V90" s="690">
        <v>16</v>
      </c>
      <c r="W90" s="690">
        <v>17</v>
      </c>
      <c r="X90" s="690">
        <v>15</v>
      </c>
      <c r="Y90" s="690">
        <v>68</v>
      </c>
      <c r="Z90" s="690">
        <v>42</v>
      </c>
      <c r="AA90" s="690">
        <v>47</v>
      </c>
      <c r="AB90" s="690">
        <v>36</v>
      </c>
      <c r="AC90" s="690">
        <v>17</v>
      </c>
      <c r="AD90" s="690">
        <v>23</v>
      </c>
      <c r="AE90" s="690">
        <v>28</v>
      </c>
      <c r="AF90" s="690">
        <v>27</v>
      </c>
      <c r="AG90" s="690">
        <v>16</v>
      </c>
      <c r="AH90" s="690">
        <v>8</v>
      </c>
      <c r="AI90" s="690">
        <v>8</v>
      </c>
      <c r="AJ90" s="690">
        <v>5</v>
      </c>
      <c r="AK90" s="690">
        <v>2</v>
      </c>
      <c r="AL90" s="690">
        <v>1</v>
      </c>
      <c r="AM90" s="690"/>
      <c r="AN90" s="690">
        <v>2</v>
      </c>
      <c r="AO90" s="690">
        <v>12</v>
      </c>
      <c r="AP90" s="690">
        <v>17</v>
      </c>
      <c r="AQ90" s="690">
        <v>42</v>
      </c>
      <c r="AR90" s="690">
        <v>466</v>
      </c>
      <c r="AS90" s="690">
        <v>38</v>
      </c>
      <c r="AT90" s="690">
        <v>50</v>
      </c>
      <c r="AU90" s="690">
        <v>160</v>
      </c>
      <c r="AV90" s="690">
        <v>42</v>
      </c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</row>
    <row r="91" spans="1:116" x14ac:dyDescent="0.25">
      <c r="A91" s="688">
        <v>307</v>
      </c>
      <c r="B91" s="609">
        <v>460</v>
      </c>
      <c r="C91" s="610" t="s">
        <v>64</v>
      </c>
      <c r="D91" s="690">
        <f t="shared" si="17"/>
        <v>2138</v>
      </c>
      <c r="E91" s="690">
        <v>37</v>
      </c>
      <c r="F91" s="690">
        <v>42</v>
      </c>
      <c r="G91" s="690">
        <v>49</v>
      </c>
      <c r="H91" s="690">
        <v>77</v>
      </c>
      <c r="I91" s="690">
        <v>53</v>
      </c>
      <c r="J91" s="690">
        <v>77</v>
      </c>
      <c r="K91" s="690">
        <v>57</v>
      </c>
      <c r="L91" s="690">
        <v>60</v>
      </c>
      <c r="M91" s="690">
        <v>55</v>
      </c>
      <c r="N91" s="690">
        <v>49</v>
      </c>
      <c r="O91" s="690">
        <v>50</v>
      </c>
      <c r="P91" s="690">
        <v>54</v>
      </c>
      <c r="Q91" s="690">
        <v>48</v>
      </c>
      <c r="R91" s="690">
        <v>58</v>
      </c>
      <c r="S91" s="690">
        <v>48</v>
      </c>
      <c r="T91" s="690">
        <v>57</v>
      </c>
      <c r="U91" s="690">
        <v>55</v>
      </c>
      <c r="V91" s="690">
        <v>58</v>
      </c>
      <c r="W91" s="690">
        <v>59</v>
      </c>
      <c r="X91" s="690">
        <v>45</v>
      </c>
      <c r="Y91" s="690">
        <v>226</v>
      </c>
      <c r="Z91" s="690">
        <v>193</v>
      </c>
      <c r="AA91" s="690">
        <v>44</v>
      </c>
      <c r="AB91" s="690">
        <v>165</v>
      </c>
      <c r="AC91" s="690">
        <v>92</v>
      </c>
      <c r="AD91" s="690">
        <v>94</v>
      </c>
      <c r="AE91" s="690">
        <v>69</v>
      </c>
      <c r="AF91" s="690">
        <v>58</v>
      </c>
      <c r="AG91" s="690">
        <v>50</v>
      </c>
      <c r="AH91" s="690">
        <v>23</v>
      </c>
      <c r="AI91" s="690">
        <v>18</v>
      </c>
      <c r="AJ91" s="690">
        <v>10</v>
      </c>
      <c r="AK91" s="690">
        <v>5</v>
      </c>
      <c r="AL91" s="690">
        <v>3</v>
      </c>
      <c r="AM91" s="690"/>
      <c r="AN91" s="690">
        <v>2</v>
      </c>
      <c r="AO91" s="690">
        <v>22</v>
      </c>
      <c r="AP91" s="690">
        <v>27</v>
      </c>
      <c r="AQ91" s="690">
        <v>33</v>
      </c>
      <c r="AR91" s="690">
        <v>900</v>
      </c>
      <c r="AS91" s="690">
        <v>64</v>
      </c>
      <c r="AT91" s="690">
        <v>58</v>
      </c>
      <c r="AU91" s="690">
        <v>418</v>
      </c>
      <c r="AV91" s="690">
        <v>33</v>
      </c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</row>
    <row r="92" spans="1:116" x14ac:dyDescent="0.25">
      <c r="A92" s="688">
        <v>308</v>
      </c>
      <c r="B92" s="609">
        <v>472</v>
      </c>
      <c r="C92" s="610" t="s">
        <v>66</v>
      </c>
      <c r="D92" s="690">
        <f t="shared" si="17"/>
        <v>1011</v>
      </c>
      <c r="E92" s="690">
        <v>25</v>
      </c>
      <c r="F92" s="690">
        <v>31</v>
      </c>
      <c r="G92" s="690">
        <v>44</v>
      </c>
      <c r="H92" s="690">
        <v>40</v>
      </c>
      <c r="I92" s="690">
        <v>57</v>
      </c>
      <c r="J92" s="690">
        <v>40</v>
      </c>
      <c r="K92" s="690">
        <v>28</v>
      </c>
      <c r="L92" s="690">
        <v>32</v>
      </c>
      <c r="M92" s="690">
        <v>25</v>
      </c>
      <c r="N92" s="690">
        <v>22</v>
      </c>
      <c r="O92" s="690">
        <v>22</v>
      </c>
      <c r="P92" s="690">
        <v>24</v>
      </c>
      <c r="Q92" s="690">
        <v>25</v>
      </c>
      <c r="R92" s="690">
        <v>30</v>
      </c>
      <c r="S92" s="690">
        <v>27</v>
      </c>
      <c r="T92" s="690">
        <v>20</v>
      </c>
      <c r="U92" s="690">
        <v>19</v>
      </c>
      <c r="V92" s="690">
        <v>16</v>
      </c>
      <c r="W92" s="690">
        <v>17</v>
      </c>
      <c r="X92" s="690">
        <v>18</v>
      </c>
      <c r="Y92" s="690">
        <v>85</v>
      </c>
      <c r="Z92" s="690">
        <v>73</v>
      </c>
      <c r="AA92" s="690">
        <v>78</v>
      </c>
      <c r="AB92" s="690">
        <v>55</v>
      </c>
      <c r="AC92" s="690">
        <v>19</v>
      </c>
      <c r="AD92" s="690">
        <v>25</v>
      </c>
      <c r="AE92" s="690">
        <v>37</v>
      </c>
      <c r="AF92" s="690">
        <v>26</v>
      </c>
      <c r="AG92" s="690">
        <v>21</v>
      </c>
      <c r="AH92" s="690">
        <v>14</v>
      </c>
      <c r="AI92" s="690">
        <v>9</v>
      </c>
      <c r="AJ92" s="690">
        <v>4</v>
      </c>
      <c r="AK92" s="690">
        <v>2</v>
      </c>
      <c r="AL92" s="690">
        <v>1</v>
      </c>
      <c r="AM92" s="690"/>
      <c r="AN92" s="690">
        <v>1</v>
      </c>
      <c r="AO92" s="690">
        <v>19</v>
      </c>
      <c r="AP92" s="690">
        <v>23</v>
      </c>
      <c r="AQ92" s="690">
        <v>27</v>
      </c>
      <c r="AR92" s="690">
        <v>575</v>
      </c>
      <c r="AS92" s="690">
        <v>44</v>
      </c>
      <c r="AT92" s="690">
        <v>58</v>
      </c>
      <c r="AU92" s="690">
        <v>78</v>
      </c>
      <c r="AV92" s="690">
        <v>28</v>
      </c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</row>
    <row r="93" spans="1:116" s="711" customFormat="1" x14ac:dyDescent="0.25">
      <c r="A93" s="710">
        <v>309</v>
      </c>
      <c r="B93" s="673">
        <v>473</v>
      </c>
      <c r="C93" s="716" t="s">
        <v>68</v>
      </c>
      <c r="D93" s="675">
        <v>1387</v>
      </c>
      <c r="E93" s="675">
        <v>60</v>
      </c>
      <c r="F93" s="675">
        <v>62</v>
      </c>
      <c r="G93" s="675">
        <v>70</v>
      </c>
      <c r="H93" s="675">
        <v>40</v>
      </c>
      <c r="I93" s="675">
        <v>77</v>
      </c>
      <c r="J93" s="675">
        <v>41</v>
      </c>
      <c r="K93" s="675">
        <v>28</v>
      </c>
      <c r="L93" s="675">
        <v>33</v>
      </c>
      <c r="M93" s="675">
        <v>27</v>
      </c>
      <c r="N93" s="675">
        <v>23</v>
      </c>
      <c r="O93" s="675">
        <v>25</v>
      </c>
      <c r="P93" s="675">
        <v>26</v>
      </c>
      <c r="Q93" s="675">
        <v>25</v>
      </c>
      <c r="R93" s="675">
        <v>28</v>
      </c>
      <c r="S93" s="675">
        <v>21</v>
      </c>
      <c r="T93" s="675">
        <v>25</v>
      </c>
      <c r="U93" s="675">
        <v>24</v>
      </c>
      <c r="V93" s="675">
        <v>19</v>
      </c>
      <c r="W93" s="675">
        <v>18</v>
      </c>
      <c r="X93" s="675">
        <v>23</v>
      </c>
      <c r="Y93" s="675">
        <v>149</v>
      </c>
      <c r="Z93" s="675">
        <v>125</v>
      </c>
      <c r="AA93" s="675">
        <v>88</v>
      </c>
      <c r="AB93" s="675">
        <v>108</v>
      </c>
      <c r="AC93" s="675">
        <v>49</v>
      </c>
      <c r="AD93" s="675">
        <v>45</v>
      </c>
      <c r="AE93" s="675">
        <v>35</v>
      </c>
      <c r="AF93" s="675">
        <v>28</v>
      </c>
      <c r="AG93" s="675">
        <v>25</v>
      </c>
      <c r="AH93" s="675">
        <v>18</v>
      </c>
      <c r="AI93" s="675">
        <v>12</v>
      </c>
      <c r="AJ93" s="675">
        <v>5</v>
      </c>
      <c r="AK93" s="675">
        <v>3</v>
      </c>
      <c r="AL93" s="675">
        <v>2</v>
      </c>
      <c r="AM93" s="675"/>
      <c r="AN93" s="675">
        <v>3</v>
      </c>
      <c r="AO93" s="675">
        <v>29</v>
      </c>
      <c r="AP93" s="675">
        <v>29</v>
      </c>
      <c r="AQ93" s="675">
        <v>69</v>
      </c>
      <c r="AR93" s="675">
        <v>486</v>
      </c>
      <c r="AS93" s="675">
        <v>36</v>
      </c>
      <c r="AT93" s="675">
        <v>52</v>
      </c>
      <c r="AU93" s="675">
        <v>99</v>
      </c>
      <c r="AV93" s="675">
        <v>69</v>
      </c>
      <c r="AW93" s="711" t="s">
        <v>889</v>
      </c>
      <c r="AX93" s="712">
        <f t="shared" ref="AX93:BM94" si="20">ROUND(D93,0)</f>
        <v>1387</v>
      </c>
      <c r="AY93" s="712">
        <f t="shared" si="20"/>
        <v>60</v>
      </c>
      <c r="AZ93" s="712">
        <f t="shared" si="20"/>
        <v>62</v>
      </c>
      <c r="BA93" s="712">
        <f t="shared" si="20"/>
        <v>70</v>
      </c>
      <c r="BB93" s="712">
        <f t="shared" si="20"/>
        <v>40</v>
      </c>
      <c r="BC93" s="712">
        <f t="shared" si="20"/>
        <v>77</v>
      </c>
      <c r="BD93" s="712">
        <f t="shared" si="20"/>
        <v>41</v>
      </c>
      <c r="BE93" s="712">
        <f t="shared" si="20"/>
        <v>28</v>
      </c>
      <c r="BF93" s="712">
        <f t="shared" si="20"/>
        <v>33</v>
      </c>
      <c r="BG93" s="712">
        <f t="shared" si="20"/>
        <v>27</v>
      </c>
      <c r="BH93" s="712">
        <f t="shared" si="20"/>
        <v>23</v>
      </c>
      <c r="BI93" s="712">
        <f t="shared" si="20"/>
        <v>25</v>
      </c>
      <c r="BJ93" s="712">
        <f t="shared" si="20"/>
        <v>26</v>
      </c>
      <c r="BK93" s="712">
        <f t="shared" si="20"/>
        <v>25</v>
      </c>
      <c r="BL93" s="712">
        <f t="shared" si="20"/>
        <v>28</v>
      </c>
      <c r="BM93" s="712">
        <f t="shared" si="20"/>
        <v>21</v>
      </c>
      <c r="BN93" s="712">
        <f t="shared" ref="BN93:CC94" si="21">ROUND(T93,0)</f>
        <v>25</v>
      </c>
      <c r="BO93" s="712">
        <f t="shared" si="21"/>
        <v>24</v>
      </c>
      <c r="BP93" s="712">
        <f t="shared" si="21"/>
        <v>19</v>
      </c>
      <c r="BQ93" s="712">
        <f t="shared" si="21"/>
        <v>18</v>
      </c>
      <c r="BR93" s="712">
        <f t="shared" si="21"/>
        <v>23</v>
      </c>
      <c r="BS93" s="712">
        <f t="shared" si="21"/>
        <v>149</v>
      </c>
      <c r="BT93" s="712">
        <f t="shared" si="21"/>
        <v>125</v>
      </c>
      <c r="BU93" s="712">
        <f t="shared" si="21"/>
        <v>88</v>
      </c>
      <c r="BV93" s="712">
        <f t="shared" si="21"/>
        <v>108</v>
      </c>
      <c r="BW93" s="712">
        <f t="shared" si="21"/>
        <v>49</v>
      </c>
      <c r="BX93" s="712">
        <f t="shared" si="21"/>
        <v>45</v>
      </c>
      <c r="BY93" s="712">
        <f t="shared" si="21"/>
        <v>35</v>
      </c>
      <c r="BZ93" s="712">
        <f t="shared" si="21"/>
        <v>28</v>
      </c>
      <c r="CA93" s="712">
        <f t="shared" si="21"/>
        <v>25</v>
      </c>
      <c r="CB93" s="712">
        <f t="shared" si="21"/>
        <v>18</v>
      </c>
      <c r="CC93" s="712">
        <f t="shared" si="21"/>
        <v>12</v>
      </c>
      <c r="CD93" s="712">
        <f t="shared" ref="CB93:CF94" si="22">ROUND(AJ93,0)</f>
        <v>5</v>
      </c>
      <c r="CE93" s="712">
        <f t="shared" si="22"/>
        <v>3</v>
      </c>
      <c r="CF93" s="712">
        <f t="shared" si="22"/>
        <v>2</v>
      </c>
      <c r="CG93" s="712">
        <f t="shared" ref="CG93:CV94" si="23">ROUND(AN93,0)</f>
        <v>3</v>
      </c>
      <c r="CH93" s="712">
        <f t="shared" si="23"/>
        <v>29</v>
      </c>
      <c r="CI93" s="712">
        <f t="shared" si="23"/>
        <v>29</v>
      </c>
      <c r="CJ93" s="712">
        <f t="shared" si="23"/>
        <v>69</v>
      </c>
      <c r="CK93" s="712">
        <f t="shared" si="23"/>
        <v>486</v>
      </c>
      <c r="CL93" s="712">
        <f t="shared" si="23"/>
        <v>36</v>
      </c>
      <c r="CM93" s="712">
        <f t="shared" si="23"/>
        <v>52</v>
      </c>
      <c r="CN93" s="712">
        <f t="shared" si="23"/>
        <v>99</v>
      </c>
      <c r="CO93" s="712">
        <f t="shared" si="23"/>
        <v>69</v>
      </c>
      <c r="CP93" s="712" t="e">
        <f t="shared" si="23"/>
        <v>#VALUE!</v>
      </c>
      <c r="CQ93" s="712">
        <f t="shared" si="23"/>
        <v>1387</v>
      </c>
      <c r="CR93" s="712">
        <f t="shared" si="23"/>
        <v>60</v>
      </c>
      <c r="CS93" s="712">
        <f t="shared" si="23"/>
        <v>62</v>
      </c>
      <c r="CT93" s="712">
        <f t="shared" si="23"/>
        <v>70</v>
      </c>
      <c r="CU93" s="712">
        <f t="shared" si="23"/>
        <v>40</v>
      </c>
      <c r="CV93" s="712">
        <f t="shared" si="23"/>
        <v>77</v>
      </c>
      <c r="CW93" s="712">
        <f t="shared" ref="CW93:DI94" si="24">ROUND(BD93,0)</f>
        <v>41</v>
      </c>
      <c r="CX93" s="712">
        <f t="shared" si="24"/>
        <v>28</v>
      </c>
      <c r="CY93" s="712">
        <f t="shared" si="24"/>
        <v>33</v>
      </c>
      <c r="CZ93" s="712">
        <f t="shared" si="24"/>
        <v>27</v>
      </c>
      <c r="DA93" s="712">
        <f t="shared" si="24"/>
        <v>23</v>
      </c>
      <c r="DB93" s="712">
        <f t="shared" si="24"/>
        <v>25</v>
      </c>
      <c r="DC93" s="712">
        <f t="shared" si="24"/>
        <v>26</v>
      </c>
      <c r="DD93" s="712">
        <f t="shared" si="24"/>
        <v>25</v>
      </c>
      <c r="DE93" s="712">
        <f t="shared" si="24"/>
        <v>28</v>
      </c>
      <c r="DF93" s="712">
        <f t="shared" si="24"/>
        <v>21</v>
      </c>
      <c r="DG93" s="712">
        <f t="shared" si="24"/>
        <v>25</v>
      </c>
      <c r="DH93" s="712">
        <f t="shared" si="24"/>
        <v>24</v>
      </c>
      <c r="DI93" s="712">
        <f t="shared" si="24"/>
        <v>19</v>
      </c>
      <c r="DJ93" s="712"/>
      <c r="DK93" s="712"/>
      <c r="DL93" s="712"/>
    </row>
    <row r="94" spans="1:116" s="711" customFormat="1" x14ac:dyDescent="0.25">
      <c r="A94" s="710">
        <v>315</v>
      </c>
      <c r="B94" s="673">
        <v>34004</v>
      </c>
      <c r="C94" s="716" t="s">
        <v>881</v>
      </c>
      <c r="D94" s="675">
        <v>414</v>
      </c>
      <c r="E94" s="675">
        <v>18</v>
      </c>
      <c r="F94" s="675">
        <v>18</v>
      </c>
      <c r="G94" s="675">
        <v>21</v>
      </c>
      <c r="H94" s="675">
        <v>12</v>
      </c>
      <c r="I94" s="675">
        <v>23</v>
      </c>
      <c r="J94" s="675">
        <v>12</v>
      </c>
      <c r="K94" s="675">
        <v>9</v>
      </c>
      <c r="L94" s="675">
        <v>10</v>
      </c>
      <c r="M94" s="675">
        <v>8</v>
      </c>
      <c r="N94" s="675">
        <v>7</v>
      </c>
      <c r="O94" s="675">
        <v>7</v>
      </c>
      <c r="P94" s="675">
        <v>8</v>
      </c>
      <c r="Q94" s="675">
        <v>7</v>
      </c>
      <c r="R94" s="675">
        <v>9</v>
      </c>
      <c r="S94" s="675">
        <v>6</v>
      </c>
      <c r="T94" s="675">
        <v>7</v>
      </c>
      <c r="U94" s="675">
        <v>7</v>
      </c>
      <c r="V94" s="675">
        <v>6</v>
      </c>
      <c r="W94" s="675">
        <v>6</v>
      </c>
      <c r="X94" s="675">
        <v>7</v>
      </c>
      <c r="Y94" s="675">
        <v>45</v>
      </c>
      <c r="Z94" s="675">
        <v>37</v>
      </c>
      <c r="AA94" s="675">
        <v>26</v>
      </c>
      <c r="AB94" s="675">
        <v>32</v>
      </c>
      <c r="AC94" s="675">
        <v>15</v>
      </c>
      <c r="AD94" s="675">
        <v>13</v>
      </c>
      <c r="AE94" s="675">
        <v>10</v>
      </c>
      <c r="AF94" s="675">
        <v>9</v>
      </c>
      <c r="AG94" s="675">
        <v>8</v>
      </c>
      <c r="AH94" s="675">
        <v>6</v>
      </c>
      <c r="AI94" s="675">
        <v>3</v>
      </c>
      <c r="AJ94" s="675">
        <v>1</v>
      </c>
      <c r="AK94" s="675">
        <v>1</v>
      </c>
      <c r="AL94" s="675">
        <v>0</v>
      </c>
      <c r="AM94" s="675"/>
      <c r="AN94" s="675">
        <v>1</v>
      </c>
      <c r="AO94" s="675">
        <v>9</v>
      </c>
      <c r="AP94" s="675">
        <v>9</v>
      </c>
      <c r="AQ94" s="675">
        <v>21</v>
      </c>
      <c r="AR94" s="675">
        <v>145</v>
      </c>
      <c r="AS94" s="675">
        <v>11</v>
      </c>
      <c r="AT94" s="675">
        <v>15</v>
      </c>
      <c r="AU94" s="675">
        <v>30</v>
      </c>
      <c r="AV94" s="675">
        <v>21</v>
      </c>
      <c r="AW94" s="711" t="s">
        <v>889</v>
      </c>
      <c r="AX94" s="712">
        <f t="shared" si="20"/>
        <v>414</v>
      </c>
      <c r="AY94" s="712">
        <f t="shared" si="20"/>
        <v>18</v>
      </c>
      <c r="AZ94" s="712">
        <f t="shared" si="20"/>
        <v>18</v>
      </c>
      <c r="BA94" s="712">
        <f t="shared" si="20"/>
        <v>21</v>
      </c>
      <c r="BB94" s="712">
        <f t="shared" si="20"/>
        <v>12</v>
      </c>
      <c r="BC94" s="712">
        <f t="shared" si="20"/>
        <v>23</v>
      </c>
      <c r="BD94" s="712">
        <f t="shared" si="20"/>
        <v>12</v>
      </c>
      <c r="BE94" s="712">
        <f t="shared" si="20"/>
        <v>9</v>
      </c>
      <c r="BF94" s="712">
        <f t="shared" si="20"/>
        <v>10</v>
      </c>
      <c r="BG94" s="712">
        <f t="shared" si="20"/>
        <v>8</v>
      </c>
      <c r="BH94" s="712">
        <f t="shared" si="20"/>
        <v>7</v>
      </c>
      <c r="BI94" s="712">
        <f t="shared" si="20"/>
        <v>7</v>
      </c>
      <c r="BJ94" s="712">
        <f t="shared" si="20"/>
        <v>8</v>
      </c>
      <c r="BK94" s="712">
        <f t="shared" si="20"/>
        <v>7</v>
      </c>
      <c r="BL94" s="712">
        <f t="shared" si="20"/>
        <v>9</v>
      </c>
      <c r="BM94" s="712">
        <f t="shared" si="20"/>
        <v>6</v>
      </c>
      <c r="BN94" s="712">
        <f t="shared" si="21"/>
        <v>7</v>
      </c>
      <c r="BO94" s="712">
        <f t="shared" si="21"/>
        <v>7</v>
      </c>
      <c r="BP94" s="712">
        <f t="shared" si="21"/>
        <v>6</v>
      </c>
      <c r="BQ94" s="712">
        <f t="shared" si="21"/>
        <v>6</v>
      </c>
      <c r="BR94" s="712">
        <f t="shared" si="21"/>
        <v>7</v>
      </c>
      <c r="BS94" s="712">
        <f t="shared" si="21"/>
        <v>45</v>
      </c>
      <c r="BT94" s="712">
        <f t="shared" si="21"/>
        <v>37</v>
      </c>
      <c r="BU94" s="712">
        <f t="shared" si="21"/>
        <v>26</v>
      </c>
      <c r="BV94" s="712">
        <f t="shared" si="21"/>
        <v>32</v>
      </c>
      <c r="BW94" s="712">
        <f t="shared" si="21"/>
        <v>15</v>
      </c>
      <c r="BX94" s="712">
        <f t="shared" si="21"/>
        <v>13</v>
      </c>
      <c r="BY94" s="712">
        <f t="shared" si="21"/>
        <v>10</v>
      </c>
      <c r="BZ94" s="712">
        <f t="shared" si="21"/>
        <v>9</v>
      </c>
      <c r="CA94" s="712">
        <f t="shared" si="21"/>
        <v>8</v>
      </c>
      <c r="CB94" s="712">
        <f t="shared" si="22"/>
        <v>6</v>
      </c>
      <c r="CC94" s="712">
        <f t="shared" si="22"/>
        <v>3</v>
      </c>
      <c r="CD94" s="712">
        <f t="shared" si="22"/>
        <v>1</v>
      </c>
      <c r="CE94" s="712">
        <f t="shared" si="22"/>
        <v>1</v>
      </c>
      <c r="CF94" s="712">
        <f t="shared" si="22"/>
        <v>0</v>
      </c>
      <c r="CG94" s="712">
        <f t="shared" si="23"/>
        <v>1</v>
      </c>
      <c r="CH94" s="712">
        <f t="shared" si="23"/>
        <v>9</v>
      </c>
      <c r="CI94" s="712">
        <f t="shared" si="23"/>
        <v>9</v>
      </c>
      <c r="CJ94" s="712">
        <f t="shared" si="23"/>
        <v>21</v>
      </c>
      <c r="CK94" s="712">
        <f t="shared" si="23"/>
        <v>145</v>
      </c>
      <c r="CL94" s="712">
        <f t="shared" si="23"/>
        <v>11</v>
      </c>
      <c r="CM94" s="712">
        <f t="shared" si="23"/>
        <v>15</v>
      </c>
      <c r="CN94" s="712">
        <f t="shared" si="23"/>
        <v>30</v>
      </c>
      <c r="CO94" s="712">
        <f t="shared" si="23"/>
        <v>21</v>
      </c>
      <c r="CP94" s="712" t="e">
        <f t="shared" si="23"/>
        <v>#VALUE!</v>
      </c>
      <c r="CQ94" s="712">
        <f t="shared" si="23"/>
        <v>414</v>
      </c>
      <c r="CR94" s="712">
        <f t="shared" si="23"/>
        <v>18</v>
      </c>
      <c r="CS94" s="712">
        <f t="shared" si="23"/>
        <v>18</v>
      </c>
      <c r="CT94" s="712">
        <f t="shared" si="23"/>
        <v>21</v>
      </c>
      <c r="CU94" s="712">
        <f t="shared" si="23"/>
        <v>12</v>
      </c>
      <c r="CV94" s="712">
        <f t="shared" si="23"/>
        <v>23</v>
      </c>
      <c r="CW94" s="712">
        <f t="shared" si="24"/>
        <v>12</v>
      </c>
      <c r="CX94" s="712">
        <f t="shared" si="24"/>
        <v>9</v>
      </c>
      <c r="CY94" s="712">
        <f t="shared" si="24"/>
        <v>10</v>
      </c>
      <c r="CZ94" s="712">
        <f t="shared" si="24"/>
        <v>8</v>
      </c>
      <c r="DA94" s="712">
        <f t="shared" si="24"/>
        <v>7</v>
      </c>
      <c r="DB94" s="712">
        <f t="shared" si="24"/>
        <v>7</v>
      </c>
      <c r="DC94" s="712">
        <f t="shared" si="24"/>
        <v>8</v>
      </c>
      <c r="DD94" s="712">
        <f t="shared" si="24"/>
        <v>7</v>
      </c>
      <c r="DE94" s="712">
        <f t="shared" si="24"/>
        <v>9</v>
      </c>
      <c r="DF94" s="712">
        <f t="shared" si="24"/>
        <v>6</v>
      </c>
      <c r="DG94" s="712">
        <f t="shared" si="24"/>
        <v>7</v>
      </c>
      <c r="DH94" s="712">
        <f t="shared" si="24"/>
        <v>7</v>
      </c>
      <c r="DI94" s="712">
        <f t="shared" si="24"/>
        <v>6</v>
      </c>
      <c r="DJ94" s="712"/>
      <c r="DK94" s="712"/>
      <c r="DL94" s="712"/>
    </row>
    <row r="95" spans="1:116" x14ac:dyDescent="0.25">
      <c r="A95" s="688">
        <v>310</v>
      </c>
      <c r="B95" s="609">
        <v>516</v>
      </c>
      <c r="C95" s="610" t="s">
        <v>70</v>
      </c>
      <c r="D95" s="690">
        <f t="shared" si="17"/>
        <v>425</v>
      </c>
      <c r="E95" s="690">
        <v>38</v>
      </c>
      <c r="F95" s="690">
        <v>48</v>
      </c>
      <c r="G95" s="690">
        <v>49</v>
      </c>
      <c r="H95" s="690">
        <v>9</v>
      </c>
      <c r="I95" s="690">
        <v>46</v>
      </c>
      <c r="J95" s="690">
        <v>9</v>
      </c>
      <c r="K95" s="690">
        <v>3</v>
      </c>
      <c r="L95" s="690">
        <v>3</v>
      </c>
      <c r="M95" s="690">
        <v>3</v>
      </c>
      <c r="N95" s="690">
        <v>3</v>
      </c>
      <c r="O95" s="690">
        <v>3</v>
      </c>
      <c r="P95" s="690">
        <v>3</v>
      </c>
      <c r="Q95" s="690">
        <v>5</v>
      </c>
      <c r="R95" s="690">
        <v>6</v>
      </c>
      <c r="S95" s="690">
        <v>6</v>
      </c>
      <c r="T95" s="690">
        <v>6</v>
      </c>
      <c r="U95" s="690">
        <v>6</v>
      </c>
      <c r="V95" s="690">
        <v>6</v>
      </c>
      <c r="W95" s="690">
        <v>6</v>
      </c>
      <c r="X95" s="690">
        <v>5</v>
      </c>
      <c r="Y95" s="690">
        <v>18</v>
      </c>
      <c r="Z95" s="690">
        <v>14</v>
      </c>
      <c r="AA95" s="690">
        <v>36</v>
      </c>
      <c r="AB95" s="690">
        <v>13</v>
      </c>
      <c r="AC95" s="690">
        <v>18</v>
      </c>
      <c r="AD95" s="690">
        <v>23</v>
      </c>
      <c r="AE95" s="690">
        <v>16</v>
      </c>
      <c r="AF95" s="690">
        <v>3</v>
      </c>
      <c r="AG95" s="690">
        <v>6</v>
      </c>
      <c r="AH95" s="690">
        <v>6</v>
      </c>
      <c r="AI95" s="690">
        <v>4</v>
      </c>
      <c r="AJ95" s="690">
        <v>2</v>
      </c>
      <c r="AK95" s="690">
        <v>2</v>
      </c>
      <c r="AL95" s="690">
        <v>1</v>
      </c>
      <c r="AM95" s="690"/>
      <c r="AN95" s="690">
        <v>3</v>
      </c>
      <c r="AO95" s="690">
        <v>8</v>
      </c>
      <c r="AP95" s="690">
        <v>12</v>
      </c>
      <c r="AQ95" s="690">
        <v>33</v>
      </c>
      <c r="AR95" s="690">
        <v>631</v>
      </c>
      <c r="AS95" s="690">
        <v>55</v>
      </c>
      <c r="AT95" s="690">
        <v>43</v>
      </c>
      <c r="AU95" s="690">
        <v>94</v>
      </c>
      <c r="AV95" s="690">
        <v>33</v>
      </c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</row>
    <row r="96" spans="1:116" x14ac:dyDescent="0.25">
      <c r="A96" s="688">
        <v>311</v>
      </c>
      <c r="B96" s="609">
        <v>474</v>
      </c>
      <c r="C96" s="610" t="s">
        <v>72</v>
      </c>
      <c r="D96" s="690">
        <f t="shared" si="17"/>
        <v>755</v>
      </c>
      <c r="E96" s="690">
        <v>31</v>
      </c>
      <c r="F96" s="690">
        <v>39</v>
      </c>
      <c r="G96" s="690">
        <v>46</v>
      </c>
      <c r="H96" s="690">
        <v>28</v>
      </c>
      <c r="I96" s="690">
        <v>44</v>
      </c>
      <c r="J96" s="690">
        <v>28</v>
      </c>
      <c r="K96" s="690">
        <v>19</v>
      </c>
      <c r="L96" s="690">
        <v>19</v>
      </c>
      <c r="M96" s="690">
        <v>19</v>
      </c>
      <c r="N96" s="690">
        <v>17</v>
      </c>
      <c r="O96" s="690">
        <v>17</v>
      </c>
      <c r="P96" s="690">
        <v>19</v>
      </c>
      <c r="Q96" s="690">
        <v>19</v>
      </c>
      <c r="R96" s="690">
        <v>23</v>
      </c>
      <c r="S96" s="690">
        <v>19</v>
      </c>
      <c r="T96" s="690">
        <v>16</v>
      </c>
      <c r="U96" s="690">
        <v>16</v>
      </c>
      <c r="V96" s="690">
        <v>16</v>
      </c>
      <c r="W96" s="690">
        <v>15</v>
      </c>
      <c r="X96" s="690">
        <v>15</v>
      </c>
      <c r="Y96" s="690">
        <v>41</v>
      </c>
      <c r="Z96" s="690">
        <v>32</v>
      </c>
      <c r="AA96" s="690">
        <v>55</v>
      </c>
      <c r="AB96" s="690">
        <v>28</v>
      </c>
      <c r="AC96" s="690">
        <v>21</v>
      </c>
      <c r="AD96" s="690">
        <v>23</v>
      </c>
      <c r="AE96" s="690">
        <v>24</v>
      </c>
      <c r="AF96" s="690">
        <v>20</v>
      </c>
      <c r="AG96" s="690">
        <v>17</v>
      </c>
      <c r="AH96" s="690">
        <v>14</v>
      </c>
      <c r="AI96" s="690">
        <v>7</v>
      </c>
      <c r="AJ96" s="690">
        <v>3</v>
      </c>
      <c r="AK96" s="690">
        <v>3</v>
      </c>
      <c r="AL96" s="690">
        <v>2</v>
      </c>
      <c r="AM96" s="690"/>
      <c r="AN96" s="690">
        <v>2</v>
      </c>
      <c r="AO96" s="690">
        <v>19</v>
      </c>
      <c r="AP96" s="690">
        <v>25</v>
      </c>
      <c r="AQ96" s="690">
        <v>32</v>
      </c>
      <c r="AR96" s="690">
        <v>483</v>
      </c>
      <c r="AS96" s="690">
        <v>49</v>
      </c>
      <c r="AT96" s="690">
        <v>59</v>
      </c>
      <c r="AU96" s="690">
        <v>60</v>
      </c>
      <c r="AV96" s="690">
        <v>32</v>
      </c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</row>
    <row r="97" spans="1:116" x14ac:dyDescent="0.25">
      <c r="A97" s="688">
        <v>312</v>
      </c>
      <c r="B97" s="609">
        <v>461</v>
      </c>
      <c r="C97" s="610" t="s">
        <v>74</v>
      </c>
      <c r="D97" s="690">
        <f t="shared" si="17"/>
        <v>1079</v>
      </c>
      <c r="E97" s="690">
        <v>31</v>
      </c>
      <c r="F97" s="690">
        <v>40</v>
      </c>
      <c r="G97" s="690">
        <v>43</v>
      </c>
      <c r="H97" s="690">
        <v>36</v>
      </c>
      <c r="I97" s="690">
        <v>43</v>
      </c>
      <c r="J97" s="690">
        <v>37</v>
      </c>
      <c r="K97" s="690">
        <v>38</v>
      </c>
      <c r="L97" s="690">
        <v>37</v>
      </c>
      <c r="M97" s="690">
        <v>37</v>
      </c>
      <c r="N97" s="690">
        <v>32</v>
      </c>
      <c r="O97" s="690">
        <v>35</v>
      </c>
      <c r="P97" s="690">
        <v>35</v>
      </c>
      <c r="Q97" s="690">
        <v>33</v>
      </c>
      <c r="R97" s="690">
        <v>40</v>
      </c>
      <c r="S97" s="690">
        <v>20</v>
      </c>
      <c r="T97" s="690">
        <v>25</v>
      </c>
      <c r="U97" s="690">
        <v>25</v>
      </c>
      <c r="V97" s="690">
        <v>26</v>
      </c>
      <c r="W97" s="690">
        <v>25</v>
      </c>
      <c r="X97" s="690">
        <v>18</v>
      </c>
      <c r="Y97" s="690">
        <v>75</v>
      </c>
      <c r="Z97" s="690">
        <v>59</v>
      </c>
      <c r="AA97" s="690">
        <v>57</v>
      </c>
      <c r="AB97" s="690">
        <v>52</v>
      </c>
      <c r="AC97" s="690">
        <v>17</v>
      </c>
      <c r="AD97" s="690">
        <v>38</v>
      </c>
      <c r="AE97" s="690">
        <v>32</v>
      </c>
      <c r="AF97" s="690">
        <v>39</v>
      </c>
      <c r="AG97" s="690">
        <v>23</v>
      </c>
      <c r="AH97" s="690">
        <v>13</v>
      </c>
      <c r="AI97" s="690">
        <v>8</v>
      </c>
      <c r="AJ97" s="690">
        <v>5</v>
      </c>
      <c r="AK97" s="690">
        <v>3</v>
      </c>
      <c r="AL97" s="690">
        <v>2</v>
      </c>
      <c r="AM97" s="690"/>
      <c r="AN97" s="690">
        <v>1</v>
      </c>
      <c r="AO97" s="690">
        <v>18</v>
      </c>
      <c r="AP97" s="690">
        <v>21</v>
      </c>
      <c r="AQ97" s="690">
        <v>37</v>
      </c>
      <c r="AR97" s="690">
        <v>542</v>
      </c>
      <c r="AS97" s="690">
        <v>34</v>
      </c>
      <c r="AT97" s="690">
        <v>50</v>
      </c>
      <c r="AU97" s="690">
        <v>64</v>
      </c>
      <c r="AV97" s="690">
        <v>37</v>
      </c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</row>
    <row r="98" spans="1:116" x14ac:dyDescent="0.25">
      <c r="A98" s="688">
        <v>313</v>
      </c>
      <c r="B98" s="609">
        <v>462</v>
      </c>
      <c r="C98" s="610" t="s">
        <v>76</v>
      </c>
      <c r="D98" s="690">
        <f t="shared" si="17"/>
        <v>1757</v>
      </c>
      <c r="E98" s="690">
        <v>60</v>
      </c>
      <c r="F98" s="690">
        <v>89</v>
      </c>
      <c r="G98" s="690">
        <v>80</v>
      </c>
      <c r="H98" s="690">
        <v>54</v>
      </c>
      <c r="I98" s="690">
        <v>65</v>
      </c>
      <c r="J98" s="690">
        <v>57</v>
      </c>
      <c r="K98" s="690">
        <v>51</v>
      </c>
      <c r="L98" s="690">
        <v>52</v>
      </c>
      <c r="M98" s="690">
        <v>49</v>
      </c>
      <c r="N98" s="690">
        <v>43</v>
      </c>
      <c r="O98" s="690">
        <v>47</v>
      </c>
      <c r="P98" s="690">
        <v>49</v>
      </c>
      <c r="Q98" s="690">
        <v>47</v>
      </c>
      <c r="R98" s="690">
        <v>53</v>
      </c>
      <c r="S98" s="690">
        <v>48</v>
      </c>
      <c r="T98" s="690">
        <v>47</v>
      </c>
      <c r="U98" s="690">
        <v>47</v>
      </c>
      <c r="V98" s="690">
        <v>44</v>
      </c>
      <c r="W98" s="690">
        <v>42</v>
      </c>
      <c r="X98" s="690">
        <v>33</v>
      </c>
      <c r="Y98" s="690">
        <v>67</v>
      </c>
      <c r="Z98" s="690">
        <v>66</v>
      </c>
      <c r="AA98" s="690">
        <v>170</v>
      </c>
      <c r="AB98" s="690">
        <v>56</v>
      </c>
      <c r="AC98" s="690">
        <v>110</v>
      </c>
      <c r="AD98" s="690">
        <v>45</v>
      </c>
      <c r="AE98" s="690">
        <v>56</v>
      </c>
      <c r="AF98" s="690">
        <v>51</v>
      </c>
      <c r="AG98" s="690">
        <v>39</v>
      </c>
      <c r="AH98" s="690">
        <v>15</v>
      </c>
      <c r="AI98" s="690">
        <v>14</v>
      </c>
      <c r="AJ98" s="690">
        <v>7</v>
      </c>
      <c r="AK98" s="690">
        <v>3</v>
      </c>
      <c r="AL98" s="690">
        <v>1</v>
      </c>
      <c r="AM98" s="690"/>
      <c r="AN98" s="690">
        <v>1</v>
      </c>
      <c r="AO98" s="690">
        <v>37</v>
      </c>
      <c r="AP98" s="690">
        <v>43</v>
      </c>
      <c r="AQ98" s="690">
        <v>46</v>
      </c>
      <c r="AR98" s="690">
        <v>935</v>
      </c>
      <c r="AS98" s="690">
        <v>90</v>
      </c>
      <c r="AT98" s="690">
        <v>93</v>
      </c>
      <c r="AU98" s="690">
        <v>354</v>
      </c>
      <c r="AV98" s="690">
        <v>50</v>
      </c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</row>
    <row r="99" spans="1:116" s="720" customFormat="1" x14ac:dyDescent="0.25">
      <c r="A99" s="670">
        <v>314</v>
      </c>
      <c r="B99" s="661">
        <v>33856</v>
      </c>
      <c r="C99" s="717" t="s">
        <v>882</v>
      </c>
      <c r="D99" s="690">
        <f t="shared" si="17"/>
        <v>690</v>
      </c>
      <c r="E99" s="718">
        <v>25</v>
      </c>
      <c r="F99" s="719">
        <v>34</v>
      </c>
      <c r="G99" s="719">
        <v>27</v>
      </c>
      <c r="H99" s="719">
        <v>28</v>
      </c>
      <c r="I99" s="719">
        <v>21</v>
      </c>
      <c r="J99" s="719">
        <v>25</v>
      </c>
      <c r="K99" s="719">
        <v>21</v>
      </c>
      <c r="L99" s="719">
        <v>23</v>
      </c>
      <c r="M99" s="719">
        <v>20</v>
      </c>
      <c r="N99" s="719">
        <v>18</v>
      </c>
      <c r="O99" s="719">
        <v>18</v>
      </c>
      <c r="P99" s="719">
        <v>21</v>
      </c>
      <c r="Q99" s="719">
        <v>18</v>
      </c>
      <c r="R99" s="719">
        <v>22</v>
      </c>
      <c r="S99" s="719">
        <v>19</v>
      </c>
      <c r="T99" s="719">
        <v>19</v>
      </c>
      <c r="U99" s="719">
        <v>19</v>
      </c>
      <c r="V99" s="719">
        <v>17</v>
      </c>
      <c r="W99" s="719">
        <v>17</v>
      </c>
      <c r="X99" s="719">
        <v>12</v>
      </c>
      <c r="Y99" s="719">
        <v>33</v>
      </c>
      <c r="Z99" s="719">
        <v>21</v>
      </c>
      <c r="AA99" s="719">
        <v>46</v>
      </c>
      <c r="AB99" s="719">
        <v>21</v>
      </c>
      <c r="AC99" s="719">
        <v>36</v>
      </c>
      <c r="AD99" s="719">
        <v>22</v>
      </c>
      <c r="AE99" s="719">
        <v>28</v>
      </c>
      <c r="AF99" s="719">
        <v>23</v>
      </c>
      <c r="AG99" s="719">
        <v>20</v>
      </c>
      <c r="AH99" s="719">
        <v>8</v>
      </c>
      <c r="AI99" s="719">
        <v>4</v>
      </c>
      <c r="AJ99" s="719">
        <v>2</v>
      </c>
      <c r="AK99" s="719">
        <v>1</v>
      </c>
      <c r="AL99" s="719">
        <v>1</v>
      </c>
      <c r="AM99" s="719"/>
      <c r="AN99" s="719">
        <v>0</v>
      </c>
      <c r="AO99" s="719">
        <v>12</v>
      </c>
      <c r="AP99" s="719">
        <v>15</v>
      </c>
      <c r="AQ99" s="719">
        <v>22</v>
      </c>
      <c r="AR99" s="719">
        <v>298</v>
      </c>
      <c r="AS99" s="719">
        <v>28</v>
      </c>
      <c r="AT99" s="719">
        <v>30</v>
      </c>
      <c r="AU99" s="719">
        <v>112</v>
      </c>
      <c r="AV99" s="719">
        <v>35</v>
      </c>
      <c r="AX99" s="721"/>
      <c r="AY99" s="721"/>
      <c r="AZ99" s="721"/>
      <c r="BA99" s="721"/>
      <c r="BB99" s="721"/>
      <c r="BC99" s="721"/>
      <c r="BD99" s="721"/>
      <c r="BE99" s="721"/>
      <c r="BF99" s="721"/>
      <c r="BG99" s="721"/>
      <c r="BH99" s="721"/>
      <c r="BI99" s="721"/>
      <c r="BJ99" s="721"/>
      <c r="BK99" s="721"/>
      <c r="BL99" s="721"/>
      <c r="BM99" s="721"/>
      <c r="BN99" s="721"/>
      <c r="BO99" s="721"/>
      <c r="BP99" s="721"/>
      <c r="BQ99" s="721"/>
      <c r="BR99" s="721"/>
      <c r="BS99" s="721"/>
      <c r="BT99" s="721"/>
      <c r="BU99" s="721"/>
      <c r="BV99" s="721"/>
      <c r="BW99" s="721"/>
      <c r="BX99" s="721"/>
      <c r="BY99" s="721"/>
      <c r="BZ99" s="721"/>
      <c r="CA99" s="721"/>
      <c r="CB99" s="721"/>
      <c r="CC99" s="721"/>
      <c r="CD99" s="721"/>
      <c r="CE99" s="721"/>
      <c r="CF99" s="721"/>
      <c r="CG99" s="721"/>
      <c r="CH99" s="721"/>
      <c r="CI99" s="721"/>
      <c r="CJ99" s="721"/>
      <c r="CK99" s="721"/>
      <c r="CL99" s="721"/>
      <c r="CM99" s="721"/>
      <c r="CN99" s="721"/>
      <c r="CO99" s="721"/>
      <c r="CP99" s="721"/>
      <c r="CQ99" s="721"/>
      <c r="CR99" s="721"/>
      <c r="CS99" s="721"/>
      <c r="CT99" s="721"/>
      <c r="CU99" s="721"/>
      <c r="CV99" s="721"/>
      <c r="CW99" s="721"/>
      <c r="CX99" s="721"/>
      <c r="CY99" s="721"/>
      <c r="CZ99" s="721"/>
      <c r="DA99" s="721"/>
      <c r="DB99" s="721"/>
      <c r="DC99" s="721"/>
      <c r="DD99" s="721"/>
      <c r="DE99" s="721"/>
      <c r="DF99" s="721"/>
      <c r="DG99" s="721"/>
      <c r="DH99" s="721"/>
      <c r="DI99" s="721"/>
      <c r="DJ99" s="721"/>
      <c r="DK99" s="721"/>
      <c r="DL99" s="721"/>
    </row>
    <row r="100" spans="1:116" x14ac:dyDescent="0.25">
      <c r="A100" s="688">
        <v>315</v>
      </c>
      <c r="B100" s="609">
        <v>463</v>
      </c>
      <c r="C100" s="610" t="s">
        <v>78</v>
      </c>
      <c r="D100" s="690">
        <f t="shared" si="17"/>
        <v>868</v>
      </c>
      <c r="E100" s="690">
        <v>29</v>
      </c>
      <c r="F100" s="690">
        <v>33</v>
      </c>
      <c r="G100" s="690">
        <v>35</v>
      </c>
      <c r="H100" s="690">
        <v>43</v>
      </c>
      <c r="I100" s="690">
        <v>46</v>
      </c>
      <c r="J100" s="690">
        <v>44</v>
      </c>
      <c r="K100" s="690">
        <v>21</v>
      </c>
      <c r="L100" s="690">
        <v>25</v>
      </c>
      <c r="M100" s="690">
        <v>19</v>
      </c>
      <c r="N100" s="690">
        <v>17</v>
      </c>
      <c r="O100" s="690">
        <v>18</v>
      </c>
      <c r="P100" s="690">
        <v>20</v>
      </c>
      <c r="Q100" s="690">
        <v>21</v>
      </c>
      <c r="R100" s="690">
        <v>25</v>
      </c>
      <c r="S100" s="690">
        <v>26</v>
      </c>
      <c r="T100" s="690">
        <v>28</v>
      </c>
      <c r="U100" s="690">
        <v>28</v>
      </c>
      <c r="V100" s="690">
        <v>26</v>
      </c>
      <c r="W100" s="690">
        <v>25</v>
      </c>
      <c r="X100" s="690">
        <v>20</v>
      </c>
      <c r="Y100" s="690">
        <v>43</v>
      </c>
      <c r="Z100" s="690">
        <v>29</v>
      </c>
      <c r="AA100" s="690">
        <v>48</v>
      </c>
      <c r="AB100" s="690">
        <v>26</v>
      </c>
      <c r="AC100" s="690">
        <v>31</v>
      </c>
      <c r="AD100" s="690">
        <v>34</v>
      </c>
      <c r="AE100" s="690">
        <v>47</v>
      </c>
      <c r="AF100" s="690">
        <v>21</v>
      </c>
      <c r="AG100" s="690">
        <v>15</v>
      </c>
      <c r="AH100" s="690">
        <v>11</v>
      </c>
      <c r="AI100" s="690">
        <v>7</v>
      </c>
      <c r="AJ100" s="690">
        <v>3</v>
      </c>
      <c r="AK100" s="690">
        <v>3</v>
      </c>
      <c r="AL100" s="690">
        <v>1</v>
      </c>
      <c r="AM100" s="690"/>
      <c r="AN100" s="690">
        <v>1</v>
      </c>
      <c r="AO100" s="690">
        <v>12</v>
      </c>
      <c r="AP100" s="690">
        <v>14</v>
      </c>
      <c r="AQ100" s="690">
        <v>32</v>
      </c>
      <c r="AR100" s="690">
        <v>455</v>
      </c>
      <c r="AS100" s="690">
        <v>81</v>
      </c>
      <c r="AT100" s="690">
        <v>94</v>
      </c>
      <c r="AU100" s="690">
        <v>73</v>
      </c>
      <c r="AV100" s="690">
        <v>34</v>
      </c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</row>
    <row r="101" spans="1:116" x14ac:dyDescent="0.25">
      <c r="A101" s="688">
        <v>316</v>
      </c>
      <c r="B101" s="609">
        <v>517</v>
      </c>
      <c r="C101" s="610" t="s">
        <v>80</v>
      </c>
      <c r="D101" s="690">
        <f t="shared" si="17"/>
        <v>2259</v>
      </c>
      <c r="E101" s="690">
        <v>56</v>
      </c>
      <c r="F101" s="690">
        <v>44</v>
      </c>
      <c r="G101" s="690">
        <v>62</v>
      </c>
      <c r="H101" s="690">
        <v>66</v>
      </c>
      <c r="I101" s="690">
        <v>79</v>
      </c>
      <c r="J101" s="690">
        <v>66</v>
      </c>
      <c r="K101" s="690">
        <v>52</v>
      </c>
      <c r="L101" s="690">
        <v>54</v>
      </c>
      <c r="M101" s="690">
        <v>49</v>
      </c>
      <c r="N101" s="690">
        <v>44</v>
      </c>
      <c r="O101" s="690">
        <v>47</v>
      </c>
      <c r="P101" s="690">
        <v>50</v>
      </c>
      <c r="Q101" s="690">
        <v>47</v>
      </c>
      <c r="R101" s="690">
        <v>57</v>
      </c>
      <c r="S101" s="690">
        <v>58</v>
      </c>
      <c r="T101" s="690">
        <v>60</v>
      </c>
      <c r="U101" s="690">
        <v>59</v>
      </c>
      <c r="V101" s="690">
        <v>63</v>
      </c>
      <c r="W101" s="690">
        <v>61</v>
      </c>
      <c r="X101" s="690">
        <v>36</v>
      </c>
      <c r="Y101" s="690">
        <v>322</v>
      </c>
      <c r="Z101" s="690">
        <v>193</v>
      </c>
      <c r="AA101" s="690">
        <v>65</v>
      </c>
      <c r="AB101" s="690">
        <v>165</v>
      </c>
      <c r="AC101" s="690">
        <v>112</v>
      </c>
      <c r="AD101" s="690">
        <v>66</v>
      </c>
      <c r="AE101" s="690">
        <v>53</v>
      </c>
      <c r="AF101" s="690">
        <v>52</v>
      </c>
      <c r="AG101" s="690">
        <v>50</v>
      </c>
      <c r="AH101" s="690">
        <v>38</v>
      </c>
      <c r="AI101" s="690">
        <v>20</v>
      </c>
      <c r="AJ101" s="690">
        <v>9</v>
      </c>
      <c r="AK101" s="690">
        <v>2</v>
      </c>
      <c r="AL101" s="690">
        <v>2</v>
      </c>
      <c r="AM101" s="690"/>
      <c r="AN101" s="690">
        <v>4</v>
      </c>
      <c r="AO101" s="690">
        <v>44</v>
      </c>
      <c r="AP101" s="690">
        <v>43</v>
      </c>
      <c r="AQ101" s="690">
        <v>39</v>
      </c>
      <c r="AR101" s="690">
        <v>465</v>
      </c>
      <c r="AS101" s="690">
        <v>81</v>
      </c>
      <c r="AT101" s="690">
        <v>68</v>
      </c>
      <c r="AU101" s="690">
        <v>338</v>
      </c>
      <c r="AV101" s="690">
        <v>39</v>
      </c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</row>
    <row r="102" spans="1:116" x14ac:dyDescent="0.25">
      <c r="A102" s="688">
        <v>317</v>
      </c>
      <c r="B102" s="609">
        <v>464</v>
      </c>
      <c r="C102" s="610" t="s">
        <v>82</v>
      </c>
      <c r="D102" s="690">
        <f t="shared" si="17"/>
        <v>704</v>
      </c>
      <c r="E102" s="690">
        <v>17</v>
      </c>
      <c r="F102" s="690">
        <v>24</v>
      </c>
      <c r="G102" s="690">
        <v>31</v>
      </c>
      <c r="H102" s="690">
        <v>22</v>
      </c>
      <c r="I102" s="690">
        <v>28</v>
      </c>
      <c r="J102" s="690">
        <v>22</v>
      </c>
      <c r="K102" s="690">
        <v>18</v>
      </c>
      <c r="L102" s="690">
        <v>21</v>
      </c>
      <c r="M102" s="690">
        <v>17</v>
      </c>
      <c r="N102" s="690">
        <v>16</v>
      </c>
      <c r="O102" s="690">
        <v>16</v>
      </c>
      <c r="P102" s="690">
        <v>18</v>
      </c>
      <c r="Q102" s="690">
        <v>14</v>
      </c>
      <c r="R102" s="690">
        <v>18</v>
      </c>
      <c r="S102" s="690">
        <v>16</v>
      </c>
      <c r="T102" s="690">
        <v>19</v>
      </c>
      <c r="U102" s="690">
        <v>19</v>
      </c>
      <c r="V102" s="690">
        <v>19</v>
      </c>
      <c r="W102" s="690">
        <v>18</v>
      </c>
      <c r="X102" s="690">
        <v>13</v>
      </c>
      <c r="Y102" s="690">
        <v>57</v>
      </c>
      <c r="Z102" s="690">
        <v>40</v>
      </c>
      <c r="AA102" s="690">
        <v>48</v>
      </c>
      <c r="AB102" s="690">
        <v>36</v>
      </c>
      <c r="AC102" s="690">
        <v>36</v>
      </c>
      <c r="AD102" s="690">
        <v>19</v>
      </c>
      <c r="AE102" s="690">
        <v>21</v>
      </c>
      <c r="AF102" s="690">
        <v>19</v>
      </c>
      <c r="AG102" s="690">
        <v>15</v>
      </c>
      <c r="AH102" s="690">
        <v>14</v>
      </c>
      <c r="AI102" s="690">
        <v>7</v>
      </c>
      <c r="AJ102" s="690">
        <v>3</v>
      </c>
      <c r="AK102" s="690">
        <v>2</v>
      </c>
      <c r="AL102" s="690">
        <v>1</v>
      </c>
      <c r="AM102" s="690"/>
      <c r="AN102" s="690">
        <v>0</v>
      </c>
      <c r="AO102" s="690">
        <v>19</v>
      </c>
      <c r="AP102" s="690">
        <v>22</v>
      </c>
      <c r="AQ102" s="690">
        <v>16</v>
      </c>
      <c r="AR102" s="690">
        <v>432</v>
      </c>
      <c r="AS102" s="690">
        <v>71</v>
      </c>
      <c r="AT102" s="690">
        <v>78</v>
      </c>
      <c r="AU102" s="690">
        <v>165</v>
      </c>
      <c r="AV102" s="690">
        <v>16</v>
      </c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</row>
    <row r="103" spans="1:116" x14ac:dyDescent="0.25">
      <c r="A103" s="688">
        <v>318</v>
      </c>
      <c r="B103" s="609">
        <v>465</v>
      </c>
      <c r="C103" s="610" t="s">
        <v>84</v>
      </c>
      <c r="D103" s="690">
        <f t="shared" si="17"/>
        <v>613</v>
      </c>
      <c r="E103" s="690">
        <v>22</v>
      </c>
      <c r="F103" s="690">
        <v>21</v>
      </c>
      <c r="G103" s="690">
        <v>31</v>
      </c>
      <c r="H103" s="690">
        <v>26</v>
      </c>
      <c r="I103" s="690">
        <v>38</v>
      </c>
      <c r="J103" s="690">
        <v>26</v>
      </c>
      <c r="K103" s="690">
        <v>15</v>
      </c>
      <c r="L103" s="690">
        <v>15</v>
      </c>
      <c r="M103" s="690">
        <v>15</v>
      </c>
      <c r="N103" s="690">
        <v>13</v>
      </c>
      <c r="O103" s="690">
        <v>13</v>
      </c>
      <c r="P103" s="690">
        <v>14</v>
      </c>
      <c r="Q103" s="690">
        <v>18</v>
      </c>
      <c r="R103" s="690">
        <v>21</v>
      </c>
      <c r="S103" s="690">
        <v>24</v>
      </c>
      <c r="T103" s="690">
        <v>27</v>
      </c>
      <c r="U103" s="690">
        <v>27</v>
      </c>
      <c r="V103" s="690">
        <v>27</v>
      </c>
      <c r="W103" s="690">
        <v>26</v>
      </c>
      <c r="X103" s="690">
        <v>20</v>
      </c>
      <c r="Y103" s="690">
        <v>20</v>
      </c>
      <c r="Z103" s="690">
        <v>14</v>
      </c>
      <c r="AA103" s="690">
        <v>32</v>
      </c>
      <c r="AB103" s="690">
        <v>13</v>
      </c>
      <c r="AC103" s="690">
        <v>22</v>
      </c>
      <c r="AD103" s="690">
        <v>15</v>
      </c>
      <c r="AE103" s="690">
        <v>13</v>
      </c>
      <c r="AF103" s="690">
        <v>15</v>
      </c>
      <c r="AG103" s="690">
        <v>10</v>
      </c>
      <c r="AH103" s="690">
        <v>8</v>
      </c>
      <c r="AI103" s="690">
        <v>6</v>
      </c>
      <c r="AJ103" s="690">
        <v>3</v>
      </c>
      <c r="AK103" s="690">
        <v>2</v>
      </c>
      <c r="AL103" s="690">
        <v>1</v>
      </c>
      <c r="AM103" s="690"/>
      <c r="AN103" s="690">
        <v>0</v>
      </c>
      <c r="AO103" s="690">
        <v>9</v>
      </c>
      <c r="AP103" s="690">
        <v>10</v>
      </c>
      <c r="AQ103" s="690">
        <v>37</v>
      </c>
      <c r="AR103" s="690">
        <v>336</v>
      </c>
      <c r="AS103" s="690">
        <v>69</v>
      </c>
      <c r="AT103" s="690">
        <v>67</v>
      </c>
      <c r="AU103" s="690">
        <v>60</v>
      </c>
      <c r="AV103" s="690">
        <v>37</v>
      </c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</row>
    <row r="104" spans="1:116" x14ac:dyDescent="0.25">
      <c r="A104" s="688">
        <v>319</v>
      </c>
      <c r="B104" s="609">
        <v>466</v>
      </c>
      <c r="C104" s="610" t="s">
        <v>86</v>
      </c>
      <c r="D104" s="690">
        <f t="shared" si="17"/>
        <v>754</v>
      </c>
      <c r="E104" s="690">
        <v>12</v>
      </c>
      <c r="F104" s="690">
        <v>12</v>
      </c>
      <c r="G104" s="690">
        <v>18</v>
      </c>
      <c r="H104" s="690">
        <v>28</v>
      </c>
      <c r="I104" s="690">
        <v>30</v>
      </c>
      <c r="J104" s="690">
        <v>27</v>
      </c>
      <c r="K104" s="690">
        <v>22</v>
      </c>
      <c r="L104" s="690">
        <v>21</v>
      </c>
      <c r="M104" s="690">
        <v>21</v>
      </c>
      <c r="N104" s="690">
        <v>19</v>
      </c>
      <c r="O104" s="690">
        <v>20</v>
      </c>
      <c r="P104" s="690">
        <v>22</v>
      </c>
      <c r="Q104" s="690">
        <v>18</v>
      </c>
      <c r="R104" s="690">
        <v>20</v>
      </c>
      <c r="S104" s="690">
        <v>23</v>
      </c>
      <c r="T104" s="690">
        <v>24</v>
      </c>
      <c r="U104" s="690">
        <v>24</v>
      </c>
      <c r="V104" s="690">
        <v>25</v>
      </c>
      <c r="W104" s="690">
        <v>24</v>
      </c>
      <c r="X104" s="690">
        <v>18</v>
      </c>
      <c r="Y104" s="690">
        <v>50</v>
      </c>
      <c r="Z104" s="690">
        <v>40</v>
      </c>
      <c r="AA104" s="690">
        <v>59</v>
      </c>
      <c r="AB104" s="690">
        <v>35</v>
      </c>
      <c r="AC104" s="690">
        <v>19</v>
      </c>
      <c r="AD104" s="690">
        <v>31</v>
      </c>
      <c r="AE104" s="690">
        <v>25</v>
      </c>
      <c r="AF104" s="690">
        <v>23</v>
      </c>
      <c r="AG104" s="690">
        <v>18</v>
      </c>
      <c r="AH104" s="690">
        <v>13</v>
      </c>
      <c r="AI104" s="690">
        <v>7</v>
      </c>
      <c r="AJ104" s="690">
        <v>3</v>
      </c>
      <c r="AK104" s="690">
        <v>2</v>
      </c>
      <c r="AL104" s="690">
        <v>1</v>
      </c>
      <c r="AM104" s="690"/>
      <c r="AN104" s="690">
        <v>1</v>
      </c>
      <c r="AO104" s="690">
        <v>15</v>
      </c>
      <c r="AP104" s="690">
        <v>16</v>
      </c>
      <c r="AQ104" s="690">
        <v>19</v>
      </c>
      <c r="AR104" s="690">
        <v>455</v>
      </c>
      <c r="AS104" s="690">
        <v>69</v>
      </c>
      <c r="AT104" s="690">
        <v>36</v>
      </c>
      <c r="AU104" s="690">
        <v>166</v>
      </c>
      <c r="AV104" s="690">
        <v>19</v>
      </c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</row>
    <row r="105" spans="1:116" x14ac:dyDescent="0.25">
      <c r="A105" s="688">
        <v>320</v>
      </c>
      <c r="B105" s="609">
        <v>518</v>
      </c>
      <c r="C105" s="610" t="s">
        <v>88</v>
      </c>
      <c r="D105" s="690">
        <f t="shared" si="17"/>
        <v>781</v>
      </c>
      <c r="E105" s="690">
        <v>16</v>
      </c>
      <c r="F105" s="690">
        <v>21</v>
      </c>
      <c r="G105" s="690">
        <v>24</v>
      </c>
      <c r="H105" s="690">
        <v>28</v>
      </c>
      <c r="I105" s="690">
        <v>36</v>
      </c>
      <c r="J105" s="690">
        <v>27</v>
      </c>
      <c r="K105" s="690">
        <v>18</v>
      </c>
      <c r="L105" s="690">
        <v>18</v>
      </c>
      <c r="M105" s="690">
        <v>18</v>
      </c>
      <c r="N105" s="690">
        <v>16</v>
      </c>
      <c r="O105" s="690">
        <v>17</v>
      </c>
      <c r="P105" s="690">
        <v>19</v>
      </c>
      <c r="Q105" s="690">
        <v>17</v>
      </c>
      <c r="R105" s="690">
        <v>22</v>
      </c>
      <c r="S105" s="690">
        <v>23</v>
      </c>
      <c r="T105" s="690">
        <v>24</v>
      </c>
      <c r="U105" s="690">
        <v>24</v>
      </c>
      <c r="V105" s="690">
        <v>25</v>
      </c>
      <c r="W105" s="690">
        <v>24</v>
      </c>
      <c r="X105" s="690">
        <v>18</v>
      </c>
      <c r="Y105" s="690">
        <v>60</v>
      </c>
      <c r="Z105" s="690">
        <v>50</v>
      </c>
      <c r="AA105" s="690">
        <v>39</v>
      </c>
      <c r="AB105" s="690">
        <v>44</v>
      </c>
      <c r="AC105" s="690">
        <v>19</v>
      </c>
      <c r="AD105" s="690">
        <v>38</v>
      </c>
      <c r="AE105" s="690">
        <v>29</v>
      </c>
      <c r="AF105" s="690">
        <v>20</v>
      </c>
      <c r="AG105" s="690">
        <v>18</v>
      </c>
      <c r="AH105" s="690">
        <v>13</v>
      </c>
      <c r="AI105" s="690">
        <v>8</v>
      </c>
      <c r="AJ105" s="690">
        <v>5</v>
      </c>
      <c r="AK105" s="690">
        <v>2</v>
      </c>
      <c r="AL105" s="690">
        <v>1</v>
      </c>
      <c r="AM105" s="690"/>
      <c r="AN105" s="690">
        <v>0</v>
      </c>
      <c r="AO105" s="690">
        <v>15</v>
      </c>
      <c r="AP105" s="690">
        <v>16</v>
      </c>
      <c r="AQ105" s="690">
        <v>15</v>
      </c>
      <c r="AR105" s="690">
        <v>502</v>
      </c>
      <c r="AS105" s="690">
        <v>80</v>
      </c>
      <c r="AT105" s="690">
        <v>77</v>
      </c>
      <c r="AU105" s="690">
        <v>51</v>
      </c>
      <c r="AV105" s="690">
        <v>15</v>
      </c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</row>
    <row r="106" spans="1:116" x14ac:dyDescent="0.25">
      <c r="A106" s="688">
        <v>321</v>
      </c>
      <c r="B106" s="609">
        <v>467</v>
      </c>
      <c r="C106" s="610" t="s">
        <v>90</v>
      </c>
      <c r="D106" s="690">
        <f t="shared" si="17"/>
        <v>1100</v>
      </c>
      <c r="E106" s="690">
        <v>13</v>
      </c>
      <c r="F106" s="690">
        <v>21</v>
      </c>
      <c r="G106" s="690">
        <v>20</v>
      </c>
      <c r="H106" s="690">
        <v>32</v>
      </c>
      <c r="I106" s="690">
        <v>27</v>
      </c>
      <c r="J106" s="690">
        <v>33</v>
      </c>
      <c r="K106" s="690">
        <v>35</v>
      </c>
      <c r="L106" s="690">
        <v>39</v>
      </c>
      <c r="M106" s="690">
        <v>34</v>
      </c>
      <c r="N106" s="690">
        <v>29</v>
      </c>
      <c r="O106" s="690">
        <v>30</v>
      </c>
      <c r="P106" s="690">
        <v>34</v>
      </c>
      <c r="Q106" s="690">
        <v>31</v>
      </c>
      <c r="R106" s="690">
        <v>37</v>
      </c>
      <c r="S106" s="690">
        <v>27</v>
      </c>
      <c r="T106" s="690">
        <v>30</v>
      </c>
      <c r="U106" s="690">
        <v>30</v>
      </c>
      <c r="V106" s="690">
        <v>31</v>
      </c>
      <c r="W106" s="690">
        <v>30</v>
      </c>
      <c r="X106" s="690">
        <v>21</v>
      </c>
      <c r="Y106" s="690">
        <v>114</v>
      </c>
      <c r="Z106" s="690">
        <v>97</v>
      </c>
      <c r="AA106" s="690">
        <v>45</v>
      </c>
      <c r="AB106" s="690">
        <v>82</v>
      </c>
      <c r="AC106" s="690">
        <v>18</v>
      </c>
      <c r="AD106" s="690">
        <v>22</v>
      </c>
      <c r="AE106" s="690">
        <v>46</v>
      </c>
      <c r="AF106" s="690">
        <v>36</v>
      </c>
      <c r="AG106" s="690">
        <v>24</v>
      </c>
      <c r="AH106" s="690">
        <v>16</v>
      </c>
      <c r="AI106" s="690">
        <v>8</v>
      </c>
      <c r="AJ106" s="690">
        <v>5</v>
      </c>
      <c r="AK106" s="690">
        <v>2</v>
      </c>
      <c r="AL106" s="690">
        <v>1</v>
      </c>
      <c r="AM106" s="690"/>
      <c r="AN106" s="690">
        <v>0</v>
      </c>
      <c r="AO106" s="690">
        <v>17</v>
      </c>
      <c r="AP106" s="690">
        <v>17</v>
      </c>
      <c r="AQ106" s="690">
        <v>14</v>
      </c>
      <c r="AR106" s="690">
        <v>572</v>
      </c>
      <c r="AS106" s="690">
        <v>72</v>
      </c>
      <c r="AT106" s="690">
        <v>24</v>
      </c>
      <c r="AU106" s="690">
        <v>53</v>
      </c>
      <c r="AV106" s="690">
        <v>14</v>
      </c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</row>
    <row r="107" spans="1:116" x14ac:dyDescent="0.25">
      <c r="A107" s="688">
        <v>322</v>
      </c>
      <c r="B107" s="609">
        <v>475</v>
      </c>
      <c r="C107" s="610" t="s">
        <v>92</v>
      </c>
      <c r="D107" s="690">
        <f t="shared" si="17"/>
        <v>766</v>
      </c>
      <c r="E107" s="690">
        <v>27</v>
      </c>
      <c r="F107" s="690">
        <v>31</v>
      </c>
      <c r="G107" s="690">
        <v>27</v>
      </c>
      <c r="H107" s="690">
        <v>16</v>
      </c>
      <c r="I107" s="690">
        <v>27</v>
      </c>
      <c r="J107" s="690">
        <v>16</v>
      </c>
      <c r="K107" s="690">
        <v>20</v>
      </c>
      <c r="L107" s="690">
        <v>19</v>
      </c>
      <c r="M107" s="690">
        <v>19</v>
      </c>
      <c r="N107" s="690">
        <v>17</v>
      </c>
      <c r="O107" s="690">
        <v>18</v>
      </c>
      <c r="P107" s="690">
        <v>20</v>
      </c>
      <c r="Q107" s="690">
        <v>15</v>
      </c>
      <c r="R107" s="690">
        <v>17</v>
      </c>
      <c r="S107" s="690">
        <v>12</v>
      </c>
      <c r="T107" s="690">
        <v>15</v>
      </c>
      <c r="U107" s="690">
        <v>13</v>
      </c>
      <c r="V107" s="690">
        <v>12</v>
      </c>
      <c r="W107" s="690">
        <v>12</v>
      </c>
      <c r="X107" s="690">
        <v>10</v>
      </c>
      <c r="Y107" s="690">
        <v>99</v>
      </c>
      <c r="Z107" s="690">
        <v>78</v>
      </c>
      <c r="AA107" s="690">
        <v>20</v>
      </c>
      <c r="AB107" s="690">
        <v>67</v>
      </c>
      <c r="AC107" s="690">
        <v>36</v>
      </c>
      <c r="AD107" s="690">
        <v>48</v>
      </c>
      <c r="AE107" s="690">
        <v>10</v>
      </c>
      <c r="AF107" s="690">
        <v>21</v>
      </c>
      <c r="AG107" s="690">
        <v>10</v>
      </c>
      <c r="AH107" s="690">
        <v>6</v>
      </c>
      <c r="AI107" s="690">
        <v>3</v>
      </c>
      <c r="AJ107" s="690">
        <v>2</v>
      </c>
      <c r="AK107" s="690">
        <v>2</v>
      </c>
      <c r="AL107" s="690">
        <v>1</v>
      </c>
      <c r="AM107" s="690"/>
      <c r="AN107" s="690">
        <v>0</v>
      </c>
      <c r="AO107" s="690">
        <v>6</v>
      </c>
      <c r="AP107" s="690">
        <v>7</v>
      </c>
      <c r="AQ107" s="690">
        <v>10</v>
      </c>
      <c r="AR107" s="690">
        <v>246</v>
      </c>
      <c r="AS107" s="690">
        <v>44</v>
      </c>
      <c r="AT107" s="690">
        <v>54</v>
      </c>
      <c r="AU107" s="690">
        <v>79</v>
      </c>
      <c r="AV107" s="690">
        <v>10</v>
      </c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</row>
    <row r="108" spans="1:116" x14ac:dyDescent="0.25">
      <c r="A108" s="688">
        <v>323</v>
      </c>
      <c r="B108" s="609">
        <v>7187</v>
      </c>
      <c r="C108" s="610" t="s">
        <v>94</v>
      </c>
      <c r="D108" s="690">
        <f t="shared" si="17"/>
        <v>701</v>
      </c>
      <c r="E108" s="690">
        <v>24</v>
      </c>
      <c r="F108" s="690">
        <v>35</v>
      </c>
      <c r="G108" s="690">
        <v>33</v>
      </c>
      <c r="H108" s="690">
        <v>22</v>
      </c>
      <c r="I108" s="690">
        <v>37</v>
      </c>
      <c r="J108" s="690">
        <v>22</v>
      </c>
      <c r="K108" s="690">
        <v>18</v>
      </c>
      <c r="L108" s="690">
        <v>18</v>
      </c>
      <c r="M108" s="690">
        <v>17</v>
      </c>
      <c r="N108" s="690">
        <v>16</v>
      </c>
      <c r="O108" s="690">
        <v>16</v>
      </c>
      <c r="P108" s="690">
        <v>18</v>
      </c>
      <c r="Q108" s="690">
        <v>16</v>
      </c>
      <c r="R108" s="690">
        <v>19</v>
      </c>
      <c r="S108" s="690">
        <v>16</v>
      </c>
      <c r="T108" s="690">
        <v>19</v>
      </c>
      <c r="U108" s="690">
        <v>19</v>
      </c>
      <c r="V108" s="690">
        <v>12</v>
      </c>
      <c r="W108" s="690">
        <v>12</v>
      </c>
      <c r="X108" s="690">
        <v>16</v>
      </c>
      <c r="Y108" s="690">
        <v>46</v>
      </c>
      <c r="Z108" s="690">
        <v>37</v>
      </c>
      <c r="AA108" s="690">
        <v>39</v>
      </c>
      <c r="AB108" s="690">
        <v>32</v>
      </c>
      <c r="AC108" s="690">
        <v>25</v>
      </c>
      <c r="AD108" s="690">
        <v>29</v>
      </c>
      <c r="AE108" s="690">
        <v>31</v>
      </c>
      <c r="AF108" s="690">
        <v>19</v>
      </c>
      <c r="AG108" s="690">
        <v>15</v>
      </c>
      <c r="AH108" s="690">
        <v>14</v>
      </c>
      <c r="AI108" s="690">
        <v>4</v>
      </c>
      <c r="AJ108" s="690">
        <v>2</v>
      </c>
      <c r="AK108" s="690">
        <v>2</v>
      </c>
      <c r="AL108" s="690">
        <v>1</v>
      </c>
      <c r="AM108" s="690"/>
      <c r="AN108" s="690">
        <v>1</v>
      </c>
      <c r="AO108" s="690">
        <v>9</v>
      </c>
      <c r="AP108" s="690">
        <v>10</v>
      </c>
      <c r="AQ108" s="690">
        <v>35</v>
      </c>
      <c r="AR108" s="690">
        <v>522</v>
      </c>
      <c r="AS108" s="690">
        <v>40</v>
      </c>
      <c r="AT108" s="690">
        <v>40</v>
      </c>
      <c r="AU108" s="690">
        <v>118</v>
      </c>
      <c r="AV108" s="690">
        <v>35</v>
      </c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</row>
    <row r="109" spans="1:116" x14ac:dyDescent="0.25">
      <c r="A109" s="688">
        <v>324</v>
      </c>
      <c r="B109" s="609">
        <v>15914</v>
      </c>
      <c r="C109" s="610" t="s">
        <v>96</v>
      </c>
      <c r="D109" s="690">
        <f t="shared" si="17"/>
        <v>826</v>
      </c>
      <c r="E109" s="690">
        <v>55</v>
      </c>
      <c r="F109" s="690">
        <v>53</v>
      </c>
      <c r="G109" s="690">
        <v>50</v>
      </c>
      <c r="H109" s="690">
        <v>8</v>
      </c>
      <c r="I109" s="690">
        <v>49</v>
      </c>
      <c r="J109" s="690">
        <v>11</v>
      </c>
      <c r="K109" s="690">
        <v>23</v>
      </c>
      <c r="L109" s="690">
        <v>25</v>
      </c>
      <c r="M109" s="690">
        <v>24</v>
      </c>
      <c r="N109" s="690">
        <v>21</v>
      </c>
      <c r="O109" s="690">
        <v>23</v>
      </c>
      <c r="P109" s="690">
        <v>26</v>
      </c>
      <c r="Q109" s="690">
        <v>17</v>
      </c>
      <c r="R109" s="690">
        <v>20</v>
      </c>
      <c r="S109" s="690">
        <v>6</v>
      </c>
      <c r="T109" s="690">
        <v>6</v>
      </c>
      <c r="U109" s="690">
        <v>6</v>
      </c>
      <c r="V109" s="690">
        <v>6</v>
      </c>
      <c r="W109" s="690">
        <v>6</v>
      </c>
      <c r="X109" s="690">
        <v>4</v>
      </c>
      <c r="Y109" s="690">
        <v>82</v>
      </c>
      <c r="Z109" s="690">
        <v>68</v>
      </c>
      <c r="AA109" s="690">
        <v>41</v>
      </c>
      <c r="AB109" s="690">
        <v>60</v>
      </c>
      <c r="AC109" s="690">
        <v>34</v>
      </c>
      <c r="AD109" s="690">
        <v>34</v>
      </c>
      <c r="AE109" s="690">
        <v>25</v>
      </c>
      <c r="AF109" s="690">
        <v>23</v>
      </c>
      <c r="AG109" s="690">
        <v>6</v>
      </c>
      <c r="AH109" s="690">
        <v>6</v>
      </c>
      <c r="AI109" s="690">
        <v>3</v>
      </c>
      <c r="AJ109" s="690">
        <v>2</v>
      </c>
      <c r="AK109" s="690">
        <v>2</v>
      </c>
      <c r="AL109" s="690">
        <v>1</v>
      </c>
      <c r="AM109" s="690"/>
      <c r="AN109" s="690">
        <v>0</v>
      </c>
      <c r="AO109" s="690">
        <v>7</v>
      </c>
      <c r="AP109" s="690">
        <v>8</v>
      </c>
      <c r="AQ109" s="690">
        <v>43</v>
      </c>
      <c r="AR109" s="690">
        <v>249</v>
      </c>
      <c r="AS109" s="690">
        <v>59</v>
      </c>
      <c r="AT109" s="690">
        <v>31</v>
      </c>
      <c r="AU109" s="690">
        <v>47</v>
      </c>
      <c r="AV109" s="690">
        <v>43</v>
      </c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</row>
    <row r="110" spans="1:116" x14ac:dyDescent="0.25">
      <c r="A110" s="688"/>
      <c r="B110" s="609"/>
      <c r="C110" s="716" t="s">
        <v>890</v>
      </c>
      <c r="D110" s="690"/>
      <c r="E110" s="690"/>
      <c r="F110" s="690"/>
      <c r="G110" s="690"/>
      <c r="H110" s="690"/>
      <c r="I110" s="690"/>
      <c r="J110" s="690"/>
      <c r="K110" s="690"/>
      <c r="L110" s="690"/>
      <c r="M110" s="690"/>
      <c r="N110" s="690"/>
      <c r="O110" s="690"/>
      <c r="P110" s="690"/>
      <c r="Q110" s="690"/>
      <c r="R110" s="690"/>
      <c r="S110" s="690"/>
      <c r="T110" s="690"/>
      <c r="U110" s="690"/>
      <c r="V110" s="690"/>
      <c r="W110" s="690"/>
      <c r="X110" s="690"/>
      <c r="Y110" s="690"/>
      <c r="Z110" s="690"/>
      <c r="AA110" s="690"/>
      <c r="AB110" s="690"/>
      <c r="AC110" s="690"/>
      <c r="AD110" s="690"/>
      <c r="AE110" s="690"/>
      <c r="AF110" s="690"/>
      <c r="AG110" s="690"/>
      <c r="AH110" s="690"/>
      <c r="AI110" s="690"/>
      <c r="AJ110" s="690"/>
      <c r="AK110" s="690"/>
      <c r="AL110" s="690"/>
      <c r="AM110" s="690"/>
      <c r="AN110" s="690"/>
      <c r="AO110" s="690"/>
      <c r="AP110" s="690"/>
      <c r="AQ110" s="690"/>
      <c r="AR110" s="690"/>
      <c r="AS110" s="690"/>
      <c r="AT110" s="690"/>
      <c r="AU110" s="690"/>
      <c r="AV110" s="690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</row>
    <row r="111" spans="1:116" x14ac:dyDescent="0.25">
      <c r="A111" s="688">
        <v>325</v>
      </c>
      <c r="B111" s="609">
        <v>24567</v>
      </c>
      <c r="C111" s="610" t="s">
        <v>216</v>
      </c>
      <c r="D111" s="690">
        <f t="shared" si="17"/>
        <v>395</v>
      </c>
      <c r="E111" s="690">
        <v>20</v>
      </c>
      <c r="F111" s="690">
        <v>21</v>
      </c>
      <c r="G111" s="690">
        <v>27</v>
      </c>
      <c r="H111" s="690">
        <v>9</v>
      </c>
      <c r="I111" s="690">
        <v>23</v>
      </c>
      <c r="J111" s="690">
        <v>9</v>
      </c>
      <c r="K111" s="690">
        <v>11</v>
      </c>
      <c r="L111" s="690">
        <v>11</v>
      </c>
      <c r="M111" s="690">
        <v>12</v>
      </c>
      <c r="N111" s="690">
        <v>8</v>
      </c>
      <c r="O111" s="690">
        <v>9</v>
      </c>
      <c r="P111" s="690">
        <v>9</v>
      </c>
      <c r="Q111" s="690">
        <v>9</v>
      </c>
      <c r="R111" s="690">
        <v>10</v>
      </c>
      <c r="S111" s="690">
        <v>8</v>
      </c>
      <c r="T111" s="690">
        <v>9</v>
      </c>
      <c r="U111" s="690">
        <v>6</v>
      </c>
      <c r="V111" s="690">
        <v>5</v>
      </c>
      <c r="W111" s="690">
        <v>7</v>
      </c>
      <c r="X111" s="690">
        <v>4</v>
      </c>
      <c r="Y111" s="690">
        <v>32</v>
      </c>
      <c r="Z111" s="690">
        <v>26</v>
      </c>
      <c r="AA111" s="690">
        <v>29</v>
      </c>
      <c r="AB111" s="690">
        <v>23</v>
      </c>
      <c r="AC111" s="690">
        <v>12</v>
      </c>
      <c r="AD111" s="690">
        <v>12</v>
      </c>
      <c r="AE111" s="690">
        <v>10</v>
      </c>
      <c r="AF111" s="690">
        <v>10</v>
      </c>
      <c r="AG111" s="690">
        <v>8</v>
      </c>
      <c r="AH111" s="690">
        <v>2</v>
      </c>
      <c r="AI111" s="690">
        <v>1</v>
      </c>
      <c r="AJ111" s="690">
        <v>1</v>
      </c>
      <c r="AK111" s="690">
        <v>1</v>
      </c>
      <c r="AL111" s="690">
        <v>1</v>
      </c>
      <c r="AM111" s="690"/>
      <c r="AN111" s="690">
        <v>0</v>
      </c>
      <c r="AO111" s="690">
        <v>2</v>
      </c>
      <c r="AP111" s="690">
        <v>2</v>
      </c>
      <c r="AQ111" s="690">
        <v>15</v>
      </c>
      <c r="AR111" s="690">
        <v>94</v>
      </c>
      <c r="AS111" s="690">
        <v>15</v>
      </c>
      <c r="AT111" s="690">
        <v>11</v>
      </c>
      <c r="AU111" s="690">
        <v>11</v>
      </c>
      <c r="AV111" s="690">
        <v>15</v>
      </c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</row>
    <row r="112" spans="1:116" s="687" customFormat="1" ht="12" customHeight="1" x14ac:dyDescent="0.25">
      <c r="A112" s="696"/>
      <c r="B112" s="722"/>
      <c r="C112" s="723" t="s">
        <v>883</v>
      </c>
      <c r="D112" s="685">
        <v>6408</v>
      </c>
      <c r="E112" s="724">
        <v>98</v>
      </c>
      <c r="F112" s="725">
        <v>117</v>
      </c>
      <c r="G112" s="725">
        <v>171</v>
      </c>
      <c r="H112" s="725">
        <v>188</v>
      </c>
      <c r="I112" s="725">
        <v>225</v>
      </c>
      <c r="J112" s="725">
        <v>211</v>
      </c>
      <c r="K112" s="725">
        <v>150</v>
      </c>
      <c r="L112" s="725">
        <v>117</v>
      </c>
      <c r="M112" s="725">
        <v>117</v>
      </c>
      <c r="N112" s="725">
        <v>118</v>
      </c>
      <c r="O112" s="725">
        <v>111</v>
      </c>
      <c r="P112" s="725">
        <v>120</v>
      </c>
      <c r="Q112" s="725">
        <v>116</v>
      </c>
      <c r="R112" s="725">
        <v>101</v>
      </c>
      <c r="S112" s="725">
        <v>79</v>
      </c>
      <c r="T112" s="725">
        <v>101</v>
      </c>
      <c r="U112" s="725">
        <v>100</v>
      </c>
      <c r="V112" s="725">
        <v>68</v>
      </c>
      <c r="W112" s="725">
        <v>65</v>
      </c>
      <c r="X112" s="725">
        <v>50</v>
      </c>
      <c r="Y112" s="725">
        <v>437</v>
      </c>
      <c r="Z112" s="725">
        <v>710</v>
      </c>
      <c r="AA112" s="725">
        <v>666</v>
      </c>
      <c r="AB112" s="725">
        <v>623</v>
      </c>
      <c r="AC112" s="725">
        <v>489</v>
      </c>
      <c r="AD112" s="725">
        <v>343</v>
      </c>
      <c r="AE112" s="725">
        <v>292</v>
      </c>
      <c r="AF112" s="725">
        <v>207</v>
      </c>
      <c r="AG112" s="725">
        <v>94</v>
      </c>
      <c r="AH112" s="725">
        <v>66</v>
      </c>
      <c r="AI112" s="725">
        <v>28</v>
      </c>
      <c r="AJ112" s="725">
        <v>13</v>
      </c>
      <c r="AK112" s="725">
        <v>13</v>
      </c>
      <c r="AL112" s="725">
        <v>4</v>
      </c>
      <c r="AM112" s="725"/>
      <c r="AN112" s="725">
        <f>SUM(AN113:AN118)</f>
        <v>6</v>
      </c>
      <c r="AO112" s="725">
        <f t="shared" ref="AO112:AV112" si="25">SUM(AO113:AO118)</f>
        <v>39</v>
      </c>
      <c r="AP112" s="725">
        <f t="shared" si="25"/>
        <v>59</v>
      </c>
      <c r="AQ112" s="725">
        <f t="shared" si="25"/>
        <v>103</v>
      </c>
      <c r="AR112" s="725">
        <f t="shared" si="25"/>
        <v>3131</v>
      </c>
      <c r="AS112" s="725">
        <f t="shared" si="25"/>
        <v>317</v>
      </c>
      <c r="AT112" s="725">
        <f t="shared" si="25"/>
        <v>238</v>
      </c>
      <c r="AU112" s="725">
        <f t="shared" si="25"/>
        <v>1507</v>
      </c>
      <c r="AV112" s="725">
        <f t="shared" si="25"/>
        <v>109</v>
      </c>
      <c r="AW112" s="726"/>
    </row>
    <row r="113" spans="1:48" x14ac:dyDescent="0.25">
      <c r="A113" s="727">
        <v>301</v>
      </c>
      <c r="B113" s="700">
        <v>507</v>
      </c>
      <c r="C113" s="728" t="s">
        <v>100</v>
      </c>
      <c r="D113" s="689">
        <v>712</v>
      </c>
      <c r="E113" s="729">
        <v>11</v>
      </c>
      <c r="F113" s="707">
        <v>8</v>
      </c>
      <c r="G113" s="707">
        <v>17</v>
      </c>
      <c r="H113" s="707">
        <v>48</v>
      </c>
      <c r="I113" s="707">
        <v>40</v>
      </c>
      <c r="J113" s="707">
        <v>35</v>
      </c>
      <c r="K113" s="707">
        <v>17</v>
      </c>
      <c r="L113" s="707">
        <v>12</v>
      </c>
      <c r="M113" s="707">
        <v>12</v>
      </c>
      <c r="N113" s="707">
        <v>13</v>
      </c>
      <c r="O113" s="707">
        <v>17</v>
      </c>
      <c r="P113" s="707">
        <v>16</v>
      </c>
      <c r="Q113" s="707">
        <v>16</v>
      </c>
      <c r="R113" s="707">
        <v>18</v>
      </c>
      <c r="S113" s="707">
        <v>11</v>
      </c>
      <c r="T113" s="707">
        <v>16</v>
      </c>
      <c r="U113" s="707">
        <v>16</v>
      </c>
      <c r="V113" s="707">
        <v>9</v>
      </c>
      <c r="W113" s="707">
        <v>8</v>
      </c>
      <c r="X113" s="707">
        <v>5</v>
      </c>
      <c r="Y113" s="707">
        <v>48</v>
      </c>
      <c r="Z113" s="707">
        <v>93</v>
      </c>
      <c r="AA113" s="707">
        <v>28</v>
      </c>
      <c r="AB113" s="707">
        <v>26</v>
      </c>
      <c r="AC113" s="707">
        <v>62</v>
      </c>
      <c r="AD113" s="707">
        <v>29</v>
      </c>
      <c r="AE113" s="707">
        <v>30</v>
      </c>
      <c r="AF113" s="707">
        <v>23</v>
      </c>
      <c r="AG113" s="707">
        <v>12</v>
      </c>
      <c r="AH113" s="707">
        <v>6</v>
      </c>
      <c r="AI113" s="707">
        <v>4</v>
      </c>
      <c r="AJ113" s="707">
        <v>2</v>
      </c>
      <c r="AK113" s="707">
        <v>3</v>
      </c>
      <c r="AL113" s="707">
        <v>1</v>
      </c>
      <c r="AM113" s="707"/>
      <c r="AN113" s="707">
        <v>2</v>
      </c>
      <c r="AO113" s="707">
        <v>15</v>
      </c>
      <c r="AP113" s="707">
        <v>22</v>
      </c>
      <c r="AQ113" s="707">
        <v>0</v>
      </c>
      <c r="AR113" s="707">
        <v>921</v>
      </c>
      <c r="AS113" s="707">
        <v>92</v>
      </c>
      <c r="AT113" s="707">
        <v>57</v>
      </c>
      <c r="AU113" s="707">
        <v>371</v>
      </c>
      <c r="AV113" s="707">
        <v>0</v>
      </c>
    </row>
    <row r="114" spans="1:48" s="720" customFormat="1" x14ac:dyDescent="0.25">
      <c r="A114" s="730">
        <v>302</v>
      </c>
      <c r="B114" s="661">
        <v>32840</v>
      </c>
      <c r="C114" s="731" t="s">
        <v>884</v>
      </c>
      <c r="D114" s="719">
        <v>554</v>
      </c>
      <c r="E114" s="732">
        <v>12</v>
      </c>
      <c r="F114" s="733">
        <v>17</v>
      </c>
      <c r="G114" s="733">
        <v>18</v>
      </c>
      <c r="H114" s="733">
        <v>39</v>
      </c>
      <c r="I114" s="733">
        <v>17</v>
      </c>
      <c r="J114" s="733">
        <v>13</v>
      </c>
      <c r="K114" s="733">
        <v>13</v>
      </c>
      <c r="L114" s="733">
        <v>9</v>
      </c>
      <c r="M114" s="733">
        <v>11</v>
      </c>
      <c r="N114" s="733">
        <v>10</v>
      </c>
      <c r="O114" s="733">
        <v>12</v>
      </c>
      <c r="P114" s="733">
        <v>11</v>
      </c>
      <c r="Q114" s="733">
        <v>12</v>
      </c>
      <c r="R114" s="733">
        <v>13</v>
      </c>
      <c r="S114" s="733">
        <v>7</v>
      </c>
      <c r="T114" s="733">
        <v>11</v>
      </c>
      <c r="U114" s="733">
        <v>12</v>
      </c>
      <c r="V114" s="733">
        <v>7</v>
      </c>
      <c r="W114" s="733">
        <v>6</v>
      </c>
      <c r="X114" s="733">
        <v>5</v>
      </c>
      <c r="Y114" s="733">
        <v>38</v>
      </c>
      <c r="Z114" s="733">
        <v>71</v>
      </c>
      <c r="AA114" s="733">
        <v>22</v>
      </c>
      <c r="AB114" s="733">
        <v>21</v>
      </c>
      <c r="AC114" s="733">
        <v>51</v>
      </c>
      <c r="AD114" s="733">
        <v>23</v>
      </c>
      <c r="AE114" s="733">
        <v>27</v>
      </c>
      <c r="AF114" s="733">
        <v>20</v>
      </c>
      <c r="AG114" s="733">
        <v>10</v>
      </c>
      <c r="AH114" s="733">
        <v>6</v>
      </c>
      <c r="AI114" s="733">
        <v>3</v>
      </c>
      <c r="AJ114" s="733">
        <v>3</v>
      </c>
      <c r="AK114" s="733">
        <v>3</v>
      </c>
      <c r="AL114" s="733">
        <v>1</v>
      </c>
      <c r="AM114" s="733"/>
      <c r="AN114" s="733">
        <v>1</v>
      </c>
      <c r="AO114" s="733">
        <v>13</v>
      </c>
      <c r="AP114" s="733">
        <v>19</v>
      </c>
      <c r="AQ114" s="733">
        <v>20</v>
      </c>
      <c r="AR114" s="733">
        <v>359</v>
      </c>
      <c r="AS114" s="733">
        <v>36</v>
      </c>
      <c r="AT114" s="733">
        <v>25</v>
      </c>
      <c r="AU114" s="733">
        <v>141</v>
      </c>
      <c r="AV114" s="733">
        <v>20</v>
      </c>
    </row>
    <row r="115" spans="1:48" ht="25.5" customHeight="1" x14ac:dyDescent="0.25">
      <c r="A115" s="727">
        <v>303</v>
      </c>
      <c r="B115" s="700">
        <v>509</v>
      </c>
      <c r="C115" s="728" t="s">
        <v>102</v>
      </c>
      <c r="D115" s="689">
        <v>1202</v>
      </c>
      <c r="E115" s="729">
        <v>27</v>
      </c>
      <c r="F115" s="707">
        <v>21</v>
      </c>
      <c r="G115" s="707">
        <v>34</v>
      </c>
      <c r="H115" s="707">
        <v>34</v>
      </c>
      <c r="I115" s="707">
        <v>52</v>
      </c>
      <c r="J115" s="707">
        <v>48</v>
      </c>
      <c r="K115" s="707">
        <v>33</v>
      </c>
      <c r="L115" s="707">
        <v>27</v>
      </c>
      <c r="M115" s="707">
        <v>26</v>
      </c>
      <c r="N115" s="707">
        <v>26</v>
      </c>
      <c r="O115" s="707">
        <v>28</v>
      </c>
      <c r="P115" s="707">
        <v>33</v>
      </c>
      <c r="Q115" s="707">
        <v>31</v>
      </c>
      <c r="R115" s="707">
        <v>21</v>
      </c>
      <c r="S115" s="707">
        <v>18</v>
      </c>
      <c r="T115" s="707">
        <v>24</v>
      </c>
      <c r="U115" s="707">
        <v>22</v>
      </c>
      <c r="V115" s="707">
        <v>16</v>
      </c>
      <c r="W115" s="707">
        <v>16</v>
      </c>
      <c r="X115" s="707">
        <v>11</v>
      </c>
      <c r="Y115" s="707">
        <v>111</v>
      </c>
      <c r="Z115" s="707">
        <v>184</v>
      </c>
      <c r="AA115" s="707">
        <v>57</v>
      </c>
      <c r="AB115" s="707">
        <v>32</v>
      </c>
      <c r="AC115" s="707">
        <v>71</v>
      </c>
      <c r="AD115" s="707">
        <v>43</v>
      </c>
      <c r="AE115" s="707">
        <v>69</v>
      </c>
      <c r="AF115" s="707">
        <v>49</v>
      </c>
      <c r="AG115" s="707">
        <v>18</v>
      </c>
      <c r="AH115" s="707">
        <v>13</v>
      </c>
      <c r="AI115" s="707">
        <v>4</v>
      </c>
      <c r="AJ115" s="707">
        <v>0</v>
      </c>
      <c r="AK115" s="707">
        <v>2</v>
      </c>
      <c r="AL115" s="707">
        <v>1</v>
      </c>
      <c r="AM115" s="707"/>
      <c r="AN115" s="707">
        <v>1</v>
      </c>
      <c r="AO115" s="707">
        <v>3</v>
      </c>
      <c r="AP115" s="707">
        <v>5</v>
      </c>
      <c r="AQ115" s="707">
        <v>14</v>
      </c>
      <c r="AR115" s="707">
        <v>771</v>
      </c>
      <c r="AS115" s="707">
        <v>53</v>
      </c>
      <c r="AT115" s="707">
        <v>52</v>
      </c>
      <c r="AU115" s="707">
        <v>331</v>
      </c>
      <c r="AV115" s="707">
        <v>20</v>
      </c>
    </row>
    <row r="116" spans="1:48" x14ac:dyDescent="0.25">
      <c r="A116" s="727">
        <v>304</v>
      </c>
      <c r="B116" s="700">
        <v>510</v>
      </c>
      <c r="C116" s="728" t="s">
        <v>104</v>
      </c>
      <c r="D116" s="689">
        <v>858</v>
      </c>
      <c r="E116" s="729">
        <v>10</v>
      </c>
      <c r="F116" s="707">
        <v>8</v>
      </c>
      <c r="G116" s="707">
        <v>16</v>
      </c>
      <c r="H116" s="707">
        <v>10</v>
      </c>
      <c r="I116" s="707">
        <v>13</v>
      </c>
      <c r="J116" s="707">
        <v>22</v>
      </c>
      <c r="K116" s="707">
        <v>14</v>
      </c>
      <c r="L116" s="707">
        <v>12</v>
      </c>
      <c r="M116" s="707">
        <v>12</v>
      </c>
      <c r="N116" s="707">
        <v>12</v>
      </c>
      <c r="O116" s="707">
        <v>10</v>
      </c>
      <c r="P116" s="707">
        <v>11</v>
      </c>
      <c r="Q116" s="707">
        <v>19</v>
      </c>
      <c r="R116" s="707">
        <v>18</v>
      </c>
      <c r="S116" s="707">
        <v>14</v>
      </c>
      <c r="T116" s="707">
        <v>18</v>
      </c>
      <c r="U116" s="707">
        <v>22</v>
      </c>
      <c r="V116" s="707">
        <v>13</v>
      </c>
      <c r="W116" s="707">
        <v>14</v>
      </c>
      <c r="X116" s="707">
        <v>11</v>
      </c>
      <c r="Y116" s="707">
        <v>78</v>
      </c>
      <c r="Z116" s="707">
        <v>117</v>
      </c>
      <c r="AA116" s="707">
        <v>20</v>
      </c>
      <c r="AB116" s="707">
        <v>78</v>
      </c>
      <c r="AC116" s="707">
        <v>91</v>
      </c>
      <c r="AD116" s="707">
        <v>63</v>
      </c>
      <c r="AE116" s="707">
        <v>55</v>
      </c>
      <c r="AF116" s="707">
        <v>41</v>
      </c>
      <c r="AG116" s="707">
        <v>17</v>
      </c>
      <c r="AH116" s="707">
        <v>13</v>
      </c>
      <c r="AI116" s="707">
        <v>5</v>
      </c>
      <c r="AJ116" s="707">
        <v>0</v>
      </c>
      <c r="AK116" s="707">
        <v>1</v>
      </c>
      <c r="AL116" s="707">
        <v>0</v>
      </c>
      <c r="AM116" s="707"/>
      <c r="AN116" s="734">
        <v>1</v>
      </c>
      <c r="AO116" s="734">
        <v>3</v>
      </c>
      <c r="AP116" s="734">
        <v>6</v>
      </c>
      <c r="AQ116" s="734">
        <v>10</v>
      </c>
      <c r="AR116" s="734">
        <v>372</v>
      </c>
      <c r="AS116" s="734">
        <v>33</v>
      </c>
      <c r="AT116" s="734">
        <v>39</v>
      </c>
      <c r="AU116" s="734">
        <v>261</v>
      </c>
      <c r="AV116" s="734">
        <v>10</v>
      </c>
    </row>
    <row r="117" spans="1:48" ht="18" customHeight="1" x14ac:dyDescent="0.25">
      <c r="A117" s="727">
        <v>305</v>
      </c>
      <c r="B117" s="700">
        <v>511</v>
      </c>
      <c r="C117" s="728" t="s">
        <v>143</v>
      </c>
      <c r="D117" s="689">
        <v>1256</v>
      </c>
      <c r="E117" s="729">
        <v>25</v>
      </c>
      <c r="F117" s="707">
        <v>42</v>
      </c>
      <c r="G117" s="707">
        <v>55</v>
      </c>
      <c r="H117" s="707">
        <v>31</v>
      </c>
      <c r="I117" s="707">
        <v>63</v>
      </c>
      <c r="J117" s="707">
        <v>61</v>
      </c>
      <c r="K117" s="707">
        <v>38</v>
      </c>
      <c r="L117" s="707">
        <v>29</v>
      </c>
      <c r="M117" s="707">
        <v>29</v>
      </c>
      <c r="N117" s="707">
        <v>30</v>
      </c>
      <c r="O117" s="707">
        <v>25</v>
      </c>
      <c r="P117" s="707">
        <v>28</v>
      </c>
      <c r="Q117" s="707">
        <v>17</v>
      </c>
      <c r="R117" s="707">
        <v>16</v>
      </c>
      <c r="S117" s="707">
        <v>16</v>
      </c>
      <c r="T117" s="707">
        <v>16</v>
      </c>
      <c r="U117" s="707">
        <v>15</v>
      </c>
      <c r="V117" s="707">
        <v>12</v>
      </c>
      <c r="W117" s="707">
        <v>11</v>
      </c>
      <c r="X117" s="707">
        <v>9</v>
      </c>
      <c r="Y117" s="707">
        <v>83</v>
      </c>
      <c r="Z117" s="707">
        <v>124</v>
      </c>
      <c r="AA117" s="707">
        <v>51</v>
      </c>
      <c r="AB117" s="707">
        <v>129</v>
      </c>
      <c r="AC117" s="707">
        <v>90</v>
      </c>
      <c r="AD117" s="707">
        <v>67</v>
      </c>
      <c r="AE117" s="707">
        <v>56</v>
      </c>
      <c r="AF117" s="707">
        <v>38</v>
      </c>
      <c r="AG117" s="707">
        <v>19</v>
      </c>
      <c r="AH117" s="707">
        <v>14</v>
      </c>
      <c r="AI117" s="707">
        <v>7</v>
      </c>
      <c r="AJ117" s="707">
        <v>7</v>
      </c>
      <c r="AK117" s="707">
        <v>2</v>
      </c>
      <c r="AL117" s="707">
        <v>1</v>
      </c>
      <c r="AM117" s="707"/>
      <c r="AN117" s="734">
        <v>1</v>
      </c>
      <c r="AO117" s="734">
        <v>3</v>
      </c>
      <c r="AP117" s="734">
        <v>4</v>
      </c>
      <c r="AQ117" s="734">
        <v>34</v>
      </c>
      <c r="AR117" s="734">
        <v>421</v>
      </c>
      <c r="AS117" s="734">
        <v>58</v>
      </c>
      <c r="AT117" s="734">
        <v>33</v>
      </c>
      <c r="AU117" s="734">
        <v>241</v>
      </c>
      <c r="AV117" s="734">
        <v>34</v>
      </c>
    </row>
    <row r="118" spans="1:48" ht="18" customHeight="1" x14ac:dyDescent="0.25">
      <c r="A118" s="727">
        <v>306</v>
      </c>
      <c r="B118" s="700">
        <v>512</v>
      </c>
      <c r="C118" s="728" t="s">
        <v>144</v>
      </c>
      <c r="D118" s="689">
        <v>1826</v>
      </c>
      <c r="E118" s="729">
        <v>13</v>
      </c>
      <c r="F118" s="707">
        <v>21</v>
      </c>
      <c r="G118" s="707">
        <v>31</v>
      </c>
      <c r="H118" s="707">
        <v>26</v>
      </c>
      <c r="I118" s="707">
        <v>40</v>
      </c>
      <c r="J118" s="707">
        <v>32</v>
      </c>
      <c r="K118" s="707">
        <v>35</v>
      </c>
      <c r="L118" s="707">
        <v>28</v>
      </c>
      <c r="M118" s="707">
        <v>27</v>
      </c>
      <c r="N118" s="707">
        <v>27</v>
      </c>
      <c r="O118" s="707">
        <v>19</v>
      </c>
      <c r="P118" s="707">
        <v>21</v>
      </c>
      <c r="Q118" s="707">
        <v>21</v>
      </c>
      <c r="R118" s="707">
        <v>15</v>
      </c>
      <c r="S118" s="707">
        <v>13</v>
      </c>
      <c r="T118" s="707">
        <v>16</v>
      </c>
      <c r="U118" s="707">
        <v>13</v>
      </c>
      <c r="V118" s="707">
        <v>11</v>
      </c>
      <c r="W118" s="707">
        <v>10</v>
      </c>
      <c r="X118" s="707">
        <v>9</v>
      </c>
      <c r="Y118" s="707">
        <v>79</v>
      </c>
      <c r="Z118" s="707">
        <v>121</v>
      </c>
      <c r="AA118" s="707">
        <v>488</v>
      </c>
      <c r="AB118" s="707">
        <v>337</v>
      </c>
      <c r="AC118" s="707">
        <v>124</v>
      </c>
      <c r="AD118" s="707">
        <v>118</v>
      </c>
      <c r="AE118" s="707">
        <v>55</v>
      </c>
      <c r="AF118" s="707">
        <v>36</v>
      </c>
      <c r="AG118" s="707">
        <v>18</v>
      </c>
      <c r="AH118" s="707">
        <v>14</v>
      </c>
      <c r="AI118" s="707">
        <v>5</v>
      </c>
      <c r="AJ118" s="707">
        <v>1</v>
      </c>
      <c r="AK118" s="707">
        <v>2</v>
      </c>
      <c r="AL118" s="707">
        <v>0</v>
      </c>
      <c r="AM118" s="707"/>
      <c r="AN118" s="734">
        <v>0</v>
      </c>
      <c r="AO118" s="734">
        <v>2</v>
      </c>
      <c r="AP118" s="734">
        <v>3</v>
      </c>
      <c r="AQ118" s="734">
        <v>25</v>
      </c>
      <c r="AR118" s="734">
        <v>287</v>
      </c>
      <c r="AS118" s="734">
        <v>45</v>
      </c>
      <c r="AT118" s="734">
        <v>32</v>
      </c>
      <c r="AU118" s="734">
        <v>162</v>
      </c>
      <c r="AV118" s="734">
        <v>25</v>
      </c>
    </row>
    <row r="119" spans="1:48" x14ac:dyDescent="0.25"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</row>
    <row r="125" spans="1:48" x14ac:dyDescent="0.25">
      <c r="D125" s="711"/>
    </row>
  </sheetData>
  <mergeCells count="14">
    <mergeCell ref="A7:C7"/>
    <mergeCell ref="A8:C8"/>
    <mergeCell ref="AR12:AR13"/>
    <mergeCell ref="AS12:AU12"/>
    <mergeCell ref="AV12:AV13"/>
    <mergeCell ref="G8:S10"/>
    <mergeCell ref="A9:C9"/>
    <mergeCell ref="A10:F10"/>
    <mergeCell ref="AN12:AP12"/>
    <mergeCell ref="AQ12:AQ13"/>
    <mergeCell ref="A12:A13"/>
    <mergeCell ref="B12:B13"/>
    <mergeCell ref="C12:C13"/>
    <mergeCell ref="D12:D13"/>
  </mergeCells>
  <conditionalFormatting sqref="E17:I28">
    <cfRule type="cellIs" dxfId="35" priority="70" operator="lessThan">
      <formula>0</formula>
    </cfRule>
  </conditionalFormatting>
  <conditionalFormatting sqref="E30:I35">
    <cfRule type="cellIs" dxfId="34" priority="122" operator="lessThan">
      <formula>0</formula>
    </cfRule>
  </conditionalFormatting>
  <conditionalFormatting sqref="E41:I46">
    <cfRule type="cellIs" dxfId="33" priority="111" operator="lessThan">
      <formula>0</formula>
    </cfRule>
  </conditionalFormatting>
  <conditionalFormatting sqref="E51:I56">
    <cfRule type="cellIs" dxfId="32" priority="104" operator="lessThan">
      <formula>0</formula>
    </cfRule>
  </conditionalFormatting>
  <conditionalFormatting sqref="E66:I80">
    <cfRule type="cellIs" dxfId="31" priority="39" operator="lessThan">
      <formula>0</formula>
    </cfRule>
  </conditionalFormatting>
  <conditionalFormatting sqref="E58:J64">
    <cfRule type="cellIs" dxfId="30" priority="87" operator="lessThan">
      <formula>0</formula>
    </cfRule>
  </conditionalFormatting>
  <conditionalFormatting sqref="H82">
    <cfRule type="cellIs" dxfId="29" priority="33" operator="lessThan">
      <formula>0</formula>
    </cfRule>
  </conditionalFormatting>
  <conditionalFormatting sqref="H113:H114">
    <cfRule type="cellIs" dxfId="28" priority="74" operator="lessThan">
      <formula>0</formula>
    </cfRule>
  </conditionalFormatting>
  <conditionalFormatting sqref="I113:I118">
    <cfRule type="cellIs" dxfId="27" priority="77" operator="lessThan">
      <formula>0</formula>
    </cfRule>
  </conditionalFormatting>
  <conditionalFormatting sqref="J17">
    <cfRule type="cellIs" dxfId="26" priority="69" operator="lessThan">
      <formula>0</formula>
    </cfRule>
  </conditionalFormatting>
  <conditionalFormatting sqref="J41">
    <cfRule type="cellIs" dxfId="25" priority="110" operator="lessThan">
      <formula>0</formula>
    </cfRule>
  </conditionalFormatting>
  <conditionalFormatting sqref="J51">
    <cfRule type="cellIs" dxfId="24" priority="103" operator="lessThan">
      <formula>0</formula>
    </cfRule>
  </conditionalFormatting>
  <conditionalFormatting sqref="J66">
    <cfRule type="cellIs" dxfId="23" priority="38" operator="lessThan">
      <formula>0</formula>
    </cfRule>
  </conditionalFormatting>
  <conditionalFormatting sqref="J82">
    <cfRule type="cellIs" dxfId="22" priority="32" operator="lessThan">
      <formula>0</formula>
    </cfRule>
  </conditionalFormatting>
  <conditionalFormatting sqref="J113:L114">
    <cfRule type="cellIs" dxfId="21" priority="72" operator="lessThan">
      <formula>0</formula>
    </cfRule>
  </conditionalFormatting>
  <conditionalFormatting sqref="K31:L35">
    <cfRule type="cellIs" dxfId="20" priority="120" operator="lessThan">
      <formula>0</formula>
    </cfRule>
  </conditionalFormatting>
  <conditionalFormatting sqref="K59:L64">
    <cfRule type="cellIs" dxfId="19" priority="85" operator="lessThan">
      <formula>0</formula>
    </cfRule>
  </conditionalFormatting>
  <conditionalFormatting sqref="K17:P28">
    <cfRule type="cellIs" dxfId="18" priority="65" operator="lessThan">
      <formula>0</formula>
    </cfRule>
  </conditionalFormatting>
  <conditionalFormatting sqref="K66:AQ80">
    <cfRule type="cellIs" dxfId="17" priority="12" operator="lessThan">
      <formula>0</formula>
    </cfRule>
  </conditionalFormatting>
  <conditionalFormatting sqref="K41:AV46">
    <cfRule type="cellIs" dxfId="16" priority="96" operator="lessThan">
      <formula>0</formula>
    </cfRule>
  </conditionalFormatting>
  <conditionalFormatting sqref="K51:AV56">
    <cfRule type="cellIs" dxfId="15" priority="95" operator="lessThan">
      <formula>0</formula>
    </cfRule>
  </conditionalFormatting>
  <conditionalFormatting sqref="M30:P35 Q31:AM35 AR31:AU35 M58:P64 Q59:AM64 H61:L61 AN61:AV61 E113:G118 M113:P118">
    <cfRule type="cellIs" dxfId="14" priority="125" operator="lessThan">
      <formula>0</formula>
    </cfRule>
  </conditionalFormatting>
  <conditionalFormatting sqref="Q114">
    <cfRule type="cellIs" dxfId="13" priority="75" operator="lessThan">
      <formula>0</formula>
    </cfRule>
  </conditionalFormatting>
  <conditionalFormatting sqref="Q113:AQ113">
    <cfRule type="cellIs" dxfId="12" priority="79" operator="lessThan">
      <formula>0</formula>
    </cfRule>
  </conditionalFormatting>
  <conditionalFormatting sqref="R114:AQ118">
    <cfRule type="cellIs" dxfId="11" priority="76" operator="lessThan">
      <formula>0</formula>
    </cfRule>
  </conditionalFormatting>
  <conditionalFormatting sqref="AA17:AQ28">
    <cfRule type="cellIs" dxfId="10" priority="42" operator="lessThan">
      <formula>0</formula>
    </cfRule>
  </conditionalFormatting>
  <conditionalFormatting sqref="AN30:AQ35">
    <cfRule type="cellIs" dxfId="9" priority="119" operator="lessThan">
      <formula>0</formula>
    </cfRule>
  </conditionalFormatting>
  <conditionalFormatting sqref="AN58:AQ64">
    <cfRule type="cellIs" dxfId="8" priority="91" operator="lessThan">
      <formula>0</formula>
    </cfRule>
  </conditionalFormatting>
  <conditionalFormatting sqref="AN37:AV39 E49:I49 K49:AV49 E82:G92 I82:I92 K82:AV92 H84 J84 E95:G111 I95:I111 K95:AV111">
    <cfRule type="cellIs" dxfId="7" priority="1" operator="lessThan">
      <formula>0</formula>
    </cfRule>
  </conditionalFormatting>
  <conditionalFormatting sqref="AN65:AV65">
    <cfRule type="cellIs" dxfId="6" priority="3" operator="lessThan">
      <formula>0</formula>
    </cfRule>
  </conditionalFormatting>
  <conditionalFormatting sqref="AR18:AU18">
    <cfRule type="cellIs" dxfId="5" priority="64" operator="lessThan">
      <formula>0</formula>
    </cfRule>
  </conditionalFormatting>
  <conditionalFormatting sqref="AR59:AU80">
    <cfRule type="cellIs" dxfId="4" priority="5" operator="lessThan">
      <formula>0</formula>
    </cfRule>
  </conditionalFormatting>
  <conditionalFormatting sqref="AR113:AU118">
    <cfRule type="cellIs" dxfId="3" priority="78" operator="lessThan">
      <formula>0</formula>
    </cfRule>
  </conditionalFormatting>
  <conditionalFormatting sqref="AV17:AV28">
    <cfRule type="cellIs" dxfId="2" priority="43" operator="lessThan">
      <formula>0</formula>
    </cfRule>
  </conditionalFormatting>
  <conditionalFormatting sqref="AV30:AV35">
    <cfRule type="cellIs" dxfId="1" priority="124" operator="lessThan">
      <formula>0</formula>
    </cfRule>
  </conditionalFormatting>
  <conditionalFormatting sqref="AV58:AV80">
    <cfRule type="cellIs" dxfId="0" priority="4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99666-17C7-40E7-8178-F76177BC4F39}">
  <sheetPr>
    <tabColor rgb="FF92D050"/>
  </sheetPr>
  <dimension ref="A1:AV108"/>
  <sheetViews>
    <sheetView tabSelected="1" workbookViewId="0">
      <selection activeCell="E2" sqref="E2"/>
    </sheetView>
  </sheetViews>
  <sheetFormatPr baseColWidth="10" defaultRowHeight="12.75" x14ac:dyDescent="0.2"/>
  <cols>
    <col min="1" max="1" width="8.5703125" style="37" customWidth="1"/>
    <col min="2" max="2" width="9.85546875" style="37" customWidth="1"/>
    <col min="3" max="3" width="39.7109375" style="37" customWidth="1"/>
    <col min="4" max="4" width="13.28515625" style="37" customWidth="1"/>
    <col min="5" max="5" width="10.140625" style="914" customWidth="1"/>
    <col min="6" max="6" width="7.42578125" style="914" customWidth="1"/>
    <col min="7" max="7" width="8.140625" style="914" customWidth="1"/>
    <col min="8" max="37" width="8.7109375" style="914" customWidth="1"/>
    <col min="38" max="38" width="8.28515625" style="914" customWidth="1"/>
    <col min="39" max="39" width="8.7109375" style="914" customWidth="1"/>
    <col min="40" max="40" width="7.85546875" style="914" customWidth="1"/>
    <col min="41" max="41" width="11.85546875" style="914" bestFit="1" customWidth="1"/>
    <col min="42" max="44" width="13" style="914" bestFit="1" customWidth="1"/>
    <col min="45" max="45" width="8.85546875" style="914" customWidth="1"/>
    <col min="46" max="46" width="9.28515625" style="914" customWidth="1"/>
    <col min="47" max="47" width="10.85546875" style="914" customWidth="1"/>
    <col min="48" max="48" width="13" style="914" bestFit="1" customWidth="1"/>
    <col min="49" max="16384" width="11.42578125" style="37"/>
  </cols>
  <sheetData>
    <row r="1" spans="1:48" x14ac:dyDescent="0.2">
      <c r="A1" s="913" t="s">
        <v>915</v>
      </c>
    </row>
    <row r="2" spans="1:48" x14ac:dyDescent="0.2">
      <c r="A2" s="915" t="s">
        <v>0</v>
      </c>
      <c r="B2" s="665"/>
      <c r="C2" s="665"/>
      <c r="D2" s="665"/>
      <c r="E2" s="916"/>
      <c r="F2" s="916"/>
      <c r="G2" s="916"/>
      <c r="H2" s="916"/>
      <c r="I2" s="916"/>
      <c r="J2" s="916"/>
      <c r="K2" s="916"/>
      <c r="L2" s="916"/>
      <c r="M2" s="916"/>
      <c r="N2" s="916"/>
      <c r="O2" s="916"/>
      <c r="P2" s="916"/>
      <c r="Q2" s="916"/>
      <c r="R2" s="916"/>
      <c r="S2" s="916"/>
      <c r="T2" s="916"/>
      <c r="U2" s="916"/>
      <c r="V2" s="916"/>
      <c r="W2" s="916"/>
      <c r="X2" s="916"/>
      <c r="Y2" s="916"/>
      <c r="Z2" s="916"/>
      <c r="AA2" s="916"/>
      <c r="AB2" s="916"/>
      <c r="AC2" s="916"/>
      <c r="AD2" s="916"/>
      <c r="AE2" s="916"/>
      <c r="AF2" s="916"/>
      <c r="AG2" s="916"/>
      <c r="AH2" s="916"/>
      <c r="AI2" s="916"/>
      <c r="AJ2" s="916"/>
      <c r="AK2" s="916"/>
      <c r="AL2" s="916"/>
      <c r="AM2" s="916"/>
      <c r="AN2" s="916"/>
      <c r="AO2" s="916"/>
      <c r="AP2" s="916"/>
      <c r="AQ2" s="916"/>
      <c r="AR2" s="916"/>
      <c r="AS2" s="916"/>
      <c r="AT2" s="916"/>
      <c r="AU2" s="916"/>
      <c r="AV2" s="916"/>
    </row>
    <row r="3" spans="1:48" x14ac:dyDescent="0.2">
      <c r="A3" s="915" t="s">
        <v>857</v>
      </c>
      <c r="B3" s="665"/>
      <c r="C3" s="665"/>
      <c r="D3" s="665"/>
      <c r="E3" s="916"/>
      <c r="F3" s="916"/>
      <c r="G3" s="916"/>
      <c r="H3" s="916"/>
      <c r="I3" s="916"/>
      <c r="J3" s="916"/>
      <c r="K3" s="916"/>
      <c r="L3" s="916"/>
      <c r="M3" s="916"/>
      <c r="N3" s="916"/>
      <c r="O3" s="916"/>
      <c r="P3" s="916"/>
      <c r="Q3" s="916"/>
      <c r="R3" s="916"/>
      <c r="S3" s="916"/>
      <c r="T3" s="916"/>
      <c r="U3" s="916"/>
      <c r="V3" s="916"/>
      <c r="W3" s="916"/>
      <c r="X3" s="916"/>
      <c r="Y3" s="916"/>
      <c r="Z3" s="916"/>
      <c r="AA3" s="916"/>
      <c r="AB3" s="916"/>
      <c r="AC3" s="916"/>
      <c r="AD3" s="916"/>
      <c r="AE3" s="916"/>
      <c r="AF3" s="916"/>
      <c r="AG3" s="916"/>
      <c r="AH3" s="916"/>
      <c r="AI3" s="916"/>
      <c r="AJ3" s="916"/>
      <c r="AK3" s="916"/>
      <c r="AL3" s="916"/>
      <c r="AM3" s="916"/>
      <c r="AN3" s="916"/>
      <c r="AO3" s="916"/>
      <c r="AP3" s="916"/>
      <c r="AQ3" s="916"/>
      <c r="AR3" s="916"/>
      <c r="AS3" s="916"/>
      <c r="AT3" s="916"/>
      <c r="AU3" s="916"/>
      <c r="AV3" s="916"/>
    </row>
    <row r="4" spans="1:48" x14ac:dyDescent="0.2">
      <c r="A4" s="917" t="s">
        <v>916</v>
      </c>
      <c r="B4" s="665"/>
      <c r="C4" s="665"/>
      <c r="D4" s="665"/>
      <c r="E4" s="916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8"/>
      <c r="Z4" s="918"/>
      <c r="AA4" s="918"/>
      <c r="AB4" s="918"/>
      <c r="AC4" s="918"/>
      <c r="AD4" s="918"/>
      <c r="AE4" s="918"/>
      <c r="AF4" s="918"/>
      <c r="AG4" s="918"/>
      <c r="AH4" s="918"/>
      <c r="AI4" s="918"/>
      <c r="AJ4" s="918"/>
      <c r="AK4" s="918"/>
      <c r="AL4" s="918"/>
      <c r="AM4" s="918"/>
      <c r="AN4" s="918"/>
      <c r="AO4" s="918"/>
      <c r="AP4" s="918"/>
      <c r="AQ4" s="918"/>
      <c r="AR4" s="918"/>
      <c r="AS4" s="918"/>
      <c r="AT4" s="918"/>
      <c r="AU4" s="918"/>
      <c r="AV4" s="918"/>
    </row>
    <row r="5" spans="1:48" x14ac:dyDescent="0.2">
      <c r="A5" s="665"/>
      <c r="B5" s="665"/>
      <c r="C5" s="665"/>
      <c r="D5" s="665"/>
      <c r="E5" s="919"/>
      <c r="F5" s="920"/>
      <c r="G5" s="921"/>
      <c r="H5" s="921"/>
      <c r="I5" s="921"/>
      <c r="J5" s="921"/>
      <c r="K5" s="921"/>
      <c r="L5" s="921"/>
      <c r="M5" s="921"/>
      <c r="N5" s="921"/>
      <c r="O5" s="921"/>
      <c r="P5" s="921"/>
      <c r="Q5" s="921"/>
      <c r="R5" s="921"/>
      <c r="S5" s="921"/>
      <c r="T5" s="921"/>
      <c r="U5" s="921"/>
      <c r="V5" s="921"/>
      <c r="W5" s="921"/>
      <c r="X5" s="921"/>
      <c r="Y5" s="921"/>
      <c r="Z5" s="921"/>
      <c r="AA5" s="921"/>
      <c r="AB5" s="921"/>
      <c r="AC5" s="921"/>
      <c r="AD5" s="921"/>
      <c r="AE5" s="921"/>
      <c r="AF5" s="921"/>
      <c r="AG5" s="921"/>
      <c r="AH5" s="921"/>
      <c r="AI5" s="921"/>
      <c r="AJ5" s="921"/>
      <c r="AK5" s="921"/>
      <c r="AL5" s="921"/>
      <c r="AM5" s="921"/>
      <c r="AN5" s="922"/>
      <c r="AO5" s="922"/>
      <c r="AP5" s="922"/>
      <c r="AQ5" s="919"/>
      <c r="AR5" s="923"/>
      <c r="AS5" s="924"/>
      <c r="AT5" s="925"/>
      <c r="AU5" s="925"/>
      <c r="AV5" s="925"/>
    </row>
    <row r="6" spans="1:48" ht="15" customHeight="1" x14ac:dyDescent="0.2">
      <c r="A6" s="851" t="s">
        <v>114</v>
      </c>
      <c r="B6" s="851" t="s">
        <v>115</v>
      </c>
      <c r="C6" s="851" t="s">
        <v>858</v>
      </c>
      <c r="D6" s="926" t="s">
        <v>917</v>
      </c>
      <c r="E6" s="851" t="s">
        <v>5</v>
      </c>
      <c r="F6" s="927" t="s">
        <v>859</v>
      </c>
      <c r="G6" s="928"/>
      <c r="H6" s="928"/>
      <c r="I6" s="928"/>
      <c r="J6" s="928"/>
      <c r="K6" s="928"/>
      <c r="L6" s="928"/>
      <c r="M6" s="928"/>
      <c r="N6" s="928"/>
      <c r="O6" s="928"/>
      <c r="P6" s="928"/>
      <c r="Q6" s="928"/>
      <c r="R6" s="928"/>
      <c r="S6" s="928"/>
      <c r="T6" s="928"/>
      <c r="U6" s="928"/>
      <c r="V6" s="929"/>
      <c r="W6" s="927" t="s">
        <v>220</v>
      </c>
      <c r="X6" s="928"/>
      <c r="Y6" s="928"/>
      <c r="Z6" s="928"/>
      <c r="AA6" s="928"/>
      <c r="AB6" s="928"/>
      <c r="AC6" s="928"/>
      <c r="AD6" s="928"/>
      <c r="AE6" s="928"/>
      <c r="AF6" s="928"/>
      <c r="AG6" s="928"/>
      <c r="AH6" s="928"/>
      <c r="AI6" s="928"/>
      <c r="AJ6" s="928"/>
      <c r="AK6" s="928"/>
      <c r="AL6" s="928"/>
      <c r="AM6" s="929"/>
      <c r="AN6" s="930" t="s">
        <v>821</v>
      </c>
      <c r="AO6" s="930"/>
      <c r="AP6" s="930"/>
      <c r="AQ6" s="931" t="s">
        <v>860</v>
      </c>
      <c r="AR6" s="932" t="s">
        <v>223</v>
      </c>
      <c r="AS6" s="933" t="s">
        <v>120</v>
      </c>
      <c r="AT6" s="933"/>
      <c r="AU6" s="933"/>
      <c r="AV6" s="932" t="s">
        <v>224</v>
      </c>
    </row>
    <row r="7" spans="1:48" x14ac:dyDescent="0.2">
      <c r="A7" s="851"/>
      <c r="B7" s="851"/>
      <c r="C7" s="851"/>
      <c r="D7" s="934"/>
      <c r="E7" s="851"/>
      <c r="F7" s="935" t="s">
        <v>152</v>
      </c>
      <c r="G7" s="936">
        <v>1</v>
      </c>
      <c r="H7" s="936">
        <v>2</v>
      </c>
      <c r="I7" s="936">
        <v>3</v>
      </c>
      <c r="J7" s="936">
        <v>4</v>
      </c>
      <c r="K7" s="936">
        <v>5</v>
      </c>
      <c r="L7" s="936">
        <v>6</v>
      </c>
      <c r="M7" s="936">
        <v>7</v>
      </c>
      <c r="N7" s="936">
        <v>8</v>
      </c>
      <c r="O7" s="936">
        <v>9</v>
      </c>
      <c r="P7" s="936">
        <v>10</v>
      </c>
      <c r="Q7" s="936">
        <v>11</v>
      </c>
      <c r="R7" s="936">
        <v>12</v>
      </c>
      <c r="S7" s="936">
        <v>13</v>
      </c>
      <c r="T7" s="936">
        <v>14</v>
      </c>
      <c r="U7" s="936">
        <v>15</v>
      </c>
      <c r="V7" s="936">
        <v>16</v>
      </c>
      <c r="W7" s="936">
        <v>17</v>
      </c>
      <c r="X7" s="936">
        <v>18</v>
      </c>
      <c r="Y7" s="936">
        <v>19</v>
      </c>
      <c r="Z7" s="936" t="s">
        <v>171</v>
      </c>
      <c r="AA7" s="936" t="s">
        <v>172</v>
      </c>
      <c r="AB7" s="936" t="s">
        <v>173</v>
      </c>
      <c r="AC7" s="936" t="s">
        <v>174</v>
      </c>
      <c r="AD7" s="936" t="s">
        <v>175</v>
      </c>
      <c r="AE7" s="936" t="s">
        <v>176</v>
      </c>
      <c r="AF7" s="936" t="s">
        <v>177</v>
      </c>
      <c r="AG7" s="936" t="s">
        <v>178</v>
      </c>
      <c r="AH7" s="936" t="s">
        <v>179</v>
      </c>
      <c r="AI7" s="936" t="s">
        <v>180</v>
      </c>
      <c r="AJ7" s="936" t="s">
        <v>181</v>
      </c>
      <c r="AK7" s="936" t="s">
        <v>182</v>
      </c>
      <c r="AL7" s="936" t="s">
        <v>854</v>
      </c>
      <c r="AM7" s="936" t="s">
        <v>861</v>
      </c>
      <c r="AN7" s="937" t="s">
        <v>222</v>
      </c>
      <c r="AO7" s="937" t="s">
        <v>822</v>
      </c>
      <c r="AP7" s="937" t="s">
        <v>823</v>
      </c>
      <c r="AQ7" s="938"/>
      <c r="AR7" s="932"/>
      <c r="AS7" s="939" t="s">
        <v>125</v>
      </c>
      <c r="AT7" s="940" t="s">
        <v>228</v>
      </c>
      <c r="AU7" s="940" t="s">
        <v>229</v>
      </c>
      <c r="AV7" s="933"/>
    </row>
    <row r="8" spans="1:48" x14ac:dyDescent="0.2">
      <c r="A8" s="941"/>
      <c r="B8" s="942"/>
      <c r="C8" s="943" t="s">
        <v>893</v>
      </c>
      <c r="D8" s="934"/>
      <c r="E8" s="944">
        <f>SUM(F8:AM8)</f>
        <v>187786</v>
      </c>
      <c r="F8" s="945">
        <f>+F9</f>
        <v>2925</v>
      </c>
      <c r="G8" s="945">
        <f t="shared" ref="G8:AV8" si="0">+G9</f>
        <v>3080</v>
      </c>
      <c r="H8" s="945">
        <f t="shared" si="0"/>
        <v>3488</v>
      </c>
      <c r="I8" s="945">
        <f t="shared" si="0"/>
        <v>3613</v>
      </c>
      <c r="J8" s="945">
        <f t="shared" si="0"/>
        <v>3541</v>
      </c>
      <c r="K8" s="945">
        <f t="shared" si="0"/>
        <v>3832</v>
      </c>
      <c r="L8" s="945">
        <f t="shared" si="0"/>
        <v>4062</v>
      </c>
      <c r="M8" s="945">
        <f t="shared" si="0"/>
        <v>4486</v>
      </c>
      <c r="N8" s="945">
        <f t="shared" si="0"/>
        <v>4086</v>
      </c>
      <c r="O8" s="945">
        <f t="shared" si="0"/>
        <v>4200</v>
      </c>
      <c r="P8" s="945">
        <f t="shared" si="0"/>
        <v>3862</v>
      </c>
      <c r="Q8" s="945">
        <f t="shared" si="0"/>
        <v>4013</v>
      </c>
      <c r="R8" s="945">
        <f t="shared" si="0"/>
        <v>4211</v>
      </c>
      <c r="S8" s="945">
        <f t="shared" si="0"/>
        <v>4369</v>
      </c>
      <c r="T8" s="945">
        <f t="shared" si="0"/>
        <v>4169</v>
      </c>
      <c r="U8" s="945">
        <f t="shared" si="0"/>
        <v>4347</v>
      </c>
      <c r="V8" s="945">
        <f t="shared" si="0"/>
        <v>4468</v>
      </c>
      <c r="W8" s="945">
        <f t="shared" si="0"/>
        <v>3979</v>
      </c>
      <c r="X8" s="945">
        <f t="shared" si="0"/>
        <v>3891</v>
      </c>
      <c r="Y8" s="945">
        <f t="shared" si="0"/>
        <v>3683</v>
      </c>
      <c r="Z8" s="945">
        <f t="shared" si="0"/>
        <v>15592</v>
      </c>
      <c r="AA8" s="945">
        <f t="shared" si="0"/>
        <v>14242</v>
      </c>
      <c r="AB8" s="945">
        <f t="shared" si="0"/>
        <v>14329</v>
      </c>
      <c r="AC8" s="945">
        <f t="shared" si="0"/>
        <v>14432</v>
      </c>
      <c r="AD8" s="945">
        <f t="shared" si="0"/>
        <v>11752</v>
      </c>
      <c r="AE8" s="945">
        <f t="shared" si="0"/>
        <v>9168</v>
      </c>
      <c r="AF8" s="945">
        <f t="shared" si="0"/>
        <v>7857</v>
      </c>
      <c r="AG8" s="945">
        <f t="shared" si="0"/>
        <v>6702</v>
      </c>
      <c r="AH8" s="945">
        <f t="shared" si="0"/>
        <v>5370</v>
      </c>
      <c r="AI8" s="945">
        <f t="shared" si="0"/>
        <v>3983</v>
      </c>
      <c r="AJ8" s="945">
        <f t="shared" si="0"/>
        <v>2841</v>
      </c>
      <c r="AK8" s="945">
        <f t="shared" si="0"/>
        <v>1762</v>
      </c>
      <c r="AL8" s="945">
        <f t="shared" si="0"/>
        <v>835</v>
      </c>
      <c r="AM8" s="945">
        <f t="shared" si="0"/>
        <v>616</v>
      </c>
      <c r="AN8" s="945">
        <f t="shared" si="0"/>
        <v>78</v>
      </c>
      <c r="AO8" s="945">
        <f t="shared" si="0"/>
        <v>1306</v>
      </c>
      <c r="AP8" s="945">
        <f t="shared" si="0"/>
        <v>1581</v>
      </c>
      <c r="AQ8" s="945">
        <f t="shared" si="0"/>
        <v>4079</v>
      </c>
      <c r="AR8" s="945">
        <f t="shared" si="0"/>
        <v>94229</v>
      </c>
      <c r="AS8" s="945">
        <f t="shared" si="0"/>
        <v>10325</v>
      </c>
      <c r="AT8" s="945">
        <f t="shared" si="0"/>
        <v>9972</v>
      </c>
      <c r="AU8" s="945">
        <f t="shared" si="0"/>
        <v>39781</v>
      </c>
      <c r="AV8" s="945">
        <f t="shared" si="0"/>
        <v>6352</v>
      </c>
    </row>
    <row r="9" spans="1:48" x14ac:dyDescent="0.2">
      <c r="A9" s="677"/>
      <c r="B9" s="678"/>
      <c r="C9" s="679" t="s">
        <v>918</v>
      </c>
      <c r="D9" s="934"/>
      <c r="E9" s="946">
        <f t="shared" ref="E9:E72" si="1">SUM(F9:AM9)</f>
        <v>187786</v>
      </c>
      <c r="F9" s="947">
        <f t="shared" ref="F9:AV9" si="2">+F10+F23+F30+F34+F44+F51+F58+F74+F102</f>
        <v>2925</v>
      </c>
      <c r="G9" s="947">
        <f t="shared" si="2"/>
        <v>3080</v>
      </c>
      <c r="H9" s="947">
        <f t="shared" si="2"/>
        <v>3488</v>
      </c>
      <c r="I9" s="947">
        <f t="shared" si="2"/>
        <v>3613</v>
      </c>
      <c r="J9" s="947">
        <f t="shared" si="2"/>
        <v>3541</v>
      </c>
      <c r="K9" s="947">
        <f t="shared" si="2"/>
        <v>3832</v>
      </c>
      <c r="L9" s="947">
        <f t="shared" si="2"/>
        <v>4062</v>
      </c>
      <c r="M9" s="947">
        <f t="shared" si="2"/>
        <v>4486</v>
      </c>
      <c r="N9" s="947">
        <f t="shared" si="2"/>
        <v>4086</v>
      </c>
      <c r="O9" s="947">
        <f t="shared" si="2"/>
        <v>4200</v>
      </c>
      <c r="P9" s="947">
        <f t="shared" si="2"/>
        <v>3862</v>
      </c>
      <c r="Q9" s="947">
        <f t="shared" si="2"/>
        <v>4013</v>
      </c>
      <c r="R9" s="947">
        <f t="shared" si="2"/>
        <v>4211</v>
      </c>
      <c r="S9" s="947">
        <f t="shared" si="2"/>
        <v>4369</v>
      </c>
      <c r="T9" s="947">
        <f t="shared" si="2"/>
        <v>4169</v>
      </c>
      <c r="U9" s="947">
        <f t="shared" si="2"/>
        <v>4347</v>
      </c>
      <c r="V9" s="947">
        <f t="shared" si="2"/>
        <v>4468</v>
      </c>
      <c r="W9" s="947">
        <f t="shared" si="2"/>
        <v>3979</v>
      </c>
      <c r="X9" s="947">
        <f t="shared" si="2"/>
        <v>3891</v>
      </c>
      <c r="Y9" s="947">
        <f t="shared" si="2"/>
        <v>3683</v>
      </c>
      <c r="Z9" s="947">
        <f t="shared" si="2"/>
        <v>15592</v>
      </c>
      <c r="AA9" s="947">
        <f t="shared" si="2"/>
        <v>14242</v>
      </c>
      <c r="AB9" s="947">
        <f t="shared" si="2"/>
        <v>14329</v>
      </c>
      <c r="AC9" s="947">
        <f t="shared" si="2"/>
        <v>14432</v>
      </c>
      <c r="AD9" s="947">
        <f t="shared" si="2"/>
        <v>11752</v>
      </c>
      <c r="AE9" s="947">
        <f t="shared" si="2"/>
        <v>9168</v>
      </c>
      <c r="AF9" s="947">
        <f t="shared" si="2"/>
        <v>7857</v>
      </c>
      <c r="AG9" s="947">
        <f t="shared" si="2"/>
        <v>6702</v>
      </c>
      <c r="AH9" s="947">
        <f t="shared" si="2"/>
        <v>5370</v>
      </c>
      <c r="AI9" s="947">
        <f t="shared" si="2"/>
        <v>3983</v>
      </c>
      <c r="AJ9" s="947">
        <f t="shared" si="2"/>
        <v>2841</v>
      </c>
      <c r="AK9" s="947">
        <f t="shared" si="2"/>
        <v>1762</v>
      </c>
      <c r="AL9" s="947">
        <f t="shared" si="2"/>
        <v>835</v>
      </c>
      <c r="AM9" s="947">
        <f t="shared" si="2"/>
        <v>616</v>
      </c>
      <c r="AN9" s="947">
        <f t="shared" si="2"/>
        <v>78</v>
      </c>
      <c r="AO9" s="947">
        <f t="shared" si="2"/>
        <v>1306</v>
      </c>
      <c r="AP9" s="947">
        <f t="shared" si="2"/>
        <v>1581</v>
      </c>
      <c r="AQ9" s="947">
        <f t="shared" si="2"/>
        <v>4079</v>
      </c>
      <c r="AR9" s="947">
        <f t="shared" si="2"/>
        <v>94229</v>
      </c>
      <c r="AS9" s="947">
        <f t="shared" si="2"/>
        <v>10325</v>
      </c>
      <c r="AT9" s="947">
        <f t="shared" si="2"/>
        <v>9972</v>
      </c>
      <c r="AU9" s="947">
        <f t="shared" si="2"/>
        <v>39781</v>
      </c>
      <c r="AV9" s="947">
        <f t="shared" si="2"/>
        <v>6352</v>
      </c>
    </row>
    <row r="10" spans="1:48" x14ac:dyDescent="0.2">
      <c r="A10" s="948">
        <v>120601</v>
      </c>
      <c r="B10" s="949"/>
      <c r="C10" s="950" t="s">
        <v>9</v>
      </c>
      <c r="D10" s="951"/>
      <c r="E10" s="952">
        <f>SUM(F10:AM10)</f>
        <v>45366</v>
      </c>
      <c r="F10" s="953">
        <f>SUM(F11:F22)</f>
        <v>658</v>
      </c>
      <c r="G10" s="953">
        <f t="shared" ref="G10:AV10" si="3">SUM(G11:G22)</f>
        <v>677</v>
      </c>
      <c r="H10" s="953">
        <f t="shared" si="3"/>
        <v>755</v>
      </c>
      <c r="I10" s="953">
        <f t="shared" si="3"/>
        <v>798</v>
      </c>
      <c r="J10" s="953">
        <f t="shared" si="3"/>
        <v>777</v>
      </c>
      <c r="K10" s="953">
        <f t="shared" si="3"/>
        <v>832</v>
      </c>
      <c r="L10" s="953">
        <f t="shared" si="3"/>
        <v>877</v>
      </c>
      <c r="M10" s="953">
        <f t="shared" si="3"/>
        <v>979</v>
      </c>
      <c r="N10" s="953">
        <f t="shared" si="3"/>
        <v>979</v>
      </c>
      <c r="O10" s="953">
        <f t="shared" si="3"/>
        <v>988</v>
      </c>
      <c r="P10" s="953">
        <f t="shared" si="3"/>
        <v>854</v>
      </c>
      <c r="Q10" s="953">
        <f t="shared" si="3"/>
        <v>925</v>
      </c>
      <c r="R10" s="953">
        <f t="shared" si="3"/>
        <v>993</v>
      </c>
      <c r="S10" s="953">
        <f t="shared" si="3"/>
        <v>923</v>
      </c>
      <c r="T10" s="953">
        <f t="shared" si="3"/>
        <v>922</v>
      </c>
      <c r="U10" s="953">
        <f t="shared" si="3"/>
        <v>911</v>
      </c>
      <c r="V10" s="953">
        <f t="shared" si="3"/>
        <v>969</v>
      </c>
      <c r="W10" s="953">
        <f t="shared" si="3"/>
        <v>848</v>
      </c>
      <c r="X10" s="953">
        <f t="shared" si="3"/>
        <v>890</v>
      </c>
      <c r="Y10" s="953">
        <f t="shared" si="3"/>
        <v>813</v>
      </c>
      <c r="Z10" s="953">
        <f t="shared" si="3"/>
        <v>3829</v>
      </c>
      <c r="AA10" s="953">
        <f t="shared" si="3"/>
        <v>3668</v>
      </c>
      <c r="AB10" s="953">
        <f t="shared" si="3"/>
        <v>3727</v>
      </c>
      <c r="AC10" s="953">
        <f t="shared" si="3"/>
        <v>3483</v>
      </c>
      <c r="AD10" s="953">
        <f t="shared" si="3"/>
        <v>2824</v>
      </c>
      <c r="AE10" s="953">
        <f t="shared" si="3"/>
        <v>2331</v>
      </c>
      <c r="AF10" s="953">
        <f t="shared" si="3"/>
        <v>2106</v>
      </c>
      <c r="AG10" s="953">
        <f t="shared" si="3"/>
        <v>1840</v>
      </c>
      <c r="AH10" s="953">
        <f t="shared" si="3"/>
        <v>1500</v>
      </c>
      <c r="AI10" s="953">
        <f t="shared" si="3"/>
        <v>1111</v>
      </c>
      <c r="AJ10" s="953">
        <f t="shared" si="3"/>
        <v>718</v>
      </c>
      <c r="AK10" s="953">
        <f t="shared" si="3"/>
        <v>470</v>
      </c>
      <c r="AL10" s="953">
        <f t="shared" si="3"/>
        <v>218</v>
      </c>
      <c r="AM10" s="953">
        <f t="shared" si="3"/>
        <v>173</v>
      </c>
      <c r="AN10" s="953">
        <f t="shared" si="3"/>
        <v>24</v>
      </c>
      <c r="AO10" s="953">
        <f t="shared" si="3"/>
        <v>309</v>
      </c>
      <c r="AP10" s="953">
        <f t="shared" si="3"/>
        <v>349</v>
      </c>
      <c r="AQ10" s="953">
        <f t="shared" si="3"/>
        <v>932</v>
      </c>
      <c r="AR10" s="953">
        <f t="shared" si="3"/>
        <v>23126</v>
      </c>
      <c r="AS10" s="953">
        <f t="shared" si="3"/>
        <v>2386</v>
      </c>
      <c r="AT10" s="953">
        <f t="shared" si="3"/>
        <v>2297</v>
      </c>
      <c r="AU10" s="953">
        <f t="shared" si="3"/>
        <v>10164</v>
      </c>
      <c r="AV10" s="953">
        <f t="shared" si="3"/>
        <v>1661</v>
      </c>
    </row>
    <row r="11" spans="1:48" x14ac:dyDescent="0.2">
      <c r="A11" s="688">
        <v>101</v>
      </c>
      <c r="B11" s="609">
        <v>432</v>
      </c>
      <c r="C11" s="610" t="s">
        <v>11</v>
      </c>
      <c r="D11" s="954" t="s">
        <v>12</v>
      </c>
      <c r="E11" s="946">
        <f t="shared" si="1"/>
        <v>27305</v>
      </c>
      <c r="F11" s="955">
        <v>456</v>
      </c>
      <c r="G11" s="955">
        <v>458</v>
      </c>
      <c r="H11" s="955">
        <v>534</v>
      </c>
      <c r="I11" s="955">
        <v>613</v>
      </c>
      <c r="J11" s="955">
        <v>606</v>
      </c>
      <c r="K11" s="955">
        <v>592</v>
      </c>
      <c r="L11" s="955">
        <v>541</v>
      </c>
      <c r="M11" s="955">
        <v>587</v>
      </c>
      <c r="N11" s="955">
        <v>588</v>
      </c>
      <c r="O11" s="955">
        <v>576</v>
      </c>
      <c r="P11" s="955">
        <v>504</v>
      </c>
      <c r="Q11" s="955">
        <v>570</v>
      </c>
      <c r="R11" s="955">
        <v>599</v>
      </c>
      <c r="S11" s="955">
        <v>572</v>
      </c>
      <c r="T11" s="955">
        <v>540</v>
      </c>
      <c r="U11" s="955">
        <v>589</v>
      </c>
      <c r="V11" s="955">
        <v>624</v>
      </c>
      <c r="W11" s="955">
        <v>545</v>
      </c>
      <c r="X11" s="955">
        <v>583</v>
      </c>
      <c r="Y11" s="955">
        <v>531</v>
      </c>
      <c r="Z11" s="955">
        <v>2454</v>
      </c>
      <c r="AA11" s="955">
        <v>2313</v>
      </c>
      <c r="AB11" s="955">
        <v>2031</v>
      </c>
      <c r="AC11" s="955">
        <v>2240</v>
      </c>
      <c r="AD11" s="955">
        <v>1518</v>
      </c>
      <c r="AE11" s="955">
        <v>1409</v>
      </c>
      <c r="AF11" s="955">
        <v>1265</v>
      </c>
      <c r="AG11" s="955">
        <v>1039</v>
      </c>
      <c r="AH11" s="955">
        <v>735</v>
      </c>
      <c r="AI11" s="955">
        <v>437</v>
      </c>
      <c r="AJ11" s="955">
        <v>300</v>
      </c>
      <c r="AK11" s="955">
        <v>175</v>
      </c>
      <c r="AL11" s="955">
        <v>98</v>
      </c>
      <c r="AM11" s="955">
        <v>83</v>
      </c>
      <c r="AN11" s="955">
        <v>14</v>
      </c>
      <c r="AO11" s="955">
        <v>73</v>
      </c>
      <c r="AP11" s="955">
        <v>128</v>
      </c>
      <c r="AQ11" s="955">
        <v>821</v>
      </c>
      <c r="AR11" s="955">
        <v>13201</v>
      </c>
      <c r="AS11" s="955">
        <v>1419</v>
      </c>
      <c r="AT11" s="955">
        <v>1453</v>
      </c>
      <c r="AU11" s="955">
        <v>5772</v>
      </c>
      <c r="AV11" s="955">
        <v>1391</v>
      </c>
    </row>
    <row r="12" spans="1:48" x14ac:dyDescent="0.2">
      <c r="A12" s="688">
        <v>301</v>
      </c>
      <c r="B12" s="609">
        <v>477</v>
      </c>
      <c r="C12" s="610" t="s">
        <v>15</v>
      </c>
      <c r="D12" s="954" t="s">
        <v>16</v>
      </c>
      <c r="E12" s="946">
        <f t="shared" si="1"/>
        <v>2102</v>
      </c>
      <c r="F12" s="955">
        <v>22</v>
      </c>
      <c r="G12" s="955">
        <v>24</v>
      </c>
      <c r="H12" s="955">
        <v>27</v>
      </c>
      <c r="I12" s="955">
        <v>24</v>
      </c>
      <c r="J12" s="955">
        <v>24</v>
      </c>
      <c r="K12" s="955">
        <v>25</v>
      </c>
      <c r="L12" s="955">
        <v>32</v>
      </c>
      <c r="M12" s="955">
        <v>48</v>
      </c>
      <c r="N12" s="955">
        <v>50</v>
      </c>
      <c r="O12" s="955">
        <v>56</v>
      </c>
      <c r="P12" s="955">
        <v>51</v>
      </c>
      <c r="Q12" s="955">
        <v>50</v>
      </c>
      <c r="R12" s="955">
        <v>55</v>
      </c>
      <c r="S12" s="955">
        <v>45</v>
      </c>
      <c r="T12" s="955">
        <v>59</v>
      </c>
      <c r="U12" s="955">
        <v>42</v>
      </c>
      <c r="V12" s="955">
        <v>47</v>
      </c>
      <c r="W12" s="955">
        <v>41</v>
      </c>
      <c r="X12" s="955">
        <v>44</v>
      </c>
      <c r="Y12" s="955">
        <v>39</v>
      </c>
      <c r="Z12" s="955">
        <v>102</v>
      </c>
      <c r="AA12" s="955">
        <v>84</v>
      </c>
      <c r="AB12" s="955">
        <v>68</v>
      </c>
      <c r="AC12" s="955">
        <v>171</v>
      </c>
      <c r="AD12" s="955">
        <v>228</v>
      </c>
      <c r="AE12" s="955">
        <v>160</v>
      </c>
      <c r="AF12" s="955">
        <v>104</v>
      </c>
      <c r="AG12" s="955">
        <v>100</v>
      </c>
      <c r="AH12" s="955">
        <v>101</v>
      </c>
      <c r="AI12" s="955">
        <v>71</v>
      </c>
      <c r="AJ12" s="955">
        <v>46</v>
      </c>
      <c r="AK12" s="955">
        <v>32</v>
      </c>
      <c r="AL12" s="955">
        <v>17</v>
      </c>
      <c r="AM12" s="955">
        <v>13</v>
      </c>
      <c r="AN12" s="955">
        <v>2</v>
      </c>
      <c r="AO12" s="955">
        <v>55</v>
      </c>
      <c r="AP12" s="955">
        <v>14</v>
      </c>
      <c r="AQ12" s="955">
        <v>11</v>
      </c>
      <c r="AR12" s="955">
        <v>1297</v>
      </c>
      <c r="AS12" s="955">
        <v>134</v>
      </c>
      <c r="AT12" s="955">
        <v>120</v>
      </c>
      <c r="AU12" s="955">
        <v>538</v>
      </c>
      <c r="AV12" s="955">
        <v>23</v>
      </c>
    </row>
    <row r="13" spans="1:48" x14ac:dyDescent="0.2">
      <c r="A13" s="688">
        <v>302</v>
      </c>
      <c r="B13" s="609">
        <v>478</v>
      </c>
      <c r="C13" s="610" t="s">
        <v>18</v>
      </c>
      <c r="D13" s="954" t="s">
        <v>16</v>
      </c>
      <c r="E13" s="946">
        <f t="shared" si="1"/>
        <v>1187</v>
      </c>
      <c r="F13" s="955">
        <v>21</v>
      </c>
      <c r="G13" s="955">
        <v>22</v>
      </c>
      <c r="H13" s="955">
        <v>24</v>
      </c>
      <c r="I13" s="955">
        <v>20</v>
      </c>
      <c r="J13" s="955">
        <v>20</v>
      </c>
      <c r="K13" s="955">
        <v>17</v>
      </c>
      <c r="L13" s="955">
        <v>14</v>
      </c>
      <c r="M13" s="955">
        <v>19</v>
      </c>
      <c r="N13" s="955">
        <v>22</v>
      </c>
      <c r="O13" s="955">
        <v>23</v>
      </c>
      <c r="P13" s="955">
        <v>19</v>
      </c>
      <c r="Q13" s="955">
        <v>22</v>
      </c>
      <c r="R13" s="955">
        <v>19</v>
      </c>
      <c r="S13" s="955">
        <v>17</v>
      </c>
      <c r="T13" s="955">
        <v>21</v>
      </c>
      <c r="U13" s="955">
        <v>18</v>
      </c>
      <c r="V13" s="955">
        <v>20</v>
      </c>
      <c r="W13" s="955">
        <v>16</v>
      </c>
      <c r="X13" s="955">
        <v>15</v>
      </c>
      <c r="Y13" s="955">
        <v>13</v>
      </c>
      <c r="Z13" s="955">
        <v>95</v>
      </c>
      <c r="AA13" s="955">
        <v>78</v>
      </c>
      <c r="AB13" s="955">
        <v>87</v>
      </c>
      <c r="AC13" s="955">
        <v>96</v>
      </c>
      <c r="AD13" s="955">
        <v>88</v>
      </c>
      <c r="AE13" s="955">
        <v>59</v>
      </c>
      <c r="AF13" s="955">
        <v>57</v>
      </c>
      <c r="AG13" s="955">
        <v>55</v>
      </c>
      <c r="AH13" s="955">
        <v>56</v>
      </c>
      <c r="AI13" s="955">
        <v>56</v>
      </c>
      <c r="AJ13" s="955">
        <v>36</v>
      </c>
      <c r="AK13" s="955">
        <v>22</v>
      </c>
      <c r="AL13" s="955">
        <v>12</v>
      </c>
      <c r="AM13" s="955">
        <v>8</v>
      </c>
      <c r="AN13" s="955">
        <v>3</v>
      </c>
      <c r="AO13" s="955">
        <v>88</v>
      </c>
      <c r="AP13" s="955">
        <v>104</v>
      </c>
      <c r="AQ13" s="955">
        <v>17</v>
      </c>
      <c r="AR13" s="955">
        <v>578</v>
      </c>
      <c r="AS13" s="955">
        <v>53</v>
      </c>
      <c r="AT13" s="955">
        <v>45</v>
      </c>
      <c r="AU13" s="955">
        <v>305</v>
      </c>
      <c r="AV13" s="955">
        <v>25</v>
      </c>
    </row>
    <row r="14" spans="1:48" x14ac:dyDescent="0.2">
      <c r="A14" s="688">
        <v>303</v>
      </c>
      <c r="B14" s="609">
        <v>479</v>
      </c>
      <c r="C14" s="610" t="s">
        <v>20</v>
      </c>
      <c r="D14" s="954" t="s">
        <v>16</v>
      </c>
      <c r="E14" s="946">
        <f t="shared" si="1"/>
        <v>3341</v>
      </c>
      <c r="F14" s="955">
        <v>27</v>
      </c>
      <c r="G14" s="955">
        <v>28</v>
      </c>
      <c r="H14" s="955">
        <v>32</v>
      </c>
      <c r="I14" s="955">
        <v>24</v>
      </c>
      <c r="J14" s="955">
        <v>25</v>
      </c>
      <c r="K14" s="955">
        <v>30</v>
      </c>
      <c r="L14" s="955">
        <v>42</v>
      </c>
      <c r="M14" s="955">
        <v>53</v>
      </c>
      <c r="N14" s="955">
        <v>55</v>
      </c>
      <c r="O14" s="955">
        <v>54</v>
      </c>
      <c r="P14" s="955">
        <v>54</v>
      </c>
      <c r="Q14" s="955">
        <v>53</v>
      </c>
      <c r="R14" s="955">
        <v>60</v>
      </c>
      <c r="S14" s="955">
        <v>70</v>
      </c>
      <c r="T14" s="955">
        <v>65</v>
      </c>
      <c r="U14" s="955">
        <v>51</v>
      </c>
      <c r="V14" s="955">
        <v>56</v>
      </c>
      <c r="W14" s="955">
        <v>46</v>
      </c>
      <c r="X14" s="955">
        <v>44</v>
      </c>
      <c r="Y14" s="955">
        <v>42</v>
      </c>
      <c r="Z14" s="955">
        <v>236</v>
      </c>
      <c r="AA14" s="955">
        <v>201</v>
      </c>
      <c r="AB14" s="955">
        <v>1042</v>
      </c>
      <c r="AC14" s="955">
        <v>219</v>
      </c>
      <c r="AD14" s="955">
        <v>136</v>
      </c>
      <c r="AE14" s="955">
        <v>70</v>
      </c>
      <c r="AF14" s="955">
        <v>125</v>
      </c>
      <c r="AG14" s="955">
        <v>114</v>
      </c>
      <c r="AH14" s="955">
        <v>100</v>
      </c>
      <c r="AI14" s="955">
        <v>75</v>
      </c>
      <c r="AJ14" s="955">
        <v>49</v>
      </c>
      <c r="AK14" s="955">
        <v>35</v>
      </c>
      <c r="AL14" s="955">
        <v>16</v>
      </c>
      <c r="AM14" s="955">
        <v>12</v>
      </c>
      <c r="AN14" s="955">
        <v>3</v>
      </c>
      <c r="AO14" s="955">
        <v>55</v>
      </c>
      <c r="AP14" s="955">
        <v>61</v>
      </c>
      <c r="AQ14" s="955">
        <v>11</v>
      </c>
      <c r="AR14" s="955">
        <v>1203</v>
      </c>
      <c r="AS14" s="955">
        <v>150</v>
      </c>
      <c r="AT14" s="955">
        <v>118</v>
      </c>
      <c r="AU14" s="955">
        <v>644</v>
      </c>
      <c r="AV14" s="955">
        <v>34</v>
      </c>
    </row>
    <row r="15" spans="1:48" x14ac:dyDescent="0.2">
      <c r="A15" s="688">
        <v>304</v>
      </c>
      <c r="B15" s="609">
        <v>480</v>
      </c>
      <c r="C15" s="610" t="s">
        <v>22</v>
      </c>
      <c r="D15" s="954" t="s">
        <v>16</v>
      </c>
      <c r="E15" s="946">
        <f t="shared" si="1"/>
        <v>1558</v>
      </c>
      <c r="F15" s="955">
        <v>11</v>
      </c>
      <c r="G15" s="955">
        <v>11</v>
      </c>
      <c r="H15" s="955">
        <v>9</v>
      </c>
      <c r="I15" s="955">
        <v>7</v>
      </c>
      <c r="J15" s="955">
        <v>8</v>
      </c>
      <c r="K15" s="955">
        <v>12</v>
      </c>
      <c r="L15" s="955">
        <v>39</v>
      </c>
      <c r="M15" s="955">
        <v>43</v>
      </c>
      <c r="N15" s="955">
        <v>45</v>
      </c>
      <c r="O15" s="955">
        <v>46</v>
      </c>
      <c r="P15" s="955">
        <v>39</v>
      </c>
      <c r="Q15" s="955">
        <v>41</v>
      </c>
      <c r="R15" s="955">
        <v>41</v>
      </c>
      <c r="S15" s="955">
        <v>36</v>
      </c>
      <c r="T15" s="955">
        <v>44</v>
      </c>
      <c r="U15" s="955">
        <v>37</v>
      </c>
      <c r="V15" s="955">
        <v>35</v>
      </c>
      <c r="W15" s="955">
        <v>30</v>
      </c>
      <c r="X15" s="955">
        <v>28</v>
      </c>
      <c r="Y15" s="955">
        <v>28</v>
      </c>
      <c r="Z15" s="955">
        <v>50</v>
      </c>
      <c r="AA15" s="955">
        <v>140</v>
      </c>
      <c r="AB15" s="955">
        <v>40</v>
      </c>
      <c r="AC15" s="955">
        <v>84</v>
      </c>
      <c r="AD15" s="955">
        <v>152</v>
      </c>
      <c r="AE15" s="955">
        <v>110</v>
      </c>
      <c r="AF15" s="955">
        <v>76</v>
      </c>
      <c r="AG15" s="955">
        <v>73</v>
      </c>
      <c r="AH15" s="955">
        <v>74</v>
      </c>
      <c r="AI15" s="955">
        <v>70</v>
      </c>
      <c r="AJ15" s="955">
        <v>43</v>
      </c>
      <c r="AK15" s="955">
        <v>31</v>
      </c>
      <c r="AL15" s="955">
        <v>14</v>
      </c>
      <c r="AM15" s="955">
        <v>11</v>
      </c>
      <c r="AN15" s="955">
        <v>2</v>
      </c>
      <c r="AO15" s="955">
        <v>13</v>
      </c>
      <c r="AP15" s="955">
        <v>14</v>
      </c>
      <c r="AQ15" s="955">
        <v>9</v>
      </c>
      <c r="AR15" s="955">
        <v>1125</v>
      </c>
      <c r="AS15" s="955">
        <v>91</v>
      </c>
      <c r="AT15" s="955">
        <v>83</v>
      </c>
      <c r="AU15" s="955">
        <v>349</v>
      </c>
      <c r="AV15" s="955">
        <v>18</v>
      </c>
    </row>
    <row r="16" spans="1:48" x14ac:dyDescent="0.2">
      <c r="A16" s="688">
        <v>305</v>
      </c>
      <c r="B16" s="609">
        <v>481</v>
      </c>
      <c r="C16" s="610" t="s">
        <v>24</v>
      </c>
      <c r="D16" s="954" t="s">
        <v>16</v>
      </c>
      <c r="E16" s="946">
        <f t="shared" si="1"/>
        <v>1708</v>
      </c>
      <c r="F16" s="955">
        <v>10</v>
      </c>
      <c r="G16" s="955">
        <v>12</v>
      </c>
      <c r="H16" s="955">
        <v>15</v>
      </c>
      <c r="I16" s="955">
        <v>15</v>
      </c>
      <c r="J16" s="955">
        <v>13</v>
      </c>
      <c r="K16" s="955">
        <v>18</v>
      </c>
      <c r="L16" s="955">
        <v>42</v>
      </c>
      <c r="M16" s="955">
        <v>45</v>
      </c>
      <c r="N16" s="955">
        <v>43</v>
      </c>
      <c r="O16" s="955">
        <v>46</v>
      </c>
      <c r="P16" s="955">
        <v>37</v>
      </c>
      <c r="Q16" s="955">
        <v>41</v>
      </c>
      <c r="R16" s="955">
        <v>43</v>
      </c>
      <c r="S16" s="955">
        <v>33</v>
      </c>
      <c r="T16" s="955">
        <v>37</v>
      </c>
      <c r="U16" s="955">
        <v>39</v>
      </c>
      <c r="V16" s="955">
        <v>44</v>
      </c>
      <c r="W16" s="955">
        <v>40</v>
      </c>
      <c r="X16" s="955">
        <v>34</v>
      </c>
      <c r="Y16" s="955">
        <v>37</v>
      </c>
      <c r="Z16" s="955">
        <v>166</v>
      </c>
      <c r="AA16" s="955">
        <v>153</v>
      </c>
      <c r="AB16" s="955">
        <v>62</v>
      </c>
      <c r="AC16" s="955">
        <v>115</v>
      </c>
      <c r="AD16" s="955">
        <v>115</v>
      </c>
      <c r="AE16" s="955">
        <v>60</v>
      </c>
      <c r="AF16" s="955">
        <v>80</v>
      </c>
      <c r="AG16" s="955">
        <v>77</v>
      </c>
      <c r="AH16" s="955">
        <v>75</v>
      </c>
      <c r="AI16" s="955">
        <v>69</v>
      </c>
      <c r="AJ16" s="955">
        <v>41</v>
      </c>
      <c r="AK16" s="955">
        <v>28</v>
      </c>
      <c r="AL16" s="955">
        <v>13</v>
      </c>
      <c r="AM16" s="955">
        <v>10</v>
      </c>
      <c r="AN16" s="955">
        <v>0</v>
      </c>
      <c r="AO16" s="955">
        <v>10</v>
      </c>
      <c r="AP16" s="955">
        <v>13</v>
      </c>
      <c r="AQ16" s="955">
        <v>12</v>
      </c>
      <c r="AR16" s="955">
        <v>1119</v>
      </c>
      <c r="AS16" s="955">
        <v>113</v>
      </c>
      <c r="AT16" s="955">
        <v>106</v>
      </c>
      <c r="AU16" s="955">
        <v>506</v>
      </c>
      <c r="AV16" s="955">
        <v>19</v>
      </c>
    </row>
    <row r="17" spans="1:48" x14ac:dyDescent="0.2">
      <c r="A17" s="688">
        <v>306</v>
      </c>
      <c r="B17" s="609">
        <v>482</v>
      </c>
      <c r="C17" s="610" t="s">
        <v>26</v>
      </c>
      <c r="D17" s="954" t="s">
        <v>16</v>
      </c>
      <c r="E17" s="946">
        <f t="shared" si="1"/>
        <v>1964</v>
      </c>
      <c r="F17" s="955">
        <v>28</v>
      </c>
      <c r="G17" s="955">
        <v>28</v>
      </c>
      <c r="H17" s="955">
        <v>31</v>
      </c>
      <c r="I17" s="955">
        <v>20</v>
      </c>
      <c r="J17" s="955">
        <v>14</v>
      </c>
      <c r="K17" s="955">
        <v>42</v>
      </c>
      <c r="L17" s="955">
        <v>43</v>
      </c>
      <c r="M17" s="955">
        <v>45</v>
      </c>
      <c r="N17" s="955">
        <v>42</v>
      </c>
      <c r="O17" s="955">
        <v>48</v>
      </c>
      <c r="P17" s="955">
        <v>37</v>
      </c>
      <c r="Q17" s="955">
        <v>38</v>
      </c>
      <c r="R17" s="955">
        <v>48</v>
      </c>
      <c r="S17" s="955">
        <v>46</v>
      </c>
      <c r="T17" s="955">
        <v>50</v>
      </c>
      <c r="U17" s="955">
        <v>38</v>
      </c>
      <c r="V17" s="955">
        <v>41</v>
      </c>
      <c r="W17" s="955">
        <v>39</v>
      </c>
      <c r="X17" s="955">
        <v>41</v>
      </c>
      <c r="Y17" s="955">
        <v>35</v>
      </c>
      <c r="Z17" s="955">
        <v>190</v>
      </c>
      <c r="AA17" s="955">
        <v>171</v>
      </c>
      <c r="AB17" s="955">
        <v>57</v>
      </c>
      <c r="AC17" s="955">
        <v>129</v>
      </c>
      <c r="AD17" s="955">
        <v>115</v>
      </c>
      <c r="AE17" s="955">
        <v>116</v>
      </c>
      <c r="AF17" s="955">
        <v>92</v>
      </c>
      <c r="AG17" s="955">
        <v>90</v>
      </c>
      <c r="AH17" s="955">
        <v>88</v>
      </c>
      <c r="AI17" s="955">
        <v>69</v>
      </c>
      <c r="AJ17" s="955">
        <v>42</v>
      </c>
      <c r="AK17" s="955">
        <v>31</v>
      </c>
      <c r="AL17" s="955">
        <v>11</v>
      </c>
      <c r="AM17" s="955">
        <v>9</v>
      </c>
      <c r="AN17" s="955">
        <v>0</v>
      </c>
      <c r="AO17" s="955">
        <v>12</v>
      </c>
      <c r="AP17" s="955">
        <v>12</v>
      </c>
      <c r="AQ17" s="955">
        <v>5</v>
      </c>
      <c r="AR17" s="955">
        <v>1003</v>
      </c>
      <c r="AS17" s="955">
        <v>125</v>
      </c>
      <c r="AT17" s="955">
        <v>109</v>
      </c>
      <c r="AU17" s="955">
        <v>501</v>
      </c>
      <c r="AV17" s="955">
        <v>22</v>
      </c>
    </row>
    <row r="18" spans="1:48" x14ac:dyDescent="0.2">
      <c r="A18" s="688">
        <v>307</v>
      </c>
      <c r="B18" s="609">
        <v>483</v>
      </c>
      <c r="C18" s="610" t="s">
        <v>28</v>
      </c>
      <c r="D18" s="954" t="s">
        <v>16</v>
      </c>
      <c r="E18" s="946">
        <f t="shared" si="1"/>
        <v>1859</v>
      </c>
      <c r="F18" s="955">
        <v>12</v>
      </c>
      <c r="G18" s="955">
        <v>19</v>
      </c>
      <c r="H18" s="955">
        <v>18</v>
      </c>
      <c r="I18" s="955">
        <v>23</v>
      </c>
      <c r="J18" s="955">
        <v>21</v>
      </c>
      <c r="K18" s="955">
        <v>21</v>
      </c>
      <c r="L18" s="955">
        <v>42</v>
      </c>
      <c r="M18" s="955">
        <v>44</v>
      </c>
      <c r="N18" s="955">
        <v>44</v>
      </c>
      <c r="O18" s="955">
        <v>48</v>
      </c>
      <c r="P18" s="955">
        <v>37</v>
      </c>
      <c r="Q18" s="955">
        <v>38</v>
      </c>
      <c r="R18" s="955">
        <v>44</v>
      </c>
      <c r="S18" s="955">
        <v>38</v>
      </c>
      <c r="T18" s="955">
        <v>38</v>
      </c>
      <c r="U18" s="955">
        <v>37</v>
      </c>
      <c r="V18" s="955">
        <v>36</v>
      </c>
      <c r="W18" s="955">
        <v>38</v>
      </c>
      <c r="X18" s="955">
        <v>39</v>
      </c>
      <c r="Y18" s="955">
        <v>30</v>
      </c>
      <c r="Z18" s="955">
        <v>189</v>
      </c>
      <c r="AA18" s="955">
        <v>173</v>
      </c>
      <c r="AB18" s="955">
        <v>96</v>
      </c>
      <c r="AC18" s="955">
        <v>171</v>
      </c>
      <c r="AD18" s="955">
        <v>147</v>
      </c>
      <c r="AE18" s="955">
        <v>67</v>
      </c>
      <c r="AF18" s="955">
        <v>67</v>
      </c>
      <c r="AG18" s="955">
        <v>65</v>
      </c>
      <c r="AH18" s="955">
        <v>64</v>
      </c>
      <c r="AI18" s="955">
        <v>66</v>
      </c>
      <c r="AJ18" s="955">
        <v>40</v>
      </c>
      <c r="AK18" s="955">
        <v>28</v>
      </c>
      <c r="AL18" s="955">
        <v>11</v>
      </c>
      <c r="AM18" s="955">
        <v>8</v>
      </c>
      <c r="AN18" s="955">
        <v>0</v>
      </c>
      <c r="AO18" s="955">
        <v>1</v>
      </c>
      <c r="AP18" s="955">
        <v>1</v>
      </c>
      <c r="AQ18" s="955">
        <v>11</v>
      </c>
      <c r="AR18" s="955">
        <v>1006</v>
      </c>
      <c r="AS18" s="955">
        <v>101</v>
      </c>
      <c r="AT18" s="955">
        <v>103</v>
      </c>
      <c r="AU18" s="955">
        <v>524</v>
      </c>
      <c r="AV18" s="955">
        <v>26</v>
      </c>
    </row>
    <row r="19" spans="1:48" ht="15" x14ac:dyDescent="0.25">
      <c r="A19" s="688">
        <v>308</v>
      </c>
      <c r="B19" s="609">
        <v>484</v>
      </c>
      <c r="C19" s="610" t="s">
        <v>30</v>
      </c>
      <c r="D19" s="956" t="s">
        <v>31</v>
      </c>
      <c r="E19" s="946">
        <f t="shared" si="1"/>
        <v>1153</v>
      </c>
      <c r="F19" s="955">
        <v>18</v>
      </c>
      <c r="G19" s="955">
        <v>18</v>
      </c>
      <c r="H19" s="955">
        <v>19</v>
      </c>
      <c r="I19" s="955">
        <v>12</v>
      </c>
      <c r="J19" s="955">
        <v>11</v>
      </c>
      <c r="K19" s="955">
        <v>25</v>
      </c>
      <c r="L19" s="955">
        <v>21</v>
      </c>
      <c r="M19" s="955">
        <v>24</v>
      </c>
      <c r="N19" s="955">
        <v>23</v>
      </c>
      <c r="O19" s="955">
        <v>26</v>
      </c>
      <c r="P19" s="955">
        <v>19</v>
      </c>
      <c r="Q19" s="955">
        <v>22</v>
      </c>
      <c r="R19" s="955">
        <v>27</v>
      </c>
      <c r="S19" s="955">
        <v>20</v>
      </c>
      <c r="T19" s="955">
        <v>17</v>
      </c>
      <c r="U19" s="955">
        <v>18</v>
      </c>
      <c r="V19" s="955">
        <v>20</v>
      </c>
      <c r="W19" s="955">
        <v>16</v>
      </c>
      <c r="X19" s="955">
        <v>13</v>
      </c>
      <c r="Y19" s="955">
        <v>13</v>
      </c>
      <c r="Z19" s="955">
        <v>92</v>
      </c>
      <c r="AA19" s="955">
        <v>105</v>
      </c>
      <c r="AB19" s="955">
        <v>32</v>
      </c>
      <c r="AC19" s="955">
        <v>63</v>
      </c>
      <c r="AD19" s="955">
        <v>91</v>
      </c>
      <c r="AE19" s="955">
        <v>85</v>
      </c>
      <c r="AF19" s="955">
        <v>62</v>
      </c>
      <c r="AG19" s="955">
        <v>60</v>
      </c>
      <c r="AH19" s="955">
        <v>57</v>
      </c>
      <c r="AI19" s="955">
        <v>55</v>
      </c>
      <c r="AJ19" s="955">
        <v>32</v>
      </c>
      <c r="AK19" s="955">
        <v>23</v>
      </c>
      <c r="AL19" s="955">
        <v>8</v>
      </c>
      <c r="AM19" s="955">
        <v>6</v>
      </c>
      <c r="AN19" s="955">
        <v>0</v>
      </c>
      <c r="AO19" s="955">
        <v>0</v>
      </c>
      <c r="AP19" s="955">
        <v>0</v>
      </c>
      <c r="AQ19" s="955">
        <v>11</v>
      </c>
      <c r="AR19" s="955">
        <v>717</v>
      </c>
      <c r="AS19" s="955">
        <v>64</v>
      </c>
      <c r="AT19" s="955">
        <v>38</v>
      </c>
      <c r="AU19" s="955">
        <v>276</v>
      </c>
      <c r="AV19" s="955">
        <v>24</v>
      </c>
    </row>
    <row r="20" spans="1:48" ht="15" x14ac:dyDescent="0.25">
      <c r="A20" s="688">
        <v>309</v>
      </c>
      <c r="B20" s="609">
        <v>10502</v>
      </c>
      <c r="C20" s="610" t="s">
        <v>33</v>
      </c>
      <c r="D20" s="956" t="s">
        <v>31</v>
      </c>
      <c r="E20" s="946">
        <f t="shared" si="1"/>
        <v>639</v>
      </c>
      <c r="F20" s="955">
        <v>18</v>
      </c>
      <c r="G20" s="955">
        <v>20</v>
      </c>
      <c r="H20" s="955">
        <v>14</v>
      </c>
      <c r="I20" s="955">
        <v>13</v>
      </c>
      <c r="J20" s="955">
        <v>12</v>
      </c>
      <c r="K20" s="955">
        <v>24</v>
      </c>
      <c r="L20" s="955">
        <v>15</v>
      </c>
      <c r="M20" s="955">
        <v>16</v>
      </c>
      <c r="N20" s="955">
        <v>13</v>
      </c>
      <c r="O20" s="955">
        <v>14</v>
      </c>
      <c r="P20" s="955">
        <v>10</v>
      </c>
      <c r="Q20" s="955">
        <v>6</v>
      </c>
      <c r="R20" s="955">
        <v>8</v>
      </c>
      <c r="S20" s="955">
        <v>6</v>
      </c>
      <c r="T20" s="955">
        <v>7</v>
      </c>
      <c r="U20" s="955">
        <v>3</v>
      </c>
      <c r="V20" s="955">
        <v>3</v>
      </c>
      <c r="W20" s="955">
        <v>3</v>
      </c>
      <c r="X20" s="955">
        <v>3</v>
      </c>
      <c r="Y20" s="955">
        <v>3</v>
      </c>
      <c r="Z20" s="955">
        <v>20</v>
      </c>
      <c r="AA20" s="955">
        <v>37</v>
      </c>
      <c r="AB20" s="955">
        <v>61</v>
      </c>
      <c r="AC20" s="955">
        <v>52</v>
      </c>
      <c r="AD20" s="955">
        <v>26</v>
      </c>
      <c r="AE20" s="955">
        <v>38</v>
      </c>
      <c r="AF20" s="955">
        <v>36</v>
      </c>
      <c r="AG20" s="955">
        <v>35</v>
      </c>
      <c r="AH20" s="955">
        <v>35</v>
      </c>
      <c r="AI20" s="955">
        <v>36</v>
      </c>
      <c r="AJ20" s="955">
        <v>22</v>
      </c>
      <c r="AK20" s="955">
        <v>20</v>
      </c>
      <c r="AL20" s="955">
        <v>6</v>
      </c>
      <c r="AM20" s="955">
        <v>4</v>
      </c>
      <c r="AN20" s="955">
        <v>0</v>
      </c>
      <c r="AO20" s="955">
        <v>0</v>
      </c>
      <c r="AP20" s="955">
        <v>0</v>
      </c>
      <c r="AQ20" s="955">
        <v>9</v>
      </c>
      <c r="AR20" s="955">
        <v>316</v>
      </c>
      <c r="AS20" s="955">
        <v>20</v>
      </c>
      <c r="AT20" s="955">
        <v>9</v>
      </c>
      <c r="AU20" s="955">
        <v>128</v>
      </c>
      <c r="AV20" s="955">
        <v>27</v>
      </c>
    </row>
    <row r="21" spans="1:48" ht="15" x14ac:dyDescent="0.25">
      <c r="A21" s="688">
        <v>310</v>
      </c>
      <c r="B21" s="609">
        <v>13864</v>
      </c>
      <c r="C21" s="610" t="s">
        <v>35</v>
      </c>
      <c r="D21" s="956" t="s">
        <v>31</v>
      </c>
      <c r="E21" s="946">
        <f t="shared" si="1"/>
        <v>978</v>
      </c>
      <c r="F21" s="955">
        <v>7</v>
      </c>
      <c r="G21" s="955">
        <v>9</v>
      </c>
      <c r="H21" s="955">
        <v>6</v>
      </c>
      <c r="I21" s="955">
        <v>5</v>
      </c>
      <c r="J21" s="955">
        <v>3</v>
      </c>
      <c r="K21" s="955">
        <v>3</v>
      </c>
      <c r="L21" s="955">
        <v>14</v>
      </c>
      <c r="M21" s="955">
        <v>16</v>
      </c>
      <c r="N21" s="955">
        <v>17</v>
      </c>
      <c r="O21" s="955">
        <v>17</v>
      </c>
      <c r="P21" s="955">
        <v>12</v>
      </c>
      <c r="Q21" s="955">
        <v>9</v>
      </c>
      <c r="R21" s="955">
        <v>8</v>
      </c>
      <c r="S21" s="955">
        <v>7</v>
      </c>
      <c r="T21" s="955">
        <v>9</v>
      </c>
      <c r="U21" s="955">
        <v>10</v>
      </c>
      <c r="V21" s="955">
        <v>11</v>
      </c>
      <c r="W21" s="955">
        <v>8</v>
      </c>
      <c r="X21" s="955">
        <v>10</v>
      </c>
      <c r="Y21" s="955">
        <v>8</v>
      </c>
      <c r="Z21" s="955">
        <v>71</v>
      </c>
      <c r="AA21" s="955">
        <v>65</v>
      </c>
      <c r="AB21" s="955">
        <v>134</v>
      </c>
      <c r="AC21" s="955">
        <v>98</v>
      </c>
      <c r="AD21" s="955">
        <v>87</v>
      </c>
      <c r="AE21" s="955">
        <v>72</v>
      </c>
      <c r="AF21" s="955">
        <v>55</v>
      </c>
      <c r="AG21" s="955">
        <v>51</v>
      </c>
      <c r="AH21" s="955">
        <v>47</v>
      </c>
      <c r="AI21" s="955">
        <v>48</v>
      </c>
      <c r="AJ21" s="955">
        <v>30</v>
      </c>
      <c r="AK21" s="955">
        <v>21</v>
      </c>
      <c r="AL21" s="955">
        <v>6</v>
      </c>
      <c r="AM21" s="955">
        <v>4</v>
      </c>
      <c r="AN21" s="955">
        <v>0</v>
      </c>
      <c r="AO21" s="955">
        <v>1</v>
      </c>
      <c r="AP21" s="955">
        <v>1</v>
      </c>
      <c r="AQ21" s="955">
        <v>3</v>
      </c>
      <c r="AR21" s="955">
        <v>564</v>
      </c>
      <c r="AS21" s="955">
        <v>32</v>
      </c>
      <c r="AT21" s="955">
        <v>27</v>
      </c>
      <c r="AU21" s="955">
        <v>264</v>
      </c>
      <c r="AV21" s="955">
        <v>11</v>
      </c>
    </row>
    <row r="22" spans="1:48" ht="15" x14ac:dyDescent="0.25">
      <c r="A22" s="688">
        <v>311</v>
      </c>
      <c r="B22" s="609">
        <v>24569</v>
      </c>
      <c r="C22" s="610" t="s">
        <v>212</v>
      </c>
      <c r="D22" s="956" t="s">
        <v>31</v>
      </c>
      <c r="E22" s="946">
        <f t="shared" si="1"/>
        <v>1572</v>
      </c>
      <c r="F22" s="955">
        <v>28</v>
      </c>
      <c r="G22" s="955">
        <v>28</v>
      </c>
      <c r="H22" s="955">
        <v>26</v>
      </c>
      <c r="I22" s="955">
        <v>22</v>
      </c>
      <c r="J22" s="955">
        <v>20</v>
      </c>
      <c r="K22" s="955">
        <v>23</v>
      </c>
      <c r="L22" s="955">
        <v>32</v>
      </c>
      <c r="M22" s="955">
        <v>39</v>
      </c>
      <c r="N22" s="955">
        <v>37</v>
      </c>
      <c r="O22" s="955">
        <v>34</v>
      </c>
      <c r="P22" s="955">
        <v>35</v>
      </c>
      <c r="Q22" s="955">
        <v>35</v>
      </c>
      <c r="R22" s="955">
        <v>41</v>
      </c>
      <c r="S22" s="955">
        <v>33</v>
      </c>
      <c r="T22" s="955">
        <v>35</v>
      </c>
      <c r="U22" s="955">
        <v>29</v>
      </c>
      <c r="V22" s="955">
        <v>32</v>
      </c>
      <c r="W22" s="955">
        <v>26</v>
      </c>
      <c r="X22" s="955">
        <v>36</v>
      </c>
      <c r="Y22" s="955">
        <v>34</v>
      </c>
      <c r="Z22" s="955">
        <v>164</v>
      </c>
      <c r="AA22" s="955">
        <v>148</v>
      </c>
      <c r="AB22" s="955">
        <v>17</v>
      </c>
      <c r="AC22" s="955">
        <v>45</v>
      </c>
      <c r="AD22" s="955">
        <v>121</v>
      </c>
      <c r="AE22" s="955">
        <v>85</v>
      </c>
      <c r="AF22" s="955">
        <v>87</v>
      </c>
      <c r="AG22" s="955">
        <v>81</v>
      </c>
      <c r="AH22" s="955">
        <v>68</v>
      </c>
      <c r="AI22" s="955">
        <v>59</v>
      </c>
      <c r="AJ22" s="955">
        <v>37</v>
      </c>
      <c r="AK22" s="955">
        <v>24</v>
      </c>
      <c r="AL22" s="955">
        <v>6</v>
      </c>
      <c r="AM22" s="955">
        <v>5</v>
      </c>
      <c r="AN22" s="955">
        <v>0</v>
      </c>
      <c r="AO22" s="955">
        <v>1</v>
      </c>
      <c r="AP22" s="955">
        <v>1</v>
      </c>
      <c r="AQ22" s="955">
        <v>12</v>
      </c>
      <c r="AR22" s="955">
        <v>997</v>
      </c>
      <c r="AS22" s="955">
        <v>84</v>
      </c>
      <c r="AT22" s="955">
        <v>86</v>
      </c>
      <c r="AU22" s="955">
        <v>357</v>
      </c>
      <c r="AV22" s="955">
        <v>41</v>
      </c>
    </row>
    <row r="23" spans="1:48" x14ac:dyDescent="0.2">
      <c r="A23" s="948">
        <v>120602</v>
      </c>
      <c r="B23" s="957"/>
      <c r="C23" s="958" t="s">
        <v>37</v>
      </c>
      <c r="D23" s="949"/>
      <c r="E23" s="952">
        <f t="shared" si="1"/>
        <v>6409</v>
      </c>
      <c r="F23" s="953">
        <f>SUM(F24:F29)</f>
        <v>66</v>
      </c>
      <c r="G23" s="953">
        <f t="shared" ref="G23:AV23" si="4">SUM(G24:G29)</f>
        <v>53</v>
      </c>
      <c r="H23" s="953">
        <f t="shared" si="4"/>
        <v>79</v>
      </c>
      <c r="I23" s="953">
        <f t="shared" si="4"/>
        <v>71</v>
      </c>
      <c r="J23" s="953">
        <f t="shared" si="4"/>
        <v>85</v>
      </c>
      <c r="K23" s="953">
        <f t="shared" si="4"/>
        <v>70</v>
      </c>
      <c r="L23" s="953">
        <f t="shared" si="4"/>
        <v>111</v>
      </c>
      <c r="M23" s="953">
        <f t="shared" si="4"/>
        <v>113</v>
      </c>
      <c r="N23" s="953">
        <f t="shared" si="4"/>
        <v>122</v>
      </c>
      <c r="O23" s="953">
        <f t="shared" si="4"/>
        <v>127</v>
      </c>
      <c r="P23" s="953">
        <f t="shared" si="4"/>
        <v>104</v>
      </c>
      <c r="Q23" s="953">
        <f t="shared" si="4"/>
        <v>107</v>
      </c>
      <c r="R23" s="953">
        <f t="shared" si="4"/>
        <v>104</v>
      </c>
      <c r="S23" s="953">
        <f t="shared" si="4"/>
        <v>150</v>
      </c>
      <c r="T23" s="953">
        <f t="shared" si="4"/>
        <v>114</v>
      </c>
      <c r="U23" s="953">
        <f t="shared" si="4"/>
        <v>115</v>
      </c>
      <c r="V23" s="953">
        <f t="shared" si="4"/>
        <v>118</v>
      </c>
      <c r="W23" s="953">
        <f t="shared" si="4"/>
        <v>115</v>
      </c>
      <c r="X23" s="953">
        <f t="shared" si="4"/>
        <v>104</v>
      </c>
      <c r="Y23" s="953">
        <f t="shared" si="4"/>
        <v>114</v>
      </c>
      <c r="Z23" s="953">
        <f t="shared" si="4"/>
        <v>553</v>
      </c>
      <c r="AA23" s="953">
        <f t="shared" si="4"/>
        <v>524</v>
      </c>
      <c r="AB23" s="953">
        <f t="shared" si="4"/>
        <v>556</v>
      </c>
      <c r="AC23" s="953">
        <f t="shared" si="4"/>
        <v>516</v>
      </c>
      <c r="AD23" s="953">
        <f t="shared" si="4"/>
        <v>463</v>
      </c>
      <c r="AE23" s="953">
        <f t="shared" si="4"/>
        <v>343</v>
      </c>
      <c r="AF23" s="953">
        <f t="shared" si="4"/>
        <v>306</v>
      </c>
      <c r="AG23" s="953">
        <f t="shared" si="4"/>
        <v>296</v>
      </c>
      <c r="AH23" s="953">
        <f t="shared" si="4"/>
        <v>263</v>
      </c>
      <c r="AI23" s="953">
        <f t="shared" si="4"/>
        <v>179</v>
      </c>
      <c r="AJ23" s="953">
        <f t="shared" si="4"/>
        <v>154</v>
      </c>
      <c r="AK23" s="953">
        <f t="shared" si="4"/>
        <v>98</v>
      </c>
      <c r="AL23" s="953">
        <f t="shared" si="4"/>
        <v>65</v>
      </c>
      <c r="AM23" s="953">
        <f t="shared" si="4"/>
        <v>51</v>
      </c>
      <c r="AN23" s="953">
        <f t="shared" si="4"/>
        <v>3</v>
      </c>
      <c r="AO23" s="953">
        <f t="shared" si="4"/>
        <v>34</v>
      </c>
      <c r="AP23" s="953">
        <f t="shared" si="4"/>
        <v>32</v>
      </c>
      <c r="AQ23" s="953">
        <f t="shared" si="4"/>
        <v>78</v>
      </c>
      <c r="AR23" s="953">
        <f t="shared" si="4"/>
        <v>3371</v>
      </c>
      <c r="AS23" s="953">
        <f t="shared" si="4"/>
        <v>335</v>
      </c>
      <c r="AT23" s="953">
        <f t="shared" si="4"/>
        <v>292</v>
      </c>
      <c r="AU23" s="953">
        <f t="shared" si="4"/>
        <v>1532</v>
      </c>
      <c r="AV23" s="953">
        <f t="shared" si="4"/>
        <v>107</v>
      </c>
    </row>
    <row r="24" spans="1:48" x14ac:dyDescent="0.2">
      <c r="A24" s="642">
        <v>301</v>
      </c>
      <c r="B24" s="700">
        <v>485</v>
      </c>
      <c r="C24" s="959" t="s">
        <v>39</v>
      </c>
      <c r="D24" s="960" t="s">
        <v>14</v>
      </c>
      <c r="E24" s="946">
        <f t="shared" si="1"/>
        <v>2437</v>
      </c>
      <c r="F24" s="643">
        <v>33</v>
      </c>
      <c r="G24" s="643">
        <v>27</v>
      </c>
      <c r="H24" s="643">
        <v>35</v>
      </c>
      <c r="I24" s="643">
        <v>30</v>
      </c>
      <c r="J24" s="643">
        <v>44</v>
      </c>
      <c r="K24" s="643">
        <v>35</v>
      </c>
      <c r="L24" s="643">
        <v>42</v>
      </c>
      <c r="M24" s="643">
        <v>42</v>
      </c>
      <c r="N24" s="643">
        <v>43</v>
      </c>
      <c r="O24" s="643">
        <v>54</v>
      </c>
      <c r="P24" s="643">
        <v>44</v>
      </c>
      <c r="Q24" s="643">
        <v>41</v>
      </c>
      <c r="R24" s="643">
        <v>39</v>
      </c>
      <c r="S24" s="643">
        <v>54</v>
      </c>
      <c r="T24" s="643">
        <v>38</v>
      </c>
      <c r="U24" s="643">
        <v>40</v>
      </c>
      <c r="V24" s="643">
        <v>41</v>
      </c>
      <c r="W24" s="643">
        <v>44</v>
      </c>
      <c r="X24" s="643">
        <v>37</v>
      </c>
      <c r="Y24" s="643">
        <v>42</v>
      </c>
      <c r="Z24" s="643">
        <v>199</v>
      </c>
      <c r="AA24" s="643">
        <v>197</v>
      </c>
      <c r="AB24" s="643">
        <v>193</v>
      </c>
      <c r="AC24" s="643">
        <v>275</v>
      </c>
      <c r="AD24" s="643">
        <v>163</v>
      </c>
      <c r="AE24" s="643">
        <v>115</v>
      </c>
      <c r="AF24" s="643">
        <v>109</v>
      </c>
      <c r="AG24" s="643">
        <v>100</v>
      </c>
      <c r="AH24" s="643">
        <v>80</v>
      </c>
      <c r="AI24" s="643">
        <v>71</v>
      </c>
      <c r="AJ24" s="643">
        <v>55</v>
      </c>
      <c r="AK24" s="643">
        <v>35</v>
      </c>
      <c r="AL24" s="643">
        <v>21</v>
      </c>
      <c r="AM24" s="643">
        <v>19</v>
      </c>
      <c r="AN24" s="643">
        <v>3</v>
      </c>
      <c r="AO24" s="643">
        <v>20</v>
      </c>
      <c r="AP24" s="643">
        <v>7</v>
      </c>
      <c r="AQ24" s="643">
        <v>48</v>
      </c>
      <c r="AR24" s="643">
        <v>1260</v>
      </c>
      <c r="AS24" s="643">
        <v>124</v>
      </c>
      <c r="AT24" s="643">
        <v>108</v>
      </c>
      <c r="AU24" s="643">
        <v>653</v>
      </c>
      <c r="AV24" s="643">
        <v>67</v>
      </c>
    </row>
    <row r="25" spans="1:48" x14ac:dyDescent="0.2">
      <c r="A25" s="642">
        <v>302</v>
      </c>
      <c r="B25" s="700">
        <v>486</v>
      </c>
      <c r="C25" s="959" t="s">
        <v>41</v>
      </c>
      <c r="D25" s="960" t="s">
        <v>16</v>
      </c>
      <c r="E25" s="946">
        <f t="shared" si="1"/>
        <v>1286</v>
      </c>
      <c r="F25" s="643">
        <v>13</v>
      </c>
      <c r="G25" s="643">
        <v>11</v>
      </c>
      <c r="H25" s="643">
        <v>14</v>
      </c>
      <c r="I25" s="643">
        <v>16</v>
      </c>
      <c r="J25" s="643">
        <v>19</v>
      </c>
      <c r="K25" s="643">
        <v>13</v>
      </c>
      <c r="L25" s="643">
        <v>26</v>
      </c>
      <c r="M25" s="643">
        <v>24</v>
      </c>
      <c r="N25" s="643">
        <v>31</v>
      </c>
      <c r="O25" s="643">
        <v>27</v>
      </c>
      <c r="P25" s="643">
        <v>24</v>
      </c>
      <c r="Q25" s="643">
        <v>23</v>
      </c>
      <c r="R25" s="643">
        <v>23</v>
      </c>
      <c r="S25" s="643">
        <v>37</v>
      </c>
      <c r="T25" s="643">
        <v>31</v>
      </c>
      <c r="U25" s="643">
        <v>28</v>
      </c>
      <c r="V25" s="643">
        <v>29</v>
      </c>
      <c r="W25" s="643">
        <v>26</v>
      </c>
      <c r="X25" s="643">
        <v>25</v>
      </c>
      <c r="Y25" s="643">
        <v>22</v>
      </c>
      <c r="Z25" s="643">
        <v>118</v>
      </c>
      <c r="AA25" s="643">
        <v>103</v>
      </c>
      <c r="AB25" s="643">
        <v>77</v>
      </c>
      <c r="AC25" s="643">
        <v>99</v>
      </c>
      <c r="AD25" s="643">
        <v>88</v>
      </c>
      <c r="AE25" s="643">
        <v>64</v>
      </c>
      <c r="AF25" s="643">
        <v>60</v>
      </c>
      <c r="AG25" s="643">
        <v>60</v>
      </c>
      <c r="AH25" s="643">
        <v>56</v>
      </c>
      <c r="AI25" s="643">
        <v>34</v>
      </c>
      <c r="AJ25" s="643">
        <v>30</v>
      </c>
      <c r="AK25" s="643">
        <v>18</v>
      </c>
      <c r="AL25" s="643">
        <v>9</v>
      </c>
      <c r="AM25" s="643">
        <v>8</v>
      </c>
      <c r="AN25" s="643">
        <v>0</v>
      </c>
      <c r="AO25" s="643">
        <v>6</v>
      </c>
      <c r="AP25" s="643">
        <v>11</v>
      </c>
      <c r="AQ25" s="643">
        <v>11</v>
      </c>
      <c r="AR25" s="643">
        <v>742</v>
      </c>
      <c r="AS25" s="643">
        <v>78</v>
      </c>
      <c r="AT25" s="643">
        <v>68</v>
      </c>
      <c r="AU25" s="643">
        <v>341</v>
      </c>
      <c r="AV25" s="643">
        <v>13</v>
      </c>
    </row>
    <row r="26" spans="1:48" ht="15" x14ac:dyDescent="0.25">
      <c r="A26" s="642">
        <v>303</v>
      </c>
      <c r="B26" s="700">
        <v>487</v>
      </c>
      <c r="C26" s="959" t="s">
        <v>43</v>
      </c>
      <c r="D26" s="956" t="s">
        <v>31</v>
      </c>
      <c r="E26" s="946">
        <f t="shared" si="1"/>
        <v>799</v>
      </c>
      <c r="F26" s="643">
        <v>10</v>
      </c>
      <c r="G26" s="643">
        <v>4</v>
      </c>
      <c r="H26" s="643">
        <v>12</v>
      </c>
      <c r="I26" s="643">
        <v>13</v>
      </c>
      <c r="J26" s="643">
        <v>11</v>
      </c>
      <c r="K26" s="643">
        <v>8</v>
      </c>
      <c r="L26" s="643">
        <v>12</v>
      </c>
      <c r="M26" s="643">
        <v>13</v>
      </c>
      <c r="N26" s="643">
        <v>13</v>
      </c>
      <c r="O26" s="643">
        <v>12</v>
      </c>
      <c r="P26" s="643">
        <v>10</v>
      </c>
      <c r="Q26" s="643">
        <v>13</v>
      </c>
      <c r="R26" s="643">
        <v>12</v>
      </c>
      <c r="S26" s="643">
        <v>15</v>
      </c>
      <c r="T26" s="643">
        <v>13</v>
      </c>
      <c r="U26" s="643">
        <v>12</v>
      </c>
      <c r="V26" s="643">
        <v>13</v>
      </c>
      <c r="W26" s="643">
        <v>13</v>
      </c>
      <c r="X26" s="643">
        <v>13</v>
      </c>
      <c r="Y26" s="643">
        <v>13</v>
      </c>
      <c r="Z26" s="643">
        <v>58</v>
      </c>
      <c r="AA26" s="643">
        <v>48</v>
      </c>
      <c r="AB26" s="643">
        <v>96</v>
      </c>
      <c r="AC26" s="643">
        <v>67</v>
      </c>
      <c r="AD26" s="643">
        <v>88</v>
      </c>
      <c r="AE26" s="643">
        <v>43</v>
      </c>
      <c r="AF26" s="643">
        <v>37</v>
      </c>
      <c r="AG26" s="643">
        <v>33</v>
      </c>
      <c r="AH26" s="643">
        <v>32</v>
      </c>
      <c r="AI26" s="643">
        <v>20</v>
      </c>
      <c r="AJ26" s="643">
        <v>17</v>
      </c>
      <c r="AK26" s="643">
        <v>11</v>
      </c>
      <c r="AL26" s="643">
        <v>9</v>
      </c>
      <c r="AM26" s="643">
        <v>5</v>
      </c>
      <c r="AN26" s="643">
        <v>0</v>
      </c>
      <c r="AO26" s="643">
        <v>6</v>
      </c>
      <c r="AP26" s="643">
        <v>8</v>
      </c>
      <c r="AQ26" s="643">
        <v>6</v>
      </c>
      <c r="AR26" s="643">
        <v>369</v>
      </c>
      <c r="AS26" s="643">
        <v>35</v>
      </c>
      <c r="AT26" s="643">
        <v>32</v>
      </c>
      <c r="AU26" s="643">
        <v>187</v>
      </c>
      <c r="AV26" s="643">
        <v>9</v>
      </c>
    </row>
    <row r="27" spans="1:48" ht="15" x14ac:dyDescent="0.25">
      <c r="A27" s="642">
        <v>304</v>
      </c>
      <c r="B27" s="700">
        <v>488</v>
      </c>
      <c r="C27" s="959" t="s">
        <v>45</v>
      </c>
      <c r="D27" s="956" t="s">
        <v>31</v>
      </c>
      <c r="E27" s="946">
        <f t="shared" si="1"/>
        <v>425</v>
      </c>
      <c r="F27" s="643">
        <v>3</v>
      </c>
      <c r="G27" s="643">
        <v>3</v>
      </c>
      <c r="H27" s="643">
        <v>5</v>
      </c>
      <c r="I27" s="643">
        <v>3</v>
      </c>
      <c r="J27" s="643">
        <v>4</v>
      </c>
      <c r="K27" s="643">
        <v>4</v>
      </c>
      <c r="L27" s="643">
        <v>6</v>
      </c>
      <c r="M27" s="643">
        <v>9</v>
      </c>
      <c r="N27" s="643">
        <v>6</v>
      </c>
      <c r="O27" s="643">
        <v>7</v>
      </c>
      <c r="P27" s="643">
        <v>5</v>
      </c>
      <c r="Q27" s="643">
        <v>5</v>
      </c>
      <c r="R27" s="643">
        <v>6</v>
      </c>
      <c r="S27" s="643">
        <v>9</v>
      </c>
      <c r="T27" s="643">
        <v>7</v>
      </c>
      <c r="U27" s="643">
        <v>9</v>
      </c>
      <c r="V27" s="643">
        <v>8</v>
      </c>
      <c r="W27" s="643">
        <v>7</v>
      </c>
      <c r="X27" s="643">
        <v>6</v>
      </c>
      <c r="Y27" s="643">
        <v>8</v>
      </c>
      <c r="Z27" s="643">
        <v>29</v>
      </c>
      <c r="AA27" s="643">
        <v>31</v>
      </c>
      <c r="AB27" s="643">
        <v>42</v>
      </c>
      <c r="AC27" s="643">
        <v>27</v>
      </c>
      <c r="AD27" s="643">
        <v>34</v>
      </c>
      <c r="AE27" s="643">
        <v>24</v>
      </c>
      <c r="AF27" s="643">
        <v>22</v>
      </c>
      <c r="AG27" s="643">
        <v>23</v>
      </c>
      <c r="AH27" s="643">
        <v>21</v>
      </c>
      <c r="AI27" s="643">
        <v>11</v>
      </c>
      <c r="AJ27" s="643">
        <v>13</v>
      </c>
      <c r="AK27" s="643">
        <v>9</v>
      </c>
      <c r="AL27" s="643">
        <v>11</v>
      </c>
      <c r="AM27" s="643">
        <v>8</v>
      </c>
      <c r="AN27" s="643">
        <v>0</v>
      </c>
      <c r="AO27" s="643">
        <v>1</v>
      </c>
      <c r="AP27" s="643">
        <v>3</v>
      </c>
      <c r="AQ27" s="643">
        <v>4</v>
      </c>
      <c r="AR27" s="643">
        <v>198</v>
      </c>
      <c r="AS27" s="643">
        <v>21</v>
      </c>
      <c r="AT27" s="643">
        <v>18</v>
      </c>
      <c r="AU27" s="643">
        <v>95</v>
      </c>
      <c r="AV27" s="643">
        <v>5</v>
      </c>
    </row>
    <row r="28" spans="1:48" ht="15" x14ac:dyDescent="0.25">
      <c r="A28" s="642">
        <v>305</v>
      </c>
      <c r="B28" s="700">
        <v>489</v>
      </c>
      <c r="C28" s="959" t="s">
        <v>48</v>
      </c>
      <c r="D28" s="956" t="s">
        <v>31</v>
      </c>
      <c r="E28" s="946">
        <f t="shared" si="1"/>
        <v>812</v>
      </c>
      <c r="F28" s="643">
        <v>5</v>
      </c>
      <c r="G28" s="643">
        <v>5</v>
      </c>
      <c r="H28" s="643">
        <v>8</v>
      </c>
      <c r="I28" s="643">
        <v>3</v>
      </c>
      <c r="J28" s="643">
        <v>5</v>
      </c>
      <c r="K28" s="643">
        <v>6</v>
      </c>
      <c r="L28" s="643">
        <v>14</v>
      </c>
      <c r="M28" s="643">
        <v>14</v>
      </c>
      <c r="N28" s="643">
        <v>16</v>
      </c>
      <c r="O28" s="643">
        <v>17</v>
      </c>
      <c r="P28" s="643">
        <v>12</v>
      </c>
      <c r="Q28" s="643">
        <v>17</v>
      </c>
      <c r="R28" s="643">
        <v>13</v>
      </c>
      <c r="S28" s="643">
        <v>19</v>
      </c>
      <c r="T28" s="643">
        <v>13</v>
      </c>
      <c r="U28" s="643">
        <v>14</v>
      </c>
      <c r="V28" s="643">
        <v>15</v>
      </c>
      <c r="W28" s="643">
        <v>14</v>
      </c>
      <c r="X28" s="643">
        <v>12</v>
      </c>
      <c r="Y28" s="643">
        <v>16</v>
      </c>
      <c r="Z28" s="643">
        <v>76</v>
      </c>
      <c r="AA28" s="643">
        <v>78</v>
      </c>
      <c r="AB28" s="643">
        <v>105</v>
      </c>
      <c r="AC28" s="643">
        <v>38</v>
      </c>
      <c r="AD28" s="643">
        <v>34</v>
      </c>
      <c r="AE28" s="643">
        <v>50</v>
      </c>
      <c r="AF28" s="643">
        <v>41</v>
      </c>
      <c r="AG28" s="643">
        <v>42</v>
      </c>
      <c r="AH28" s="643">
        <v>38</v>
      </c>
      <c r="AI28" s="643">
        <v>25</v>
      </c>
      <c r="AJ28" s="643">
        <v>21</v>
      </c>
      <c r="AK28" s="643">
        <v>12</v>
      </c>
      <c r="AL28" s="643">
        <v>8</v>
      </c>
      <c r="AM28" s="643">
        <v>6</v>
      </c>
      <c r="AN28" s="643">
        <v>0</v>
      </c>
      <c r="AO28" s="643">
        <v>1</v>
      </c>
      <c r="AP28" s="643">
        <v>3</v>
      </c>
      <c r="AQ28" s="643">
        <v>4</v>
      </c>
      <c r="AR28" s="643">
        <v>435</v>
      </c>
      <c r="AS28" s="643">
        <v>43</v>
      </c>
      <c r="AT28" s="643">
        <v>37</v>
      </c>
      <c r="AU28" s="643">
        <v>130</v>
      </c>
      <c r="AV28" s="643">
        <v>7</v>
      </c>
    </row>
    <row r="29" spans="1:48" ht="15" x14ac:dyDescent="0.25">
      <c r="A29" s="642">
        <v>306</v>
      </c>
      <c r="B29" s="700">
        <v>7186</v>
      </c>
      <c r="C29" s="959" t="s">
        <v>50</v>
      </c>
      <c r="D29" s="956" t="s">
        <v>31</v>
      </c>
      <c r="E29" s="946">
        <f t="shared" si="1"/>
        <v>650</v>
      </c>
      <c r="F29" s="643">
        <v>2</v>
      </c>
      <c r="G29" s="643">
        <v>3</v>
      </c>
      <c r="H29" s="643">
        <v>5</v>
      </c>
      <c r="I29" s="643">
        <v>6</v>
      </c>
      <c r="J29" s="643">
        <v>2</v>
      </c>
      <c r="K29" s="643">
        <v>4</v>
      </c>
      <c r="L29" s="643">
        <v>11</v>
      </c>
      <c r="M29" s="643">
        <v>11</v>
      </c>
      <c r="N29" s="643">
        <v>13</v>
      </c>
      <c r="O29" s="643">
        <v>10</v>
      </c>
      <c r="P29" s="643">
        <v>9</v>
      </c>
      <c r="Q29" s="643">
        <v>8</v>
      </c>
      <c r="R29" s="643">
        <v>11</v>
      </c>
      <c r="S29" s="643">
        <v>16</v>
      </c>
      <c r="T29" s="643">
        <v>12</v>
      </c>
      <c r="U29" s="643">
        <v>12</v>
      </c>
      <c r="V29" s="643">
        <v>12</v>
      </c>
      <c r="W29" s="643">
        <v>11</v>
      </c>
      <c r="X29" s="643">
        <v>11</v>
      </c>
      <c r="Y29" s="643">
        <v>13</v>
      </c>
      <c r="Z29" s="643">
        <v>73</v>
      </c>
      <c r="AA29" s="643">
        <v>67</v>
      </c>
      <c r="AB29" s="643">
        <v>43</v>
      </c>
      <c r="AC29" s="643">
        <v>10</v>
      </c>
      <c r="AD29" s="643">
        <v>56</v>
      </c>
      <c r="AE29" s="643">
        <v>47</v>
      </c>
      <c r="AF29" s="643">
        <v>37</v>
      </c>
      <c r="AG29" s="643">
        <v>38</v>
      </c>
      <c r="AH29" s="643">
        <v>36</v>
      </c>
      <c r="AI29" s="643">
        <v>18</v>
      </c>
      <c r="AJ29" s="643">
        <v>18</v>
      </c>
      <c r="AK29" s="643">
        <v>13</v>
      </c>
      <c r="AL29" s="643">
        <v>7</v>
      </c>
      <c r="AM29" s="643">
        <v>5</v>
      </c>
      <c r="AN29" s="643">
        <v>0</v>
      </c>
      <c r="AO29" s="643">
        <v>0</v>
      </c>
      <c r="AP29" s="643">
        <v>0</v>
      </c>
      <c r="AQ29" s="643">
        <v>5</v>
      </c>
      <c r="AR29" s="643">
        <v>367</v>
      </c>
      <c r="AS29" s="643">
        <v>34</v>
      </c>
      <c r="AT29" s="643">
        <v>29</v>
      </c>
      <c r="AU29" s="643">
        <v>126</v>
      </c>
      <c r="AV29" s="643">
        <v>6</v>
      </c>
    </row>
    <row r="30" spans="1:48" x14ac:dyDescent="0.2">
      <c r="A30" s="948">
        <v>120603</v>
      </c>
      <c r="B30" s="957"/>
      <c r="C30" s="961" t="s">
        <v>52</v>
      </c>
      <c r="D30" s="962"/>
      <c r="E30" s="952">
        <f t="shared" si="1"/>
        <v>7586</v>
      </c>
      <c r="F30" s="963">
        <f>SUM(F31:F33)</f>
        <v>79</v>
      </c>
      <c r="G30" s="963">
        <f t="shared" ref="G30:AV30" si="5">SUM(G31:G33)</f>
        <v>75</v>
      </c>
      <c r="H30" s="963">
        <f t="shared" si="5"/>
        <v>70</v>
      </c>
      <c r="I30" s="963">
        <f t="shared" si="5"/>
        <v>79</v>
      </c>
      <c r="J30" s="963">
        <f t="shared" si="5"/>
        <v>84</v>
      </c>
      <c r="K30" s="963">
        <f t="shared" si="5"/>
        <v>69</v>
      </c>
      <c r="L30" s="963">
        <f t="shared" si="5"/>
        <v>113</v>
      </c>
      <c r="M30" s="963">
        <f t="shared" si="5"/>
        <v>164</v>
      </c>
      <c r="N30" s="963">
        <f t="shared" si="5"/>
        <v>148</v>
      </c>
      <c r="O30" s="963">
        <f t="shared" si="5"/>
        <v>161</v>
      </c>
      <c r="P30" s="963">
        <f t="shared" si="5"/>
        <v>142</v>
      </c>
      <c r="Q30" s="963">
        <f t="shared" si="5"/>
        <v>169</v>
      </c>
      <c r="R30" s="963">
        <f t="shared" si="5"/>
        <v>140</v>
      </c>
      <c r="S30" s="963">
        <f t="shared" si="5"/>
        <v>165</v>
      </c>
      <c r="T30" s="963">
        <f t="shared" si="5"/>
        <v>180</v>
      </c>
      <c r="U30" s="963">
        <f t="shared" si="5"/>
        <v>161</v>
      </c>
      <c r="V30" s="963">
        <f t="shared" si="5"/>
        <v>180</v>
      </c>
      <c r="W30" s="963">
        <f t="shared" si="5"/>
        <v>152</v>
      </c>
      <c r="X30" s="963">
        <f t="shared" si="5"/>
        <v>184</v>
      </c>
      <c r="Y30" s="963">
        <f t="shared" si="5"/>
        <v>157</v>
      </c>
      <c r="Z30" s="963">
        <f t="shared" si="5"/>
        <v>702</v>
      </c>
      <c r="AA30" s="963">
        <f t="shared" si="5"/>
        <v>657</v>
      </c>
      <c r="AB30" s="963">
        <f t="shared" si="5"/>
        <v>608</v>
      </c>
      <c r="AC30" s="963">
        <f t="shared" si="5"/>
        <v>618</v>
      </c>
      <c r="AD30" s="963">
        <f t="shared" si="5"/>
        <v>588</v>
      </c>
      <c r="AE30" s="963">
        <f t="shared" si="5"/>
        <v>416</v>
      </c>
      <c r="AF30" s="963">
        <f t="shared" si="5"/>
        <v>332</v>
      </c>
      <c r="AG30" s="963">
        <f t="shared" si="5"/>
        <v>283</v>
      </c>
      <c r="AH30" s="963">
        <f t="shared" si="5"/>
        <v>224</v>
      </c>
      <c r="AI30" s="963">
        <f t="shared" si="5"/>
        <v>192</v>
      </c>
      <c r="AJ30" s="963">
        <f t="shared" si="5"/>
        <v>132</v>
      </c>
      <c r="AK30" s="963">
        <f t="shared" si="5"/>
        <v>80</v>
      </c>
      <c r="AL30" s="963">
        <f t="shared" si="5"/>
        <v>44</v>
      </c>
      <c r="AM30" s="963">
        <f t="shared" si="5"/>
        <v>38</v>
      </c>
      <c r="AN30" s="963">
        <f t="shared" si="5"/>
        <v>3</v>
      </c>
      <c r="AO30" s="963">
        <f t="shared" si="5"/>
        <v>31</v>
      </c>
      <c r="AP30" s="963">
        <f t="shared" si="5"/>
        <v>48</v>
      </c>
      <c r="AQ30" s="963">
        <f t="shared" si="5"/>
        <v>114</v>
      </c>
      <c r="AR30" s="963">
        <f t="shared" si="5"/>
        <v>3885</v>
      </c>
      <c r="AS30" s="963">
        <f t="shared" si="5"/>
        <v>415</v>
      </c>
      <c r="AT30" s="963">
        <f t="shared" si="5"/>
        <v>460</v>
      </c>
      <c r="AU30" s="963">
        <f t="shared" si="5"/>
        <v>1851</v>
      </c>
      <c r="AV30" s="963">
        <f t="shared" si="5"/>
        <v>107</v>
      </c>
    </row>
    <row r="31" spans="1:48" x14ac:dyDescent="0.2">
      <c r="A31" s="642">
        <v>301</v>
      </c>
      <c r="B31" s="700">
        <v>490</v>
      </c>
      <c r="C31" s="959" t="s">
        <v>54</v>
      </c>
      <c r="D31" s="960" t="s">
        <v>14</v>
      </c>
      <c r="E31" s="946">
        <f t="shared" si="1"/>
        <v>3157</v>
      </c>
      <c r="F31" s="643">
        <v>44</v>
      </c>
      <c r="G31" s="643">
        <v>39</v>
      </c>
      <c r="H31" s="643">
        <v>40</v>
      </c>
      <c r="I31" s="643">
        <v>41</v>
      </c>
      <c r="J31" s="643">
        <v>43</v>
      </c>
      <c r="K31" s="643">
        <v>26</v>
      </c>
      <c r="L31" s="643">
        <v>36</v>
      </c>
      <c r="M31" s="643">
        <v>58</v>
      </c>
      <c r="N31" s="643">
        <v>59</v>
      </c>
      <c r="O31" s="643">
        <v>65</v>
      </c>
      <c r="P31" s="643">
        <v>62</v>
      </c>
      <c r="Q31" s="643">
        <v>70</v>
      </c>
      <c r="R31" s="643">
        <v>54</v>
      </c>
      <c r="S31" s="643">
        <v>69</v>
      </c>
      <c r="T31" s="643">
        <v>66</v>
      </c>
      <c r="U31" s="643">
        <v>66</v>
      </c>
      <c r="V31" s="643">
        <v>66</v>
      </c>
      <c r="W31" s="643">
        <v>59</v>
      </c>
      <c r="X31" s="643">
        <v>76</v>
      </c>
      <c r="Y31" s="643">
        <v>63</v>
      </c>
      <c r="Z31" s="643">
        <v>270</v>
      </c>
      <c r="AA31" s="643">
        <v>271</v>
      </c>
      <c r="AB31" s="643">
        <v>286</v>
      </c>
      <c r="AC31" s="643">
        <v>259</v>
      </c>
      <c r="AD31" s="643">
        <v>278</v>
      </c>
      <c r="AE31" s="643">
        <v>162</v>
      </c>
      <c r="AF31" s="643">
        <v>125</v>
      </c>
      <c r="AG31" s="643">
        <v>109</v>
      </c>
      <c r="AH31" s="643">
        <v>89</v>
      </c>
      <c r="AI31" s="643">
        <v>72</v>
      </c>
      <c r="AJ31" s="643">
        <v>60</v>
      </c>
      <c r="AK31" s="643">
        <v>32</v>
      </c>
      <c r="AL31" s="643">
        <v>21</v>
      </c>
      <c r="AM31" s="643">
        <v>21</v>
      </c>
      <c r="AN31" s="643">
        <v>1</v>
      </c>
      <c r="AO31" s="643">
        <v>15</v>
      </c>
      <c r="AP31" s="643">
        <v>28</v>
      </c>
      <c r="AQ31" s="643">
        <v>80</v>
      </c>
      <c r="AR31" s="643">
        <v>1617</v>
      </c>
      <c r="AS31" s="643">
        <v>162</v>
      </c>
      <c r="AT31" s="643">
        <v>223</v>
      </c>
      <c r="AU31" s="643">
        <v>743</v>
      </c>
      <c r="AV31" s="643">
        <v>70</v>
      </c>
    </row>
    <row r="32" spans="1:48" ht="15" x14ac:dyDescent="0.25">
      <c r="A32" s="642">
        <v>302</v>
      </c>
      <c r="B32" s="700">
        <v>491</v>
      </c>
      <c r="C32" s="959" t="s">
        <v>56</v>
      </c>
      <c r="D32" s="956" t="s">
        <v>16</v>
      </c>
      <c r="E32" s="946">
        <f t="shared" si="1"/>
        <v>2102</v>
      </c>
      <c r="F32" s="643">
        <v>18</v>
      </c>
      <c r="G32" s="643">
        <v>19</v>
      </c>
      <c r="H32" s="643">
        <v>16</v>
      </c>
      <c r="I32" s="643">
        <v>22</v>
      </c>
      <c r="J32" s="643">
        <v>23</v>
      </c>
      <c r="K32" s="643">
        <v>20</v>
      </c>
      <c r="L32" s="643">
        <v>37</v>
      </c>
      <c r="M32" s="643">
        <v>42</v>
      </c>
      <c r="N32" s="643">
        <v>45</v>
      </c>
      <c r="O32" s="643">
        <v>42</v>
      </c>
      <c r="P32" s="643">
        <v>39</v>
      </c>
      <c r="Q32" s="643">
        <v>45</v>
      </c>
      <c r="R32" s="643">
        <v>42</v>
      </c>
      <c r="S32" s="643">
        <v>47</v>
      </c>
      <c r="T32" s="643">
        <v>50</v>
      </c>
      <c r="U32" s="643">
        <v>46</v>
      </c>
      <c r="V32" s="643">
        <v>45</v>
      </c>
      <c r="W32" s="643">
        <v>38</v>
      </c>
      <c r="X32" s="643">
        <v>42</v>
      </c>
      <c r="Y32" s="643">
        <v>37</v>
      </c>
      <c r="Z32" s="643">
        <v>210</v>
      </c>
      <c r="AA32" s="643">
        <v>181</v>
      </c>
      <c r="AB32" s="643">
        <v>178</v>
      </c>
      <c r="AC32" s="643">
        <v>170</v>
      </c>
      <c r="AD32" s="643">
        <v>140</v>
      </c>
      <c r="AE32" s="643">
        <v>137</v>
      </c>
      <c r="AF32" s="643">
        <v>94</v>
      </c>
      <c r="AG32" s="643">
        <v>84</v>
      </c>
      <c r="AH32" s="643">
        <v>65</v>
      </c>
      <c r="AI32" s="643">
        <v>56</v>
      </c>
      <c r="AJ32" s="643">
        <v>30</v>
      </c>
      <c r="AK32" s="643">
        <v>22</v>
      </c>
      <c r="AL32" s="643">
        <v>11</v>
      </c>
      <c r="AM32" s="643">
        <v>9</v>
      </c>
      <c r="AN32" s="643">
        <v>1</v>
      </c>
      <c r="AO32" s="643">
        <v>15</v>
      </c>
      <c r="AP32" s="643">
        <v>14</v>
      </c>
      <c r="AQ32" s="643">
        <v>19</v>
      </c>
      <c r="AR32" s="643">
        <v>971</v>
      </c>
      <c r="AS32" s="643">
        <v>106</v>
      </c>
      <c r="AT32" s="643">
        <v>88</v>
      </c>
      <c r="AU32" s="643">
        <v>494</v>
      </c>
      <c r="AV32" s="643">
        <v>21</v>
      </c>
    </row>
    <row r="33" spans="1:48" ht="15" x14ac:dyDescent="0.25">
      <c r="A33" s="642">
        <v>303</v>
      </c>
      <c r="B33" s="700">
        <v>433</v>
      </c>
      <c r="C33" s="959" t="s">
        <v>58</v>
      </c>
      <c r="D33" s="956" t="s">
        <v>31</v>
      </c>
      <c r="E33" s="946">
        <f t="shared" si="1"/>
        <v>2327</v>
      </c>
      <c r="F33" s="643">
        <v>17</v>
      </c>
      <c r="G33" s="643">
        <v>17</v>
      </c>
      <c r="H33" s="643">
        <v>14</v>
      </c>
      <c r="I33" s="643">
        <v>16</v>
      </c>
      <c r="J33" s="643">
        <v>18</v>
      </c>
      <c r="K33" s="643">
        <v>23</v>
      </c>
      <c r="L33" s="643">
        <v>40</v>
      </c>
      <c r="M33" s="643">
        <v>64</v>
      </c>
      <c r="N33" s="643">
        <v>44</v>
      </c>
      <c r="O33" s="643">
        <v>54</v>
      </c>
      <c r="P33" s="643">
        <v>41</v>
      </c>
      <c r="Q33" s="643">
        <v>54</v>
      </c>
      <c r="R33" s="643">
        <v>44</v>
      </c>
      <c r="S33" s="643">
        <v>49</v>
      </c>
      <c r="T33" s="643">
        <v>64</v>
      </c>
      <c r="U33" s="643">
        <v>49</v>
      </c>
      <c r="V33" s="643">
        <v>69</v>
      </c>
      <c r="W33" s="643">
        <v>55</v>
      </c>
      <c r="X33" s="643">
        <v>66</v>
      </c>
      <c r="Y33" s="643">
        <v>57</v>
      </c>
      <c r="Z33" s="643">
        <v>222</v>
      </c>
      <c r="AA33" s="643">
        <v>205</v>
      </c>
      <c r="AB33" s="643">
        <v>144</v>
      </c>
      <c r="AC33" s="643">
        <v>189</v>
      </c>
      <c r="AD33" s="643">
        <v>170</v>
      </c>
      <c r="AE33" s="643">
        <v>117</v>
      </c>
      <c r="AF33" s="643">
        <v>113</v>
      </c>
      <c r="AG33" s="643">
        <v>90</v>
      </c>
      <c r="AH33" s="643">
        <v>70</v>
      </c>
      <c r="AI33" s="643">
        <v>64</v>
      </c>
      <c r="AJ33" s="643">
        <v>42</v>
      </c>
      <c r="AK33" s="643">
        <v>26</v>
      </c>
      <c r="AL33" s="643">
        <v>12</v>
      </c>
      <c r="AM33" s="643">
        <v>8</v>
      </c>
      <c r="AN33" s="643">
        <v>1</v>
      </c>
      <c r="AO33" s="643">
        <v>1</v>
      </c>
      <c r="AP33" s="643">
        <v>6</v>
      </c>
      <c r="AQ33" s="643">
        <v>15</v>
      </c>
      <c r="AR33" s="643">
        <v>1297</v>
      </c>
      <c r="AS33" s="643">
        <v>147</v>
      </c>
      <c r="AT33" s="643">
        <v>149</v>
      </c>
      <c r="AU33" s="643">
        <v>614</v>
      </c>
      <c r="AV33" s="643">
        <v>16</v>
      </c>
    </row>
    <row r="34" spans="1:48" x14ac:dyDescent="0.2">
      <c r="A34" s="948">
        <v>120604</v>
      </c>
      <c r="B34" s="957"/>
      <c r="C34" s="961" t="s">
        <v>919</v>
      </c>
      <c r="D34" s="962"/>
      <c r="E34" s="952">
        <f t="shared" si="1"/>
        <v>43139</v>
      </c>
      <c r="F34" s="963">
        <f>SUM(F35:F43)</f>
        <v>485</v>
      </c>
      <c r="G34" s="963">
        <f t="shared" ref="G34:AV34" si="6">SUM(G35:G43)</f>
        <v>469</v>
      </c>
      <c r="H34" s="963">
        <f t="shared" si="6"/>
        <v>545</v>
      </c>
      <c r="I34" s="963">
        <f t="shared" si="6"/>
        <v>520</v>
      </c>
      <c r="J34" s="963">
        <f t="shared" si="6"/>
        <v>538</v>
      </c>
      <c r="K34" s="963">
        <f t="shared" si="6"/>
        <v>563</v>
      </c>
      <c r="L34" s="963">
        <f t="shared" si="6"/>
        <v>976</v>
      </c>
      <c r="M34" s="963">
        <f t="shared" si="6"/>
        <v>1149</v>
      </c>
      <c r="N34" s="963">
        <f t="shared" si="6"/>
        <v>923</v>
      </c>
      <c r="O34" s="963">
        <f t="shared" si="6"/>
        <v>981</v>
      </c>
      <c r="P34" s="963">
        <f t="shared" si="6"/>
        <v>916</v>
      </c>
      <c r="Q34" s="963">
        <f t="shared" si="6"/>
        <v>975</v>
      </c>
      <c r="R34" s="963">
        <f t="shared" si="6"/>
        <v>1068</v>
      </c>
      <c r="S34" s="963">
        <f t="shared" si="6"/>
        <v>969</v>
      </c>
      <c r="T34" s="963">
        <f t="shared" si="6"/>
        <v>1024</v>
      </c>
      <c r="U34" s="963">
        <f t="shared" si="6"/>
        <v>990</v>
      </c>
      <c r="V34" s="963">
        <f t="shared" si="6"/>
        <v>1001</v>
      </c>
      <c r="W34" s="963">
        <f t="shared" si="6"/>
        <v>983</v>
      </c>
      <c r="X34" s="963">
        <f t="shared" si="6"/>
        <v>860</v>
      </c>
      <c r="Y34" s="963">
        <f t="shared" si="6"/>
        <v>842</v>
      </c>
      <c r="Z34" s="963">
        <f t="shared" si="6"/>
        <v>3795</v>
      </c>
      <c r="AA34" s="963">
        <f t="shared" si="6"/>
        <v>3629</v>
      </c>
      <c r="AB34" s="963">
        <f t="shared" si="6"/>
        <v>3368</v>
      </c>
      <c r="AC34" s="963">
        <f t="shared" si="6"/>
        <v>3336</v>
      </c>
      <c r="AD34" s="963">
        <f t="shared" si="6"/>
        <v>2733</v>
      </c>
      <c r="AE34" s="963">
        <f t="shared" si="6"/>
        <v>2184</v>
      </c>
      <c r="AF34" s="963">
        <f t="shared" si="6"/>
        <v>1957</v>
      </c>
      <c r="AG34" s="963">
        <f t="shared" si="6"/>
        <v>1606</v>
      </c>
      <c r="AH34" s="963">
        <f t="shared" si="6"/>
        <v>1286</v>
      </c>
      <c r="AI34" s="963">
        <f t="shared" si="6"/>
        <v>971</v>
      </c>
      <c r="AJ34" s="963">
        <f t="shared" si="6"/>
        <v>670</v>
      </c>
      <c r="AK34" s="963">
        <f t="shared" si="6"/>
        <v>429</v>
      </c>
      <c r="AL34" s="963">
        <f t="shared" si="6"/>
        <v>242</v>
      </c>
      <c r="AM34" s="963">
        <f t="shared" si="6"/>
        <v>156</v>
      </c>
      <c r="AN34" s="963">
        <f t="shared" si="6"/>
        <v>12</v>
      </c>
      <c r="AO34" s="963">
        <f t="shared" si="6"/>
        <v>229</v>
      </c>
      <c r="AP34" s="963">
        <f t="shared" si="6"/>
        <v>256</v>
      </c>
      <c r="AQ34" s="963">
        <f t="shared" si="6"/>
        <v>679</v>
      </c>
      <c r="AR34" s="963">
        <f t="shared" si="6"/>
        <v>21833</v>
      </c>
      <c r="AS34" s="963">
        <f t="shared" si="6"/>
        <v>2448</v>
      </c>
      <c r="AT34" s="963">
        <f t="shared" si="6"/>
        <v>2409</v>
      </c>
      <c r="AU34" s="963">
        <f t="shared" si="6"/>
        <v>9771</v>
      </c>
      <c r="AV34" s="963">
        <f t="shared" si="6"/>
        <v>741</v>
      </c>
    </row>
    <row r="35" spans="1:48" x14ac:dyDescent="0.2">
      <c r="A35" s="642">
        <v>201</v>
      </c>
      <c r="B35" s="700">
        <v>434</v>
      </c>
      <c r="C35" s="964" t="s">
        <v>62</v>
      </c>
      <c r="D35" s="965" t="s">
        <v>63</v>
      </c>
      <c r="E35" s="946">
        <f t="shared" si="1"/>
        <v>25968</v>
      </c>
      <c r="F35" s="641">
        <v>293</v>
      </c>
      <c r="G35" s="641">
        <v>303</v>
      </c>
      <c r="H35" s="641">
        <v>359</v>
      </c>
      <c r="I35" s="641">
        <v>412</v>
      </c>
      <c r="J35" s="641">
        <v>364</v>
      </c>
      <c r="K35" s="641">
        <v>438</v>
      </c>
      <c r="L35" s="641">
        <v>635</v>
      </c>
      <c r="M35" s="641">
        <v>790</v>
      </c>
      <c r="N35" s="641">
        <v>605</v>
      </c>
      <c r="O35" s="641">
        <v>653</v>
      </c>
      <c r="P35" s="641">
        <v>633</v>
      </c>
      <c r="Q35" s="641">
        <v>677</v>
      </c>
      <c r="R35" s="641">
        <v>710</v>
      </c>
      <c r="S35" s="641">
        <v>603</v>
      </c>
      <c r="T35" s="641">
        <v>656</v>
      </c>
      <c r="U35" s="641">
        <v>609</v>
      </c>
      <c r="V35" s="641">
        <v>574</v>
      </c>
      <c r="W35" s="641">
        <v>634</v>
      </c>
      <c r="X35" s="641">
        <v>524</v>
      </c>
      <c r="Y35" s="641">
        <v>509</v>
      </c>
      <c r="Z35" s="641">
        <v>1972</v>
      </c>
      <c r="AA35" s="641">
        <v>1730</v>
      </c>
      <c r="AB35" s="641">
        <v>1853</v>
      </c>
      <c r="AC35" s="641">
        <v>2028</v>
      </c>
      <c r="AD35" s="641">
        <v>1690</v>
      </c>
      <c r="AE35" s="641">
        <v>1405</v>
      </c>
      <c r="AF35" s="641">
        <v>1237</v>
      </c>
      <c r="AG35" s="641">
        <v>1062</v>
      </c>
      <c r="AH35" s="641">
        <v>713</v>
      </c>
      <c r="AI35" s="641">
        <v>527</v>
      </c>
      <c r="AJ35" s="641">
        <v>339</v>
      </c>
      <c r="AK35" s="641">
        <v>219</v>
      </c>
      <c r="AL35" s="641">
        <v>123</v>
      </c>
      <c r="AM35" s="641">
        <v>89</v>
      </c>
      <c r="AN35" s="641">
        <v>10</v>
      </c>
      <c r="AO35" s="641">
        <v>82</v>
      </c>
      <c r="AP35" s="641">
        <v>153</v>
      </c>
      <c r="AQ35" s="641">
        <v>550</v>
      </c>
      <c r="AR35" s="641">
        <v>16211</v>
      </c>
      <c r="AS35" s="641">
        <v>1624</v>
      </c>
      <c r="AT35" s="641">
        <v>1720</v>
      </c>
      <c r="AU35" s="641">
        <v>6759</v>
      </c>
      <c r="AV35" s="641">
        <v>595</v>
      </c>
    </row>
    <row r="36" spans="1:48" ht="15" x14ac:dyDescent="0.25">
      <c r="A36" s="642">
        <v>301</v>
      </c>
      <c r="B36" s="700">
        <v>435</v>
      </c>
      <c r="C36" s="964" t="s">
        <v>65</v>
      </c>
      <c r="D36" s="956" t="s">
        <v>16</v>
      </c>
      <c r="E36" s="946">
        <f t="shared" si="1"/>
        <v>4012</v>
      </c>
      <c r="F36" s="641">
        <v>35</v>
      </c>
      <c r="G36" s="641">
        <v>35</v>
      </c>
      <c r="H36" s="641">
        <v>39</v>
      </c>
      <c r="I36" s="641">
        <v>31</v>
      </c>
      <c r="J36" s="641">
        <v>32</v>
      </c>
      <c r="K36" s="641">
        <v>32</v>
      </c>
      <c r="L36" s="641">
        <v>109</v>
      </c>
      <c r="M36" s="641">
        <v>115</v>
      </c>
      <c r="N36" s="641">
        <v>87</v>
      </c>
      <c r="O36" s="641">
        <v>95</v>
      </c>
      <c r="P36" s="641">
        <v>81</v>
      </c>
      <c r="Q36" s="641">
        <v>86</v>
      </c>
      <c r="R36" s="641">
        <v>81</v>
      </c>
      <c r="S36" s="641">
        <v>96</v>
      </c>
      <c r="T36" s="641">
        <v>104</v>
      </c>
      <c r="U36" s="641">
        <v>90</v>
      </c>
      <c r="V36" s="641">
        <v>120</v>
      </c>
      <c r="W36" s="641">
        <v>107</v>
      </c>
      <c r="X36" s="641">
        <v>97</v>
      </c>
      <c r="Y36" s="641">
        <v>83</v>
      </c>
      <c r="Z36" s="641">
        <v>465</v>
      </c>
      <c r="AA36" s="641">
        <v>490</v>
      </c>
      <c r="AB36" s="641">
        <v>101</v>
      </c>
      <c r="AC36" s="641">
        <v>283</v>
      </c>
      <c r="AD36" s="641">
        <v>254</v>
      </c>
      <c r="AE36" s="641">
        <v>203</v>
      </c>
      <c r="AF36" s="641">
        <v>152</v>
      </c>
      <c r="AG36" s="641">
        <v>112</v>
      </c>
      <c r="AH36" s="641">
        <v>130</v>
      </c>
      <c r="AI36" s="641">
        <v>113</v>
      </c>
      <c r="AJ36" s="641">
        <v>76</v>
      </c>
      <c r="AK36" s="641">
        <v>37</v>
      </c>
      <c r="AL36" s="641">
        <v>27</v>
      </c>
      <c r="AM36" s="641">
        <v>14</v>
      </c>
      <c r="AN36" s="641">
        <v>1</v>
      </c>
      <c r="AO36" s="641">
        <v>76</v>
      </c>
      <c r="AP36" s="641">
        <v>29</v>
      </c>
      <c r="AQ36" s="641">
        <v>27</v>
      </c>
      <c r="AR36" s="641">
        <v>1448</v>
      </c>
      <c r="AS36" s="641">
        <v>263</v>
      </c>
      <c r="AT36" s="641">
        <v>205</v>
      </c>
      <c r="AU36" s="641">
        <v>1021</v>
      </c>
      <c r="AV36" s="641">
        <v>29</v>
      </c>
    </row>
    <row r="37" spans="1:48" ht="15" x14ac:dyDescent="0.25">
      <c r="A37" s="642">
        <v>302</v>
      </c>
      <c r="B37" s="700">
        <v>436</v>
      </c>
      <c r="C37" s="964" t="s">
        <v>67</v>
      </c>
      <c r="D37" s="956" t="s">
        <v>16</v>
      </c>
      <c r="E37" s="946">
        <f t="shared" si="1"/>
        <v>4722</v>
      </c>
      <c r="F37" s="641">
        <v>32</v>
      </c>
      <c r="G37" s="641">
        <v>30</v>
      </c>
      <c r="H37" s="641">
        <v>31</v>
      </c>
      <c r="I37" s="641">
        <v>25</v>
      </c>
      <c r="J37" s="641">
        <v>30</v>
      </c>
      <c r="K37" s="641">
        <v>27</v>
      </c>
      <c r="L37" s="641">
        <v>107</v>
      </c>
      <c r="M37" s="641">
        <v>109</v>
      </c>
      <c r="N37" s="641">
        <v>93</v>
      </c>
      <c r="O37" s="641">
        <v>100</v>
      </c>
      <c r="P37" s="641">
        <v>88</v>
      </c>
      <c r="Q37" s="641">
        <v>92</v>
      </c>
      <c r="R37" s="641">
        <v>124</v>
      </c>
      <c r="S37" s="641">
        <v>100</v>
      </c>
      <c r="T37" s="641">
        <v>107</v>
      </c>
      <c r="U37" s="641">
        <v>119</v>
      </c>
      <c r="V37" s="641">
        <v>115</v>
      </c>
      <c r="W37" s="641">
        <v>92</v>
      </c>
      <c r="X37" s="641">
        <v>98</v>
      </c>
      <c r="Y37" s="641">
        <v>102</v>
      </c>
      <c r="Z37" s="641">
        <v>508</v>
      </c>
      <c r="AA37" s="641">
        <v>595</v>
      </c>
      <c r="AB37" s="641">
        <v>351</v>
      </c>
      <c r="AC37" s="641">
        <v>412</v>
      </c>
      <c r="AD37" s="641">
        <v>263</v>
      </c>
      <c r="AE37" s="641">
        <v>159</v>
      </c>
      <c r="AF37" s="641">
        <v>215</v>
      </c>
      <c r="AG37" s="641">
        <v>151</v>
      </c>
      <c r="AH37" s="641">
        <v>165</v>
      </c>
      <c r="AI37" s="641">
        <v>115</v>
      </c>
      <c r="AJ37" s="641">
        <v>82</v>
      </c>
      <c r="AK37" s="641">
        <v>45</v>
      </c>
      <c r="AL37" s="641">
        <v>28</v>
      </c>
      <c r="AM37" s="641">
        <v>12</v>
      </c>
      <c r="AN37" s="641">
        <v>1</v>
      </c>
      <c r="AO37" s="641">
        <v>23</v>
      </c>
      <c r="AP37" s="641">
        <v>20</v>
      </c>
      <c r="AQ37" s="641">
        <v>26</v>
      </c>
      <c r="AR37" s="641">
        <v>1256</v>
      </c>
      <c r="AS37" s="641">
        <v>234</v>
      </c>
      <c r="AT37" s="641">
        <v>160</v>
      </c>
      <c r="AU37" s="641">
        <v>525</v>
      </c>
      <c r="AV37" s="641">
        <v>29</v>
      </c>
    </row>
    <row r="38" spans="1:48" ht="15" x14ac:dyDescent="0.25">
      <c r="A38" s="642">
        <v>303</v>
      </c>
      <c r="B38" s="700">
        <v>437</v>
      </c>
      <c r="C38" s="964" t="s">
        <v>69</v>
      </c>
      <c r="D38" s="956" t="s">
        <v>16</v>
      </c>
      <c r="E38" s="946">
        <f t="shared" si="1"/>
        <v>3966</v>
      </c>
      <c r="F38" s="641">
        <v>35</v>
      </c>
      <c r="G38" s="641">
        <v>26</v>
      </c>
      <c r="H38" s="641">
        <v>29</v>
      </c>
      <c r="I38" s="641">
        <v>8</v>
      </c>
      <c r="J38" s="641">
        <v>31</v>
      </c>
      <c r="K38" s="641">
        <v>11</v>
      </c>
      <c r="L38" s="641">
        <v>74</v>
      </c>
      <c r="M38" s="641">
        <v>80</v>
      </c>
      <c r="N38" s="641">
        <v>98</v>
      </c>
      <c r="O38" s="641">
        <v>100</v>
      </c>
      <c r="P38" s="641">
        <v>88</v>
      </c>
      <c r="Q38" s="641">
        <v>92</v>
      </c>
      <c r="R38" s="641">
        <v>96</v>
      </c>
      <c r="S38" s="641">
        <v>103</v>
      </c>
      <c r="T38" s="641">
        <v>104</v>
      </c>
      <c r="U38" s="641">
        <v>111</v>
      </c>
      <c r="V38" s="641">
        <v>117</v>
      </c>
      <c r="W38" s="641">
        <v>102</v>
      </c>
      <c r="X38" s="641">
        <v>93</v>
      </c>
      <c r="Y38" s="641">
        <v>101</v>
      </c>
      <c r="Z38" s="641">
        <v>579</v>
      </c>
      <c r="AA38" s="641">
        <v>502</v>
      </c>
      <c r="AB38" s="641">
        <v>272</v>
      </c>
      <c r="AC38" s="641">
        <v>82</v>
      </c>
      <c r="AD38" s="641">
        <v>213</v>
      </c>
      <c r="AE38" s="641">
        <v>162</v>
      </c>
      <c r="AF38" s="641">
        <v>166</v>
      </c>
      <c r="AG38" s="641">
        <v>108</v>
      </c>
      <c r="AH38" s="641">
        <v>128</v>
      </c>
      <c r="AI38" s="641">
        <v>95</v>
      </c>
      <c r="AJ38" s="641">
        <v>76</v>
      </c>
      <c r="AK38" s="641">
        <v>46</v>
      </c>
      <c r="AL38" s="641">
        <v>24</v>
      </c>
      <c r="AM38" s="641">
        <v>14</v>
      </c>
      <c r="AN38" s="641">
        <v>0</v>
      </c>
      <c r="AO38" s="641">
        <v>24</v>
      </c>
      <c r="AP38" s="641">
        <v>23</v>
      </c>
      <c r="AQ38" s="641">
        <v>14</v>
      </c>
      <c r="AR38" s="641">
        <v>1471</v>
      </c>
      <c r="AS38" s="641">
        <v>170</v>
      </c>
      <c r="AT38" s="641">
        <v>174</v>
      </c>
      <c r="AU38" s="641">
        <v>807</v>
      </c>
      <c r="AV38" s="641">
        <v>16</v>
      </c>
    </row>
    <row r="39" spans="1:48" ht="15" x14ac:dyDescent="0.25">
      <c r="A39" s="642">
        <v>304</v>
      </c>
      <c r="B39" s="700">
        <v>16908</v>
      </c>
      <c r="C39" s="964" t="s">
        <v>71</v>
      </c>
      <c r="D39" s="956" t="s">
        <v>31</v>
      </c>
      <c r="E39" s="946">
        <f t="shared" si="1"/>
        <v>1397</v>
      </c>
      <c r="F39" s="641">
        <v>26</v>
      </c>
      <c r="G39" s="641">
        <v>23</v>
      </c>
      <c r="H39" s="641">
        <v>28</v>
      </c>
      <c r="I39" s="641">
        <v>20</v>
      </c>
      <c r="J39" s="641">
        <v>25</v>
      </c>
      <c r="K39" s="641">
        <v>22</v>
      </c>
      <c r="L39" s="641">
        <v>15</v>
      </c>
      <c r="M39" s="641">
        <v>15</v>
      </c>
      <c r="N39" s="641">
        <v>13</v>
      </c>
      <c r="O39" s="641">
        <v>9</v>
      </c>
      <c r="P39" s="641">
        <v>7</v>
      </c>
      <c r="Q39" s="641">
        <v>6</v>
      </c>
      <c r="R39" s="641">
        <v>20</v>
      </c>
      <c r="S39" s="641">
        <v>18</v>
      </c>
      <c r="T39" s="641">
        <v>16</v>
      </c>
      <c r="U39" s="641">
        <v>14</v>
      </c>
      <c r="V39" s="641">
        <v>21</v>
      </c>
      <c r="W39" s="641">
        <v>14</v>
      </c>
      <c r="X39" s="641">
        <v>15</v>
      </c>
      <c r="Y39" s="641">
        <v>17</v>
      </c>
      <c r="Z39" s="641">
        <v>83</v>
      </c>
      <c r="AA39" s="641">
        <v>95</v>
      </c>
      <c r="AB39" s="641">
        <v>177</v>
      </c>
      <c r="AC39" s="641">
        <v>142</v>
      </c>
      <c r="AD39" s="641">
        <v>58</v>
      </c>
      <c r="AE39" s="641">
        <v>61</v>
      </c>
      <c r="AF39" s="641">
        <v>62</v>
      </c>
      <c r="AG39" s="641">
        <v>84</v>
      </c>
      <c r="AH39" s="641">
        <v>76</v>
      </c>
      <c r="AI39" s="641">
        <v>79</v>
      </c>
      <c r="AJ39" s="641">
        <v>72</v>
      </c>
      <c r="AK39" s="641">
        <v>39</v>
      </c>
      <c r="AL39" s="641">
        <v>16</v>
      </c>
      <c r="AM39" s="641">
        <v>9</v>
      </c>
      <c r="AN39" s="641">
        <v>0</v>
      </c>
      <c r="AO39" s="641">
        <v>7</v>
      </c>
      <c r="AP39" s="641">
        <v>11</v>
      </c>
      <c r="AQ39" s="641">
        <v>15</v>
      </c>
      <c r="AR39" s="641">
        <v>379</v>
      </c>
      <c r="AS39" s="641">
        <v>48</v>
      </c>
      <c r="AT39" s="641">
        <v>43</v>
      </c>
      <c r="AU39" s="641">
        <v>204</v>
      </c>
      <c r="AV39" s="641">
        <v>17</v>
      </c>
    </row>
    <row r="40" spans="1:48" ht="15" x14ac:dyDescent="0.25">
      <c r="A40" s="642">
        <v>305</v>
      </c>
      <c r="B40" s="700">
        <v>16909</v>
      </c>
      <c r="C40" s="964" t="s">
        <v>73</v>
      </c>
      <c r="D40" s="956" t="s">
        <v>31</v>
      </c>
      <c r="E40" s="946">
        <f t="shared" si="1"/>
        <v>690</v>
      </c>
      <c r="F40" s="641">
        <v>16</v>
      </c>
      <c r="G40" s="641">
        <v>12</v>
      </c>
      <c r="H40" s="641">
        <v>13</v>
      </c>
      <c r="I40" s="641">
        <v>5</v>
      </c>
      <c r="J40" s="641">
        <v>14</v>
      </c>
      <c r="K40" s="641">
        <v>9</v>
      </c>
      <c r="L40" s="641">
        <v>7</v>
      </c>
      <c r="M40" s="641">
        <v>8</v>
      </c>
      <c r="N40" s="641">
        <v>6</v>
      </c>
      <c r="O40" s="641">
        <v>6</v>
      </c>
      <c r="P40" s="641">
        <v>5</v>
      </c>
      <c r="Q40" s="641">
        <v>5</v>
      </c>
      <c r="R40" s="641">
        <v>10</v>
      </c>
      <c r="S40" s="641">
        <v>9</v>
      </c>
      <c r="T40" s="641">
        <v>11</v>
      </c>
      <c r="U40" s="641">
        <v>12</v>
      </c>
      <c r="V40" s="641">
        <v>16</v>
      </c>
      <c r="W40" s="641">
        <v>9</v>
      </c>
      <c r="X40" s="641">
        <v>9</v>
      </c>
      <c r="Y40" s="641">
        <v>8</v>
      </c>
      <c r="Z40" s="641">
        <v>29</v>
      </c>
      <c r="AA40" s="641">
        <v>46</v>
      </c>
      <c r="AB40" s="641">
        <v>162</v>
      </c>
      <c r="AC40" s="641">
        <v>97</v>
      </c>
      <c r="AD40" s="641">
        <v>30</v>
      </c>
      <c r="AE40" s="641">
        <v>28</v>
      </c>
      <c r="AF40" s="641">
        <v>28</v>
      </c>
      <c r="AG40" s="641">
        <v>19</v>
      </c>
      <c r="AH40" s="641">
        <v>15</v>
      </c>
      <c r="AI40" s="641">
        <v>10</v>
      </c>
      <c r="AJ40" s="641">
        <v>6</v>
      </c>
      <c r="AK40" s="641">
        <v>15</v>
      </c>
      <c r="AL40" s="641">
        <v>7</v>
      </c>
      <c r="AM40" s="641">
        <v>8</v>
      </c>
      <c r="AN40" s="641">
        <v>0</v>
      </c>
      <c r="AO40" s="641">
        <v>5</v>
      </c>
      <c r="AP40" s="641">
        <v>7</v>
      </c>
      <c r="AQ40" s="641">
        <v>11</v>
      </c>
      <c r="AR40" s="641">
        <v>295</v>
      </c>
      <c r="AS40" s="641">
        <v>27</v>
      </c>
      <c r="AT40" s="641">
        <v>26</v>
      </c>
      <c r="AU40" s="641">
        <v>116</v>
      </c>
      <c r="AV40" s="641">
        <v>13</v>
      </c>
    </row>
    <row r="41" spans="1:48" ht="15" x14ac:dyDescent="0.25">
      <c r="A41" s="642">
        <v>306</v>
      </c>
      <c r="B41" s="700">
        <v>16911</v>
      </c>
      <c r="C41" s="964" t="s">
        <v>75</v>
      </c>
      <c r="D41" s="956" t="s">
        <v>31</v>
      </c>
      <c r="E41" s="946">
        <f t="shared" si="1"/>
        <v>826</v>
      </c>
      <c r="F41" s="641">
        <v>14</v>
      </c>
      <c r="G41" s="641">
        <v>11</v>
      </c>
      <c r="H41" s="641">
        <v>12</v>
      </c>
      <c r="I41" s="641">
        <v>7</v>
      </c>
      <c r="J41" s="641">
        <v>13</v>
      </c>
      <c r="K41" s="641">
        <v>8</v>
      </c>
      <c r="L41" s="641">
        <v>12</v>
      </c>
      <c r="M41" s="641">
        <v>14</v>
      </c>
      <c r="N41" s="641">
        <v>9</v>
      </c>
      <c r="O41" s="641">
        <v>7</v>
      </c>
      <c r="P41" s="641">
        <v>6</v>
      </c>
      <c r="Q41" s="641">
        <v>8</v>
      </c>
      <c r="R41" s="641">
        <v>12</v>
      </c>
      <c r="S41" s="641">
        <v>19</v>
      </c>
      <c r="T41" s="641">
        <v>10</v>
      </c>
      <c r="U41" s="641">
        <v>14</v>
      </c>
      <c r="V41" s="641">
        <v>16</v>
      </c>
      <c r="W41" s="641">
        <v>8</v>
      </c>
      <c r="X41" s="641">
        <v>10</v>
      </c>
      <c r="Y41" s="641">
        <v>8</v>
      </c>
      <c r="Z41" s="641">
        <v>49</v>
      </c>
      <c r="AA41" s="641">
        <v>52</v>
      </c>
      <c r="AB41" s="641">
        <v>127</v>
      </c>
      <c r="AC41" s="641">
        <v>107</v>
      </c>
      <c r="AD41" s="641">
        <v>98</v>
      </c>
      <c r="AE41" s="641">
        <v>69</v>
      </c>
      <c r="AF41" s="641">
        <v>31</v>
      </c>
      <c r="AG41" s="641">
        <v>23</v>
      </c>
      <c r="AH41" s="641">
        <v>20</v>
      </c>
      <c r="AI41" s="641">
        <v>10</v>
      </c>
      <c r="AJ41" s="641">
        <v>6</v>
      </c>
      <c r="AK41" s="641">
        <v>8</v>
      </c>
      <c r="AL41" s="641">
        <v>5</v>
      </c>
      <c r="AM41" s="641">
        <v>3</v>
      </c>
      <c r="AN41" s="641">
        <v>0</v>
      </c>
      <c r="AO41" s="641">
        <v>2</v>
      </c>
      <c r="AP41" s="641">
        <v>4</v>
      </c>
      <c r="AQ41" s="641">
        <v>5</v>
      </c>
      <c r="AR41" s="641">
        <v>224</v>
      </c>
      <c r="AS41" s="641">
        <v>33</v>
      </c>
      <c r="AT41" s="641">
        <v>32</v>
      </c>
      <c r="AU41" s="641">
        <v>114</v>
      </c>
      <c r="AV41" s="641">
        <v>7</v>
      </c>
    </row>
    <row r="42" spans="1:48" ht="15" x14ac:dyDescent="0.25">
      <c r="A42" s="642">
        <v>308</v>
      </c>
      <c r="B42" s="700">
        <v>34721</v>
      </c>
      <c r="C42" s="964" t="s">
        <v>900</v>
      </c>
      <c r="D42" s="956" t="s">
        <v>31</v>
      </c>
      <c r="E42" s="946">
        <f t="shared" si="1"/>
        <v>666</v>
      </c>
      <c r="F42" s="641">
        <v>11</v>
      </c>
      <c r="G42" s="641">
        <v>8</v>
      </c>
      <c r="H42" s="641">
        <v>10</v>
      </c>
      <c r="I42" s="641">
        <v>4</v>
      </c>
      <c r="J42" s="641">
        <v>9</v>
      </c>
      <c r="K42" s="641">
        <v>4</v>
      </c>
      <c r="L42" s="641">
        <v>8</v>
      </c>
      <c r="M42" s="641">
        <v>10</v>
      </c>
      <c r="N42" s="641">
        <v>6</v>
      </c>
      <c r="O42" s="641">
        <v>5</v>
      </c>
      <c r="P42" s="641">
        <v>4</v>
      </c>
      <c r="Q42" s="641">
        <v>6</v>
      </c>
      <c r="R42" s="641">
        <v>9</v>
      </c>
      <c r="S42" s="641">
        <v>12</v>
      </c>
      <c r="T42" s="641">
        <v>8</v>
      </c>
      <c r="U42" s="641">
        <v>12</v>
      </c>
      <c r="V42" s="641">
        <v>13</v>
      </c>
      <c r="W42" s="641">
        <v>7</v>
      </c>
      <c r="X42" s="641">
        <v>8</v>
      </c>
      <c r="Y42" s="641">
        <v>7</v>
      </c>
      <c r="Z42" s="641">
        <v>41</v>
      </c>
      <c r="AA42" s="641">
        <v>43</v>
      </c>
      <c r="AB42" s="641">
        <v>106</v>
      </c>
      <c r="AC42" s="641">
        <v>88</v>
      </c>
      <c r="AD42" s="641">
        <v>81</v>
      </c>
      <c r="AE42" s="641">
        <v>58</v>
      </c>
      <c r="AF42" s="641">
        <v>26</v>
      </c>
      <c r="AG42" s="641">
        <v>20</v>
      </c>
      <c r="AH42" s="641">
        <v>17</v>
      </c>
      <c r="AI42" s="641">
        <v>8</v>
      </c>
      <c r="AJ42" s="641">
        <v>4</v>
      </c>
      <c r="AK42" s="641">
        <v>7</v>
      </c>
      <c r="AL42" s="641">
        <v>4</v>
      </c>
      <c r="AM42" s="641">
        <v>2</v>
      </c>
      <c r="AN42" s="641">
        <v>0</v>
      </c>
      <c r="AO42" s="641">
        <v>2</v>
      </c>
      <c r="AP42" s="641">
        <v>3</v>
      </c>
      <c r="AQ42" s="641">
        <v>2</v>
      </c>
      <c r="AR42" s="641">
        <v>186</v>
      </c>
      <c r="AS42" s="641">
        <v>27</v>
      </c>
      <c r="AT42" s="641">
        <v>26</v>
      </c>
      <c r="AU42" s="641">
        <v>94</v>
      </c>
      <c r="AV42" s="641">
        <v>5</v>
      </c>
    </row>
    <row r="43" spans="1:48" ht="15" x14ac:dyDescent="0.25">
      <c r="A43" s="642">
        <v>307</v>
      </c>
      <c r="B43" s="700">
        <v>16912</v>
      </c>
      <c r="C43" s="964" t="s">
        <v>77</v>
      </c>
      <c r="D43" s="956" t="s">
        <v>31</v>
      </c>
      <c r="E43" s="946">
        <f t="shared" si="1"/>
        <v>892</v>
      </c>
      <c r="F43" s="641">
        <v>23</v>
      </c>
      <c r="G43" s="641">
        <v>21</v>
      </c>
      <c r="H43" s="641">
        <v>24</v>
      </c>
      <c r="I43" s="641">
        <v>8</v>
      </c>
      <c r="J43" s="641">
        <v>20</v>
      </c>
      <c r="K43" s="641">
        <v>12</v>
      </c>
      <c r="L43" s="641">
        <v>9</v>
      </c>
      <c r="M43" s="641">
        <v>8</v>
      </c>
      <c r="N43" s="641">
        <v>6</v>
      </c>
      <c r="O43" s="641">
        <v>6</v>
      </c>
      <c r="P43" s="641">
        <v>4</v>
      </c>
      <c r="Q43" s="641">
        <v>3</v>
      </c>
      <c r="R43" s="641">
        <v>6</v>
      </c>
      <c r="S43" s="641">
        <v>9</v>
      </c>
      <c r="T43" s="641">
        <v>8</v>
      </c>
      <c r="U43" s="641">
        <v>9</v>
      </c>
      <c r="V43" s="641">
        <v>9</v>
      </c>
      <c r="W43" s="641">
        <v>10</v>
      </c>
      <c r="X43" s="641">
        <v>6</v>
      </c>
      <c r="Y43" s="641">
        <v>7</v>
      </c>
      <c r="Z43" s="641">
        <v>69</v>
      </c>
      <c r="AA43" s="641">
        <v>76</v>
      </c>
      <c r="AB43" s="641">
        <v>219</v>
      </c>
      <c r="AC43" s="641">
        <v>97</v>
      </c>
      <c r="AD43" s="641">
        <v>46</v>
      </c>
      <c r="AE43" s="641">
        <v>39</v>
      </c>
      <c r="AF43" s="641">
        <v>40</v>
      </c>
      <c r="AG43" s="641">
        <v>27</v>
      </c>
      <c r="AH43" s="641">
        <v>22</v>
      </c>
      <c r="AI43" s="641">
        <v>14</v>
      </c>
      <c r="AJ43" s="641">
        <v>9</v>
      </c>
      <c r="AK43" s="641">
        <v>13</v>
      </c>
      <c r="AL43" s="641">
        <v>8</v>
      </c>
      <c r="AM43" s="641">
        <v>5</v>
      </c>
      <c r="AN43" s="641">
        <v>0</v>
      </c>
      <c r="AO43" s="641">
        <v>8</v>
      </c>
      <c r="AP43" s="641">
        <v>6</v>
      </c>
      <c r="AQ43" s="641">
        <v>29</v>
      </c>
      <c r="AR43" s="641">
        <v>363</v>
      </c>
      <c r="AS43" s="641">
        <v>22</v>
      </c>
      <c r="AT43" s="641">
        <v>23</v>
      </c>
      <c r="AU43" s="641">
        <v>131</v>
      </c>
      <c r="AV43" s="641">
        <v>30</v>
      </c>
    </row>
    <row r="44" spans="1:48" x14ac:dyDescent="0.2">
      <c r="A44" s="948">
        <v>120605</v>
      </c>
      <c r="B44" s="957"/>
      <c r="C44" s="958" t="s">
        <v>920</v>
      </c>
      <c r="D44" s="949"/>
      <c r="E44" s="952">
        <f t="shared" si="1"/>
        <v>4603</v>
      </c>
      <c r="F44" s="953">
        <f>SUM(F45:F50)</f>
        <v>58</v>
      </c>
      <c r="G44" s="953">
        <f t="shared" ref="G44:AV44" si="7">SUM(G45:G50)</f>
        <v>51</v>
      </c>
      <c r="H44" s="953">
        <f t="shared" si="7"/>
        <v>78</v>
      </c>
      <c r="I44" s="953">
        <f t="shared" si="7"/>
        <v>79</v>
      </c>
      <c r="J44" s="953">
        <f t="shared" si="7"/>
        <v>83</v>
      </c>
      <c r="K44" s="953">
        <f t="shared" si="7"/>
        <v>86</v>
      </c>
      <c r="L44" s="953">
        <f t="shared" si="7"/>
        <v>85</v>
      </c>
      <c r="M44" s="953">
        <f t="shared" si="7"/>
        <v>98</v>
      </c>
      <c r="N44" s="953">
        <f t="shared" si="7"/>
        <v>97</v>
      </c>
      <c r="O44" s="953">
        <f t="shared" si="7"/>
        <v>97</v>
      </c>
      <c r="P44" s="953">
        <f t="shared" si="7"/>
        <v>95</v>
      </c>
      <c r="Q44" s="953">
        <f t="shared" si="7"/>
        <v>82</v>
      </c>
      <c r="R44" s="953">
        <f t="shared" si="7"/>
        <v>102</v>
      </c>
      <c r="S44" s="953">
        <f t="shared" si="7"/>
        <v>82</v>
      </c>
      <c r="T44" s="953">
        <f t="shared" si="7"/>
        <v>82</v>
      </c>
      <c r="U44" s="953">
        <f t="shared" si="7"/>
        <v>96</v>
      </c>
      <c r="V44" s="953">
        <f t="shared" si="7"/>
        <v>100</v>
      </c>
      <c r="W44" s="953">
        <f t="shared" si="7"/>
        <v>85</v>
      </c>
      <c r="X44" s="953">
        <f t="shared" si="7"/>
        <v>88</v>
      </c>
      <c r="Y44" s="953">
        <f t="shared" si="7"/>
        <v>94</v>
      </c>
      <c r="Z44" s="953">
        <f t="shared" si="7"/>
        <v>410</v>
      </c>
      <c r="AA44" s="953">
        <f t="shared" si="7"/>
        <v>405</v>
      </c>
      <c r="AB44" s="953">
        <f t="shared" si="7"/>
        <v>360</v>
      </c>
      <c r="AC44" s="953">
        <f t="shared" si="7"/>
        <v>352</v>
      </c>
      <c r="AD44" s="953">
        <f t="shared" si="7"/>
        <v>305</v>
      </c>
      <c r="AE44" s="953">
        <f t="shared" si="7"/>
        <v>250</v>
      </c>
      <c r="AF44" s="953">
        <f t="shared" si="7"/>
        <v>222</v>
      </c>
      <c r="AG44" s="953">
        <f t="shared" si="7"/>
        <v>159</v>
      </c>
      <c r="AH44" s="953">
        <f t="shared" si="7"/>
        <v>131</v>
      </c>
      <c r="AI44" s="953">
        <f t="shared" si="7"/>
        <v>106</v>
      </c>
      <c r="AJ44" s="953">
        <f t="shared" si="7"/>
        <v>86</v>
      </c>
      <c r="AK44" s="953">
        <f t="shared" si="7"/>
        <v>52</v>
      </c>
      <c r="AL44" s="953">
        <f t="shared" si="7"/>
        <v>32</v>
      </c>
      <c r="AM44" s="953">
        <f t="shared" si="7"/>
        <v>15</v>
      </c>
      <c r="AN44" s="953">
        <f t="shared" si="7"/>
        <v>0</v>
      </c>
      <c r="AO44" s="953">
        <f t="shared" si="7"/>
        <v>21</v>
      </c>
      <c r="AP44" s="953">
        <f t="shared" si="7"/>
        <v>37</v>
      </c>
      <c r="AQ44" s="953">
        <f t="shared" si="7"/>
        <v>109</v>
      </c>
      <c r="AR44" s="953">
        <f t="shared" si="7"/>
        <v>2475</v>
      </c>
      <c r="AS44" s="953">
        <f t="shared" si="7"/>
        <v>270</v>
      </c>
      <c r="AT44" s="953">
        <f t="shared" si="7"/>
        <v>277</v>
      </c>
      <c r="AU44" s="953">
        <f t="shared" si="7"/>
        <v>1090</v>
      </c>
      <c r="AV44" s="953">
        <f t="shared" si="7"/>
        <v>207</v>
      </c>
    </row>
    <row r="45" spans="1:48" x14ac:dyDescent="0.2">
      <c r="A45" s="642">
        <v>301</v>
      </c>
      <c r="B45" s="700">
        <v>492</v>
      </c>
      <c r="C45" s="964" t="s">
        <v>81</v>
      </c>
      <c r="D45" s="960" t="s">
        <v>16</v>
      </c>
      <c r="E45" s="946">
        <f t="shared" si="1"/>
        <v>1216</v>
      </c>
      <c r="F45" s="641">
        <v>10</v>
      </c>
      <c r="G45" s="641">
        <v>10</v>
      </c>
      <c r="H45" s="641">
        <v>14</v>
      </c>
      <c r="I45" s="641">
        <v>15</v>
      </c>
      <c r="J45" s="641">
        <v>18</v>
      </c>
      <c r="K45" s="641">
        <v>21</v>
      </c>
      <c r="L45" s="641">
        <v>28</v>
      </c>
      <c r="M45" s="641">
        <v>38</v>
      </c>
      <c r="N45" s="641">
        <v>37</v>
      </c>
      <c r="O45" s="641">
        <v>41</v>
      </c>
      <c r="P45" s="641">
        <v>38</v>
      </c>
      <c r="Q45" s="641">
        <v>32</v>
      </c>
      <c r="R45" s="641">
        <v>38</v>
      </c>
      <c r="S45" s="641">
        <v>31</v>
      </c>
      <c r="T45" s="641">
        <v>33</v>
      </c>
      <c r="U45" s="641">
        <v>35</v>
      </c>
      <c r="V45" s="641">
        <v>39</v>
      </c>
      <c r="W45" s="641">
        <v>32</v>
      </c>
      <c r="X45" s="641">
        <v>34</v>
      </c>
      <c r="Y45" s="641">
        <v>34</v>
      </c>
      <c r="Z45" s="641">
        <v>120</v>
      </c>
      <c r="AA45" s="641">
        <v>122</v>
      </c>
      <c r="AB45" s="641">
        <v>75</v>
      </c>
      <c r="AC45" s="641">
        <v>48</v>
      </c>
      <c r="AD45" s="641">
        <v>64</v>
      </c>
      <c r="AE45" s="641">
        <v>41</v>
      </c>
      <c r="AF45" s="641">
        <v>46</v>
      </c>
      <c r="AG45" s="641">
        <v>34</v>
      </c>
      <c r="AH45" s="641">
        <v>26</v>
      </c>
      <c r="AI45" s="641">
        <v>17</v>
      </c>
      <c r="AJ45" s="641">
        <v>19</v>
      </c>
      <c r="AK45" s="641">
        <v>13</v>
      </c>
      <c r="AL45" s="641">
        <v>10</v>
      </c>
      <c r="AM45" s="641">
        <v>3</v>
      </c>
      <c r="AN45" s="641">
        <v>0</v>
      </c>
      <c r="AO45" s="641">
        <v>10</v>
      </c>
      <c r="AP45" s="641">
        <v>21</v>
      </c>
      <c r="AQ45" s="641">
        <v>64</v>
      </c>
      <c r="AR45" s="641">
        <v>493</v>
      </c>
      <c r="AS45" s="641">
        <v>59</v>
      </c>
      <c r="AT45" s="641">
        <v>55</v>
      </c>
      <c r="AU45" s="641">
        <v>224</v>
      </c>
      <c r="AV45" s="641">
        <v>149</v>
      </c>
    </row>
    <row r="46" spans="1:48" x14ac:dyDescent="0.2">
      <c r="A46" s="642">
        <v>302</v>
      </c>
      <c r="B46" s="700">
        <v>493</v>
      </c>
      <c r="C46" s="964" t="s">
        <v>83</v>
      </c>
      <c r="D46" s="960" t="s">
        <v>16</v>
      </c>
      <c r="E46" s="946">
        <f t="shared" si="1"/>
        <v>1080</v>
      </c>
      <c r="F46" s="641">
        <v>15</v>
      </c>
      <c r="G46" s="641">
        <v>13</v>
      </c>
      <c r="H46" s="641">
        <v>20</v>
      </c>
      <c r="I46" s="641">
        <v>17</v>
      </c>
      <c r="J46" s="641">
        <v>24</v>
      </c>
      <c r="K46" s="641">
        <v>17</v>
      </c>
      <c r="L46" s="641">
        <v>17</v>
      </c>
      <c r="M46" s="641">
        <v>19</v>
      </c>
      <c r="N46" s="641">
        <v>19</v>
      </c>
      <c r="O46" s="641">
        <v>20</v>
      </c>
      <c r="P46" s="641">
        <v>18</v>
      </c>
      <c r="Q46" s="641">
        <v>17</v>
      </c>
      <c r="R46" s="641">
        <v>19</v>
      </c>
      <c r="S46" s="641">
        <v>16</v>
      </c>
      <c r="T46" s="641">
        <v>17</v>
      </c>
      <c r="U46" s="641">
        <v>19</v>
      </c>
      <c r="V46" s="641">
        <v>19</v>
      </c>
      <c r="W46" s="641">
        <v>16</v>
      </c>
      <c r="X46" s="641">
        <v>19</v>
      </c>
      <c r="Y46" s="641">
        <v>18</v>
      </c>
      <c r="Z46" s="641">
        <v>82</v>
      </c>
      <c r="AA46" s="641">
        <v>83</v>
      </c>
      <c r="AB46" s="641">
        <v>134</v>
      </c>
      <c r="AC46" s="641">
        <v>144</v>
      </c>
      <c r="AD46" s="641">
        <v>69</v>
      </c>
      <c r="AE46" s="641">
        <v>55</v>
      </c>
      <c r="AF46" s="641">
        <v>37</v>
      </c>
      <c r="AG46" s="641">
        <v>29</v>
      </c>
      <c r="AH46" s="641">
        <v>21</v>
      </c>
      <c r="AI46" s="641">
        <v>18</v>
      </c>
      <c r="AJ46" s="641">
        <v>24</v>
      </c>
      <c r="AK46" s="641">
        <v>16</v>
      </c>
      <c r="AL46" s="641">
        <v>6</v>
      </c>
      <c r="AM46" s="641">
        <v>3</v>
      </c>
      <c r="AN46" s="641">
        <v>0</v>
      </c>
      <c r="AO46" s="641">
        <v>9</v>
      </c>
      <c r="AP46" s="641">
        <v>13</v>
      </c>
      <c r="AQ46" s="641">
        <v>11</v>
      </c>
      <c r="AR46" s="641">
        <v>784</v>
      </c>
      <c r="AS46" s="641">
        <v>82</v>
      </c>
      <c r="AT46" s="641">
        <v>75</v>
      </c>
      <c r="AU46" s="641">
        <v>259</v>
      </c>
      <c r="AV46" s="641">
        <v>14</v>
      </c>
    </row>
    <row r="47" spans="1:48" x14ac:dyDescent="0.2">
      <c r="A47" s="642">
        <v>303</v>
      </c>
      <c r="B47" s="700">
        <v>494</v>
      </c>
      <c r="C47" s="964" t="s">
        <v>85</v>
      </c>
      <c r="D47" s="960" t="s">
        <v>16</v>
      </c>
      <c r="E47" s="946">
        <f t="shared" si="1"/>
        <v>226</v>
      </c>
      <c r="F47" s="641">
        <v>1</v>
      </c>
      <c r="G47" s="641">
        <v>0</v>
      </c>
      <c r="H47" s="641">
        <v>1</v>
      </c>
      <c r="I47" s="641">
        <v>1</v>
      </c>
      <c r="J47" s="641">
        <v>0</v>
      </c>
      <c r="K47" s="641">
        <v>0</v>
      </c>
      <c r="L47" s="641">
        <v>1</v>
      </c>
      <c r="M47" s="641">
        <v>1</v>
      </c>
      <c r="N47" s="641">
        <v>1</v>
      </c>
      <c r="O47" s="641">
        <v>1</v>
      </c>
      <c r="P47" s="641">
        <v>1</v>
      </c>
      <c r="Q47" s="641">
        <v>1</v>
      </c>
      <c r="R47" s="641">
        <v>1</v>
      </c>
      <c r="S47" s="641">
        <v>1</v>
      </c>
      <c r="T47" s="641">
        <v>1</v>
      </c>
      <c r="U47" s="641">
        <v>3</v>
      </c>
      <c r="V47" s="641">
        <v>1</v>
      </c>
      <c r="W47" s="641">
        <v>1</v>
      </c>
      <c r="X47" s="641">
        <v>1</v>
      </c>
      <c r="Y47" s="641">
        <v>1</v>
      </c>
      <c r="Z47" s="641">
        <v>24</v>
      </c>
      <c r="AA47" s="641">
        <v>22</v>
      </c>
      <c r="AB47" s="641">
        <v>11</v>
      </c>
      <c r="AC47" s="641">
        <v>18</v>
      </c>
      <c r="AD47" s="641">
        <v>20</v>
      </c>
      <c r="AE47" s="641">
        <v>24</v>
      </c>
      <c r="AF47" s="641">
        <v>25</v>
      </c>
      <c r="AG47" s="641">
        <v>11</v>
      </c>
      <c r="AH47" s="641">
        <v>15</v>
      </c>
      <c r="AI47" s="641">
        <v>25</v>
      </c>
      <c r="AJ47" s="641">
        <v>7</v>
      </c>
      <c r="AK47" s="641">
        <v>2</v>
      </c>
      <c r="AL47" s="641">
        <v>2</v>
      </c>
      <c r="AM47" s="641">
        <v>1</v>
      </c>
      <c r="AN47" s="641">
        <v>0</v>
      </c>
      <c r="AO47" s="641">
        <v>0</v>
      </c>
      <c r="AP47" s="641">
        <v>0</v>
      </c>
      <c r="AQ47" s="641">
        <v>1</v>
      </c>
      <c r="AR47" s="641">
        <v>22</v>
      </c>
      <c r="AS47" s="641">
        <v>4</v>
      </c>
      <c r="AT47" s="641">
        <v>11</v>
      </c>
      <c r="AU47" s="641">
        <v>15</v>
      </c>
      <c r="AV47" s="641">
        <v>3</v>
      </c>
    </row>
    <row r="48" spans="1:48" x14ac:dyDescent="0.2">
      <c r="A48" s="642">
        <v>304</v>
      </c>
      <c r="B48" s="700">
        <v>6876</v>
      </c>
      <c r="C48" s="964" t="s">
        <v>87</v>
      </c>
      <c r="D48" s="960" t="s">
        <v>16</v>
      </c>
      <c r="E48" s="946">
        <f t="shared" si="1"/>
        <v>594</v>
      </c>
      <c r="F48" s="641">
        <v>4</v>
      </c>
      <c r="G48" s="641">
        <v>3</v>
      </c>
      <c r="H48" s="641">
        <v>10</v>
      </c>
      <c r="I48" s="641">
        <v>9</v>
      </c>
      <c r="J48" s="641">
        <v>3</v>
      </c>
      <c r="K48" s="641">
        <v>4</v>
      </c>
      <c r="L48" s="641">
        <v>5</v>
      </c>
      <c r="M48" s="641">
        <v>6</v>
      </c>
      <c r="N48" s="641">
        <v>6</v>
      </c>
      <c r="O48" s="641">
        <v>2</v>
      </c>
      <c r="P48" s="641">
        <v>3</v>
      </c>
      <c r="Q48" s="641">
        <v>5</v>
      </c>
      <c r="R48" s="641">
        <v>5</v>
      </c>
      <c r="S48" s="641">
        <v>6</v>
      </c>
      <c r="T48" s="641">
        <v>4</v>
      </c>
      <c r="U48" s="641">
        <v>5</v>
      </c>
      <c r="V48" s="641">
        <v>5</v>
      </c>
      <c r="W48" s="641">
        <v>4</v>
      </c>
      <c r="X48" s="641">
        <v>5</v>
      </c>
      <c r="Y48" s="641">
        <v>5</v>
      </c>
      <c r="Z48" s="641">
        <v>96</v>
      </c>
      <c r="AA48" s="641">
        <v>96</v>
      </c>
      <c r="AB48" s="641">
        <v>11</v>
      </c>
      <c r="AC48" s="641">
        <v>29</v>
      </c>
      <c r="AD48" s="641">
        <v>81</v>
      </c>
      <c r="AE48" s="641">
        <v>35</v>
      </c>
      <c r="AF48" s="641">
        <v>36</v>
      </c>
      <c r="AG48" s="641">
        <v>37</v>
      </c>
      <c r="AH48" s="641">
        <v>34</v>
      </c>
      <c r="AI48" s="641">
        <v>20</v>
      </c>
      <c r="AJ48" s="641">
        <v>11</v>
      </c>
      <c r="AK48" s="641">
        <v>5</v>
      </c>
      <c r="AL48" s="641">
        <v>2</v>
      </c>
      <c r="AM48" s="641">
        <v>2</v>
      </c>
      <c r="AN48" s="641">
        <v>0</v>
      </c>
      <c r="AO48" s="641">
        <v>0</v>
      </c>
      <c r="AP48" s="641">
        <v>1</v>
      </c>
      <c r="AQ48" s="641">
        <v>2</v>
      </c>
      <c r="AR48" s="641">
        <v>764</v>
      </c>
      <c r="AS48" s="641">
        <v>25</v>
      </c>
      <c r="AT48" s="641">
        <v>11</v>
      </c>
      <c r="AU48" s="641">
        <v>177</v>
      </c>
      <c r="AV48" s="641">
        <v>4</v>
      </c>
    </row>
    <row r="49" spans="1:48" x14ac:dyDescent="0.2">
      <c r="A49" s="642">
        <v>305</v>
      </c>
      <c r="B49" s="700">
        <v>7185</v>
      </c>
      <c r="C49" s="964" t="s">
        <v>89</v>
      </c>
      <c r="D49" s="965" t="s">
        <v>31</v>
      </c>
      <c r="E49" s="946">
        <f t="shared" si="1"/>
        <v>813</v>
      </c>
      <c r="F49" s="641">
        <v>13</v>
      </c>
      <c r="G49" s="641">
        <v>15</v>
      </c>
      <c r="H49" s="641">
        <v>18</v>
      </c>
      <c r="I49" s="641">
        <v>24</v>
      </c>
      <c r="J49" s="641">
        <v>20</v>
      </c>
      <c r="K49" s="641">
        <v>20</v>
      </c>
      <c r="L49" s="641">
        <v>17</v>
      </c>
      <c r="M49" s="641">
        <v>17</v>
      </c>
      <c r="N49" s="641">
        <v>18</v>
      </c>
      <c r="O49" s="641">
        <v>17</v>
      </c>
      <c r="P49" s="641">
        <v>20</v>
      </c>
      <c r="Q49" s="641">
        <v>15</v>
      </c>
      <c r="R49" s="641">
        <v>21</v>
      </c>
      <c r="S49" s="641">
        <v>15</v>
      </c>
      <c r="T49" s="641">
        <v>15</v>
      </c>
      <c r="U49" s="641">
        <v>18</v>
      </c>
      <c r="V49" s="641">
        <v>20</v>
      </c>
      <c r="W49" s="641">
        <v>17</v>
      </c>
      <c r="X49" s="641">
        <v>17</v>
      </c>
      <c r="Y49" s="641">
        <v>20</v>
      </c>
      <c r="Z49" s="641">
        <v>48</v>
      </c>
      <c r="AA49" s="641">
        <v>43</v>
      </c>
      <c r="AB49" s="641">
        <v>86</v>
      </c>
      <c r="AC49" s="641">
        <v>75</v>
      </c>
      <c r="AD49" s="641">
        <v>37</v>
      </c>
      <c r="AE49" s="641">
        <v>42</v>
      </c>
      <c r="AF49" s="641">
        <v>37</v>
      </c>
      <c r="AG49" s="641">
        <v>24</v>
      </c>
      <c r="AH49" s="641">
        <v>20</v>
      </c>
      <c r="AI49" s="641">
        <v>14</v>
      </c>
      <c r="AJ49" s="641">
        <v>12</v>
      </c>
      <c r="AK49" s="641">
        <v>8</v>
      </c>
      <c r="AL49" s="641">
        <v>7</v>
      </c>
      <c r="AM49" s="641">
        <v>3</v>
      </c>
      <c r="AN49" s="641">
        <v>0</v>
      </c>
      <c r="AO49" s="641">
        <v>0</v>
      </c>
      <c r="AP49" s="641">
        <v>1</v>
      </c>
      <c r="AQ49" s="641">
        <v>19</v>
      </c>
      <c r="AR49" s="641">
        <v>206</v>
      </c>
      <c r="AS49" s="641">
        <v>46</v>
      </c>
      <c r="AT49" s="641">
        <v>58</v>
      </c>
      <c r="AU49" s="641">
        <v>205</v>
      </c>
      <c r="AV49" s="641">
        <v>22</v>
      </c>
    </row>
    <row r="50" spans="1:48" x14ac:dyDescent="0.2">
      <c r="A50" s="642">
        <v>306</v>
      </c>
      <c r="B50" s="700">
        <v>17678</v>
      </c>
      <c r="C50" s="964" t="s">
        <v>91</v>
      </c>
      <c r="D50" s="960" t="s">
        <v>16</v>
      </c>
      <c r="E50" s="946">
        <f t="shared" si="1"/>
        <v>674</v>
      </c>
      <c r="F50" s="641">
        <v>15</v>
      </c>
      <c r="G50" s="641">
        <v>10</v>
      </c>
      <c r="H50" s="641">
        <v>15</v>
      </c>
      <c r="I50" s="641">
        <v>13</v>
      </c>
      <c r="J50" s="641">
        <v>18</v>
      </c>
      <c r="K50" s="641">
        <v>24</v>
      </c>
      <c r="L50" s="641">
        <v>17</v>
      </c>
      <c r="M50" s="641">
        <v>17</v>
      </c>
      <c r="N50" s="641">
        <v>16</v>
      </c>
      <c r="O50" s="641">
        <v>16</v>
      </c>
      <c r="P50" s="641">
        <v>15</v>
      </c>
      <c r="Q50" s="641">
        <v>12</v>
      </c>
      <c r="R50" s="641">
        <v>18</v>
      </c>
      <c r="S50" s="641">
        <v>13</v>
      </c>
      <c r="T50" s="641">
        <v>12</v>
      </c>
      <c r="U50" s="641">
        <v>16</v>
      </c>
      <c r="V50" s="641">
        <v>16</v>
      </c>
      <c r="W50" s="641">
        <v>15</v>
      </c>
      <c r="X50" s="641">
        <v>12</v>
      </c>
      <c r="Y50" s="641">
        <v>16</v>
      </c>
      <c r="Z50" s="641">
        <v>40</v>
      </c>
      <c r="AA50" s="641">
        <v>39</v>
      </c>
      <c r="AB50" s="641">
        <v>43</v>
      </c>
      <c r="AC50" s="641">
        <v>38</v>
      </c>
      <c r="AD50" s="641">
        <v>34</v>
      </c>
      <c r="AE50" s="641">
        <v>53</v>
      </c>
      <c r="AF50" s="641">
        <v>41</v>
      </c>
      <c r="AG50" s="641">
        <v>24</v>
      </c>
      <c r="AH50" s="641">
        <v>15</v>
      </c>
      <c r="AI50" s="641">
        <v>12</v>
      </c>
      <c r="AJ50" s="641">
        <v>13</v>
      </c>
      <c r="AK50" s="641">
        <v>8</v>
      </c>
      <c r="AL50" s="641">
        <v>5</v>
      </c>
      <c r="AM50" s="641">
        <v>3</v>
      </c>
      <c r="AN50" s="641">
        <v>0</v>
      </c>
      <c r="AO50" s="641">
        <v>2</v>
      </c>
      <c r="AP50" s="641">
        <v>1</v>
      </c>
      <c r="AQ50" s="641">
        <v>12</v>
      </c>
      <c r="AR50" s="641">
        <v>206</v>
      </c>
      <c r="AS50" s="641">
        <v>54</v>
      </c>
      <c r="AT50" s="641">
        <v>67</v>
      </c>
      <c r="AU50" s="641">
        <v>210</v>
      </c>
      <c r="AV50" s="641">
        <v>15</v>
      </c>
    </row>
    <row r="51" spans="1:48" x14ac:dyDescent="0.2">
      <c r="A51" s="948">
        <v>120606</v>
      </c>
      <c r="B51" s="957"/>
      <c r="C51" s="961" t="s">
        <v>93</v>
      </c>
      <c r="D51" s="962"/>
      <c r="E51" s="952">
        <f t="shared" si="1"/>
        <v>12304</v>
      </c>
      <c r="F51" s="963">
        <f>SUM(F52:F57)</f>
        <v>185</v>
      </c>
      <c r="G51" s="963">
        <f t="shared" ref="G51:AV51" si="8">SUM(G52:G57)</f>
        <v>197</v>
      </c>
      <c r="H51" s="963">
        <f t="shared" si="8"/>
        <v>211</v>
      </c>
      <c r="I51" s="963">
        <f t="shared" si="8"/>
        <v>204</v>
      </c>
      <c r="J51" s="963">
        <f t="shared" si="8"/>
        <v>222</v>
      </c>
      <c r="K51" s="963">
        <f t="shared" si="8"/>
        <v>236</v>
      </c>
      <c r="L51" s="963">
        <f t="shared" si="8"/>
        <v>192</v>
      </c>
      <c r="M51" s="963">
        <f t="shared" si="8"/>
        <v>321</v>
      </c>
      <c r="N51" s="963">
        <f t="shared" si="8"/>
        <v>274</v>
      </c>
      <c r="O51" s="963">
        <f t="shared" si="8"/>
        <v>369</v>
      </c>
      <c r="P51" s="963">
        <f t="shared" si="8"/>
        <v>294</v>
      </c>
      <c r="Q51" s="963">
        <f t="shared" si="8"/>
        <v>228</v>
      </c>
      <c r="R51" s="963">
        <f t="shared" si="8"/>
        <v>362</v>
      </c>
      <c r="S51" s="963">
        <f t="shared" si="8"/>
        <v>356</v>
      </c>
      <c r="T51" s="963">
        <f t="shared" si="8"/>
        <v>379</v>
      </c>
      <c r="U51" s="963">
        <f t="shared" si="8"/>
        <v>493</v>
      </c>
      <c r="V51" s="963">
        <f t="shared" si="8"/>
        <v>457</v>
      </c>
      <c r="W51" s="963">
        <f t="shared" si="8"/>
        <v>428</v>
      </c>
      <c r="X51" s="963">
        <f t="shared" si="8"/>
        <v>392</v>
      </c>
      <c r="Y51" s="963">
        <f t="shared" si="8"/>
        <v>395</v>
      </c>
      <c r="Z51" s="963">
        <f t="shared" si="8"/>
        <v>782</v>
      </c>
      <c r="AA51" s="963">
        <f t="shared" si="8"/>
        <v>278</v>
      </c>
      <c r="AB51" s="963">
        <f t="shared" si="8"/>
        <v>668</v>
      </c>
      <c r="AC51" s="963">
        <f t="shared" si="8"/>
        <v>1008</v>
      </c>
      <c r="AD51" s="963">
        <f t="shared" si="8"/>
        <v>951</v>
      </c>
      <c r="AE51" s="963">
        <f t="shared" si="8"/>
        <v>537</v>
      </c>
      <c r="AF51" s="963">
        <f t="shared" si="8"/>
        <v>365</v>
      </c>
      <c r="AG51" s="963">
        <f t="shared" si="8"/>
        <v>430</v>
      </c>
      <c r="AH51" s="963">
        <f t="shared" si="8"/>
        <v>358</v>
      </c>
      <c r="AI51" s="963">
        <f t="shared" si="8"/>
        <v>312</v>
      </c>
      <c r="AJ51" s="963">
        <f t="shared" si="8"/>
        <v>274</v>
      </c>
      <c r="AK51" s="963">
        <f t="shared" si="8"/>
        <v>146</v>
      </c>
      <c r="AL51" s="963">
        <f t="shared" si="8"/>
        <v>0</v>
      </c>
      <c r="AM51" s="963">
        <f t="shared" si="8"/>
        <v>0</v>
      </c>
      <c r="AN51" s="963">
        <f t="shared" si="8"/>
        <v>0</v>
      </c>
      <c r="AO51" s="963">
        <f t="shared" si="8"/>
        <v>59</v>
      </c>
      <c r="AP51" s="963">
        <f t="shared" si="8"/>
        <v>88</v>
      </c>
      <c r="AQ51" s="963">
        <f t="shared" si="8"/>
        <v>166</v>
      </c>
      <c r="AR51" s="963">
        <f t="shared" si="8"/>
        <v>4577</v>
      </c>
      <c r="AS51" s="963">
        <f t="shared" si="8"/>
        <v>370</v>
      </c>
      <c r="AT51" s="963">
        <f t="shared" si="8"/>
        <v>388</v>
      </c>
      <c r="AU51" s="963">
        <f t="shared" si="8"/>
        <v>1260</v>
      </c>
      <c r="AV51" s="963">
        <f t="shared" si="8"/>
        <v>197</v>
      </c>
    </row>
    <row r="52" spans="1:48" x14ac:dyDescent="0.2">
      <c r="A52" s="642">
        <v>301</v>
      </c>
      <c r="B52" s="700">
        <v>438</v>
      </c>
      <c r="C52" s="964" t="s">
        <v>95</v>
      </c>
      <c r="D52" s="965" t="s">
        <v>14</v>
      </c>
      <c r="E52" s="946">
        <f t="shared" si="1"/>
        <v>4798</v>
      </c>
      <c r="F52" s="641">
        <v>38</v>
      </c>
      <c r="G52" s="641">
        <v>50</v>
      </c>
      <c r="H52" s="641">
        <v>57</v>
      </c>
      <c r="I52" s="641">
        <v>52</v>
      </c>
      <c r="J52" s="641">
        <v>51</v>
      </c>
      <c r="K52" s="641">
        <v>60</v>
      </c>
      <c r="L52" s="641">
        <v>78</v>
      </c>
      <c r="M52" s="641">
        <v>143</v>
      </c>
      <c r="N52" s="641">
        <v>125</v>
      </c>
      <c r="O52" s="641">
        <v>203</v>
      </c>
      <c r="P52" s="641">
        <v>137</v>
      </c>
      <c r="Q52" s="641">
        <v>91</v>
      </c>
      <c r="R52" s="641">
        <v>173</v>
      </c>
      <c r="S52" s="641">
        <v>164</v>
      </c>
      <c r="T52" s="641">
        <v>167</v>
      </c>
      <c r="U52" s="641">
        <v>212</v>
      </c>
      <c r="V52" s="641">
        <v>197</v>
      </c>
      <c r="W52" s="641">
        <v>175</v>
      </c>
      <c r="X52" s="641">
        <v>175</v>
      </c>
      <c r="Y52" s="641">
        <v>173</v>
      </c>
      <c r="Z52" s="641">
        <v>331</v>
      </c>
      <c r="AA52" s="641">
        <v>76</v>
      </c>
      <c r="AB52" s="641">
        <v>138</v>
      </c>
      <c r="AC52" s="641">
        <v>411</v>
      </c>
      <c r="AD52" s="641">
        <v>386</v>
      </c>
      <c r="AE52" s="641">
        <v>211</v>
      </c>
      <c r="AF52" s="641">
        <v>125</v>
      </c>
      <c r="AG52" s="641">
        <v>182</v>
      </c>
      <c r="AH52" s="641">
        <v>126</v>
      </c>
      <c r="AI52" s="641">
        <v>124</v>
      </c>
      <c r="AJ52" s="641">
        <v>112</v>
      </c>
      <c r="AK52" s="641">
        <v>55</v>
      </c>
      <c r="AL52" s="641">
        <v>0</v>
      </c>
      <c r="AM52" s="641">
        <v>0</v>
      </c>
      <c r="AN52" s="641">
        <v>0</v>
      </c>
      <c r="AO52" s="641">
        <v>12</v>
      </c>
      <c r="AP52" s="641">
        <v>21</v>
      </c>
      <c r="AQ52" s="641">
        <v>33</v>
      </c>
      <c r="AR52" s="641">
        <v>1762</v>
      </c>
      <c r="AS52" s="641">
        <v>138</v>
      </c>
      <c r="AT52" s="641">
        <v>131</v>
      </c>
      <c r="AU52" s="641">
        <v>435</v>
      </c>
      <c r="AV52" s="641">
        <v>37</v>
      </c>
    </row>
    <row r="53" spans="1:48" ht="14.25" customHeight="1" x14ac:dyDescent="0.25">
      <c r="A53" s="642">
        <v>308</v>
      </c>
      <c r="B53" s="700">
        <v>34003</v>
      </c>
      <c r="C53" s="964" t="s">
        <v>879</v>
      </c>
      <c r="D53" s="956" t="s">
        <v>31</v>
      </c>
      <c r="E53" s="946">
        <f t="shared" si="1"/>
        <v>385</v>
      </c>
      <c r="F53" s="641">
        <v>7</v>
      </c>
      <c r="G53" s="641">
        <v>5</v>
      </c>
      <c r="H53" s="641">
        <v>5</v>
      </c>
      <c r="I53" s="641">
        <v>3</v>
      </c>
      <c r="J53" s="641">
        <v>5</v>
      </c>
      <c r="K53" s="641">
        <v>3</v>
      </c>
      <c r="L53" s="641">
        <v>5</v>
      </c>
      <c r="M53" s="641">
        <v>6</v>
      </c>
      <c r="N53" s="641">
        <v>4</v>
      </c>
      <c r="O53" s="641">
        <v>3</v>
      </c>
      <c r="P53" s="641">
        <v>2</v>
      </c>
      <c r="Q53" s="641">
        <v>3</v>
      </c>
      <c r="R53" s="641">
        <v>4</v>
      </c>
      <c r="S53" s="641">
        <v>7</v>
      </c>
      <c r="T53" s="641">
        <v>4</v>
      </c>
      <c r="U53" s="641">
        <v>6</v>
      </c>
      <c r="V53" s="641">
        <v>7</v>
      </c>
      <c r="W53" s="641">
        <v>4</v>
      </c>
      <c r="X53" s="641">
        <v>4</v>
      </c>
      <c r="Y53" s="641">
        <v>3</v>
      </c>
      <c r="Z53" s="641">
        <v>24</v>
      </c>
      <c r="AA53" s="641">
        <v>24</v>
      </c>
      <c r="AB53" s="641">
        <v>63</v>
      </c>
      <c r="AC53" s="641">
        <v>52</v>
      </c>
      <c r="AD53" s="641">
        <v>48</v>
      </c>
      <c r="AE53" s="641">
        <v>34</v>
      </c>
      <c r="AF53" s="641">
        <v>15</v>
      </c>
      <c r="AG53" s="641">
        <v>11</v>
      </c>
      <c r="AH53" s="641">
        <v>9</v>
      </c>
      <c r="AI53" s="641">
        <v>5</v>
      </c>
      <c r="AJ53" s="641">
        <v>3</v>
      </c>
      <c r="AK53" s="641">
        <v>7</v>
      </c>
      <c r="AL53" s="641">
        <v>0</v>
      </c>
      <c r="AM53" s="641">
        <v>0</v>
      </c>
      <c r="AN53" s="641">
        <v>0</v>
      </c>
      <c r="AO53" s="641">
        <v>1</v>
      </c>
      <c r="AP53" s="641">
        <v>1</v>
      </c>
      <c r="AQ53" s="641">
        <v>4</v>
      </c>
      <c r="AR53" s="641">
        <v>111</v>
      </c>
      <c r="AS53" s="641">
        <v>17</v>
      </c>
      <c r="AT53" s="641">
        <v>16</v>
      </c>
      <c r="AU53" s="641">
        <v>27</v>
      </c>
      <c r="AV53" s="641">
        <v>4</v>
      </c>
    </row>
    <row r="54" spans="1:48" ht="15" x14ac:dyDescent="0.25">
      <c r="A54" s="642">
        <v>302</v>
      </c>
      <c r="B54" s="700">
        <v>439</v>
      </c>
      <c r="C54" s="964" t="s">
        <v>97</v>
      </c>
      <c r="D54" s="956" t="s">
        <v>31</v>
      </c>
      <c r="E54" s="946">
        <f t="shared" si="1"/>
        <v>4328</v>
      </c>
      <c r="F54" s="641">
        <v>50</v>
      </c>
      <c r="G54" s="641">
        <v>56</v>
      </c>
      <c r="H54" s="641">
        <v>51</v>
      </c>
      <c r="I54" s="641">
        <v>58</v>
      </c>
      <c r="J54" s="641">
        <v>63</v>
      </c>
      <c r="K54" s="641">
        <v>65</v>
      </c>
      <c r="L54" s="641">
        <v>70</v>
      </c>
      <c r="M54" s="641">
        <v>80</v>
      </c>
      <c r="N54" s="641">
        <v>91</v>
      </c>
      <c r="O54" s="641">
        <v>90</v>
      </c>
      <c r="P54" s="641">
        <v>92</v>
      </c>
      <c r="Q54" s="641">
        <v>94</v>
      </c>
      <c r="R54" s="641">
        <v>102</v>
      </c>
      <c r="S54" s="641">
        <v>110</v>
      </c>
      <c r="T54" s="641">
        <v>113</v>
      </c>
      <c r="U54" s="641">
        <v>148</v>
      </c>
      <c r="V54" s="641">
        <v>153</v>
      </c>
      <c r="W54" s="641">
        <v>136</v>
      </c>
      <c r="X54" s="641">
        <v>133</v>
      </c>
      <c r="Y54" s="641">
        <v>134</v>
      </c>
      <c r="Z54" s="641">
        <v>350</v>
      </c>
      <c r="AA54" s="641">
        <v>114</v>
      </c>
      <c r="AB54" s="641">
        <v>340</v>
      </c>
      <c r="AC54" s="641">
        <v>450</v>
      </c>
      <c r="AD54" s="641">
        <v>320</v>
      </c>
      <c r="AE54" s="641">
        <v>135</v>
      </c>
      <c r="AF54" s="641">
        <v>148</v>
      </c>
      <c r="AG54" s="641">
        <v>160</v>
      </c>
      <c r="AH54" s="641">
        <v>149</v>
      </c>
      <c r="AI54" s="641">
        <v>118</v>
      </c>
      <c r="AJ54" s="641">
        <v>104</v>
      </c>
      <c r="AK54" s="641">
        <v>51</v>
      </c>
      <c r="AL54" s="641">
        <v>0</v>
      </c>
      <c r="AM54" s="641">
        <v>0</v>
      </c>
      <c r="AN54" s="641">
        <v>0</v>
      </c>
      <c r="AO54" s="641">
        <v>24</v>
      </c>
      <c r="AP54" s="641">
        <v>23</v>
      </c>
      <c r="AQ54" s="641">
        <v>81</v>
      </c>
      <c r="AR54" s="641">
        <v>1865</v>
      </c>
      <c r="AS54" s="641">
        <v>147</v>
      </c>
      <c r="AT54" s="641">
        <v>163</v>
      </c>
      <c r="AU54" s="641">
        <v>516</v>
      </c>
      <c r="AV54" s="641">
        <v>90</v>
      </c>
    </row>
    <row r="55" spans="1:48" ht="14.25" customHeight="1" x14ac:dyDescent="0.25">
      <c r="A55" s="642">
        <v>303</v>
      </c>
      <c r="B55" s="700">
        <v>468</v>
      </c>
      <c r="C55" s="966" t="s">
        <v>99</v>
      </c>
      <c r="D55" s="956" t="s">
        <v>31</v>
      </c>
      <c r="E55" s="946">
        <f t="shared" si="1"/>
        <v>1352</v>
      </c>
      <c r="F55" s="967">
        <v>37</v>
      </c>
      <c r="G55" s="967">
        <v>40</v>
      </c>
      <c r="H55" s="967">
        <v>49</v>
      </c>
      <c r="I55" s="967">
        <v>42</v>
      </c>
      <c r="J55" s="967">
        <v>49</v>
      </c>
      <c r="K55" s="967">
        <v>47</v>
      </c>
      <c r="L55" s="967">
        <v>14</v>
      </c>
      <c r="M55" s="967">
        <v>41</v>
      </c>
      <c r="N55" s="967">
        <v>22</v>
      </c>
      <c r="O55" s="967">
        <v>33</v>
      </c>
      <c r="P55" s="967">
        <v>26</v>
      </c>
      <c r="Q55" s="967">
        <v>16</v>
      </c>
      <c r="R55" s="967">
        <v>32</v>
      </c>
      <c r="S55" s="967">
        <v>29</v>
      </c>
      <c r="T55" s="967">
        <v>35</v>
      </c>
      <c r="U55" s="967">
        <v>42</v>
      </c>
      <c r="V55" s="967">
        <v>45</v>
      </c>
      <c r="W55" s="967">
        <v>47</v>
      </c>
      <c r="X55" s="967">
        <v>37</v>
      </c>
      <c r="Y55" s="967">
        <v>40</v>
      </c>
      <c r="Z55" s="967">
        <v>38</v>
      </c>
      <c r="AA55" s="967">
        <v>27</v>
      </c>
      <c r="AB55" s="967">
        <v>64</v>
      </c>
      <c r="AC55" s="967">
        <v>44</v>
      </c>
      <c r="AD55" s="967">
        <v>149</v>
      </c>
      <c r="AE55" s="967">
        <v>128</v>
      </c>
      <c r="AF55" s="967">
        <v>36</v>
      </c>
      <c r="AG55" s="967">
        <v>36</v>
      </c>
      <c r="AH55" s="967">
        <v>36</v>
      </c>
      <c r="AI55" s="967">
        <v>32</v>
      </c>
      <c r="AJ55" s="967">
        <v>27</v>
      </c>
      <c r="AK55" s="967">
        <v>12</v>
      </c>
      <c r="AL55" s="967">
        <v>0</v>
      </c>
      <c r="AM55" s="967">
        <v>0</v>
      </c>
      <c r="AN55" s="967">
        <v>0</v>
      </c>
      <c r="AO55" s="967">
        <v>7</v>
      </c>
      <c r="AP55" s="967">
        <v>16</v>
      </c>
      <c r="AQ55" s="967">
        <v>21</v>
      </c>
      <c r="AR55" s="967">
        <v>381</v>
      </c>
      <c r="AS55" s="967">
        <v>28</v>
      </c>
      <c r="AT55" s="967">
        <v>33</v>
      </c>
      <c r="AU55" s="967">
        <v>123</v>
      </c>
      <c r="AV55" s="967">
        <v>33</v>
      </c>
    </row>
    <row r="56" spans="1:48" ht="15" x14ac:dyDescent="0.25">
      <c r="A56" s="642">
        <v>304</v>
      </c>
      <c r="B56" s="700">
        <v>6878</v>
      </c>
      <c r="C56" s="966" t="s">
        <v>101</v>
      </c>
      <c r="D56" s="956" t="s">
        <v>31</v>
      </c>
      <c r="E56" s="946">
        <f t="shared" si="1"/>
        <v>782</v>
      </c>
      <c r="F56" s="967">
        <v>34</v>
      </c>
      <c r="G56" s="967">
        <v>29</v>
      </c>
      <c r="H56" s="967">
        <v>28</v>
      </c>
      <c r="I56" s="967">
        <v>26</v>
      </c>
      <c r="J56" s="967">
        <v>30</v>
      </c>
      <c r="K56" s="967">
        <v>29</v>
      </c>
      <c r="L56" s="967">
        <v>12</v>
      </c>
      <c r="M56" s="967">
        <v>26</v>
      </c>
      <c r="N56" s="967">
        <v>19</v>
      </c>
      <c r="O56" s="967">
        <v>21</v>
      </c>
      <c r="P56" s="967">
        <v>22</v>
      </c>
      <c r="Q56" s="967">
        <v>11</v>
      </c>
      <c r="R56" s="967">
        <v>29</v>
      </c>
      <c r="S56" s="967">
        <v>27</v>
      </c>
      <c r="T56" s="967">
        <v>33</v>
      </c>
      <c r="U56" s="967">
        <v>44</v>
      </c>
      <c r="V56" s="967">
        <v>28</v>
      </c>
      <c r="W56" s="967">
        <v>39</v>
      </c>
      <c r="X56" s="967">
        <v>26</v>
      </c>
      <c r="Y56" s="967">
        <v>28</v>
      </c>
      <c r="Z56" s="967">
        <v>21</v>
      </c>
      <c r="AA56" s="967">
        <v>21</v>
      </c>
      <c r="AB56" s="967">
        <v>19</v>
      </c>
      <c r="AC56" s="967">
        <v>32</v>
      </c>
      <c r="AD56" s="967">
        <v>29</v>
      </c>
      <c r="AE56" s="967">
        <v>14</v>
      </c>
      <c r="AF56" s="967">
        <v>22</v>
      </c>
      <c r="AG56" s="967">
        <v>21</v>
      </c>
      <c r="AH56" s="967">
        <v>19</v>
      </c>
      <c r="AI56" s="967">
        <v>16</v>
      </c>
      <c r="AJ56" s="967">
        <v>14</v>
      </c>
      <c r="AK56" s="967">
        <v>13</v>
      </c>
      <c r="AL56" s="967">
        <v>0</v>
      </c>
      <c r="AM56" s="967">
        <v>0</v>
      </c>
      <c r="AN56" s="967">
        <v>0</v>
      </c>
      <c r="AO56" s="967">
        <v>7</v>
      </c>
      <c r="AP56" s="967">
        <v>18</v>
      </c>
      <c r="AQ56" s="967">
        <v>18</v>
      </c>
      <c r="AR56" s="967">
        <v>228</v>
      </c>
      <c r="AS56" s="967">
        <v>22</v>
      </c>
      <c r="AT56" s="967">
        <v>22</v>
      </c>
      <c r="AU56" s="967">
        <v>82</v>
      </c>
      <c r="AV56" s="967">
        <v>21</v>
      </c>
    </row>
    <row r="57" spans="1:48" ht="15" x14ac:dyDescent="0.25">
      <c r="A57" s="642">
        <v>305</v>
      </c>
      <c r="B57" s="700">
        <v>6879</v>
      </c>
      <c r="C57" s="966" t="s">
        <v>103</v>
      </c>
      <c r="D57" s="956" t="s">
        <v>31</v>
      </c>
      <c r="E57" s="946">
        <f t="shared" si="1"/>
        <v>659</v>
      </c>
      <c r="F57" s="967">
        <v>19</v>
      </c>
      <c r="G57" s="967">
        <v>17</v>
      </c>
      <c r="H57" s="967">
        <v>21</v>
      </c>
      <c r="I57" s="967">
        <v>23</v>
      </c>
      <c r="J57" s="967">
        <v>24</v>
      </c>
      <c r="K57" s="967">
        <v>32</v>
      </c>
      <c r="L57" s="967">
        <v>13</v>
      </c>
      <c r="M57" s="967">
        <v>25</v>
      </c>
      <c r="N57" s="967">
        <v>13</v>
      </c>
      <c r="O57" s="967">
        <v>19</v>
      </c>
      <c r="P57" s="967">
        <v>15</v>
      </c>
      <c r="Q57" s="967">
        <v>13</v>
      </c>
      <c r="R57" s="967">
        <v>22</v>
      </c>
      <c r="S57" s="967">
        <v>19</v>
      </c>
      <c r="T57" s="967">
        <v>27</v>
      </c>
      <c r="U57" s="967">
        <v>41</v>
      </c>
      <c r="V57" s="967">
        <v>27</v>
      </c>
      <c r="W57" s="967">
        <v>27</v>
      </c>
      <c r="X57" s="967">
        <v>17</v>
      </c>
      <c r="Y57" s="967">
        <v>17</v>
      </c>
      <c r="Z57" s="967">
        <v>18</v>
      </c>
      <c r="AA57" s="967">
        <v>16</v>
      </c>
      <c r="AB57" s="967">
        <v>44</v>
      </c>
      <c r="AC57" s="967">
        <v>19</v>
      </c>
      <c r="AD57" s="967">
        <v>19</v>
      </c>
      <c r="AE57" s="967">
        <v>15</v>
      </c>
      <c r="AF57" s="967">
        <v>19</v>
      </c>
      <c r="AG57" s="967">
        <v>20</v>
      </c>
      <c r="AH57" s="967">
        <v>19</v>
      </c>
      <c r="AI57" s="967">
        <v>17</v>
      </c>
      <c r="AJ57" s="967">
        <v>14</v>
      </c>
      <c r="AK57" s="967">
        <v>8</v>
      </c>
      <c r="AL57" s="967">
        <v>0</v>
      </c>
      <c r="AM57" s="967">
        <v>0</v>
      </c>
      <c r="AN57" s="967">
        <v>0</v>
      </c>
      <c r="AO57" s="967">
        <v>8</v>
      </c>
      <c r="AP57" s="967">
        <v>9</v>
      </c>
      <c r="AQ57" s="967">
        <v>9</v>
      </c>
      <c r="AR57" s="967">
        <v>230</v>
      </c>
      <c r="AS57" s="967">
        <v>18</v>
      </c>
      <c r="AT57" s="967">
        <v>23</v>
      </c>
      <c r="AU57" s="967">
        <v>77</v>
      </c>
      <c r="AV57" s="967">
        <v>12</v>
      </c>
    </row>
    <row r="58" spans="1:48" x14ac:dyDescent="0.2">
      <c r="A58" s="948">
        <v>120607</v>
      </c>
      <c r="B58" s="957"/>
      <c r="C58" s="961" t="s">
        <v>10</v>
      </c>
      <c r="D58" s="962"/>
      <c r="E58" s="952">
        <f t="shared" si="1"/>
        <v>34015</v>
      </c>
      <c r="F58" s="963">
        <f>SUM(F59:F73)</f>
        <v>399</v>
      </c>
      <c r="G58" s="963">
        <f t="shared" ref="G58:AV58" si="9">SUM(G59:G73)</f>
        <v>401</v>
      </c>
      <c r="H58" s="963">
        <f t="shared" si="9"/>
        <v>488</v>
      </c>
      <c r="I58" s="963">
        <f t="shared" si="9"/>
        <v>534</v>
      </c>
      <c r="J58" s="963">
        <f t="shared" si="9"/>
        <v>538</v>
      </c>
      <c r="K58" s="963">
        <f t="shared" si="9"/>
        <v>504</v>
      </c>
      <c r="L58" s="963">
        <f t="shared" si="9"/>
        <v>807</v>
      </c>
      <c r="M58" s="963">
        <f t="shared" si="9"/>
        <v>724</v>
      </c>
      <c r="N58" s="963">
        <f t="shared" si="9"/>
        <v>708</v>
      </c>
      <c r="O58" s="963">
        <f t="shared" si="9"/>
        <v>702</v>
      </c>
      <c r="P58" s="963">
        <f t="shared" si="9"/>
        <v>730</v>
      </c>
      <c r="Q58" s="963">
        <f t="shared" si="9"/>
        <v>725</v>
      </c>
      <c r="R58" s="963">
        <f t="shared" si="9"/>
        <v>709</v>
      </c>
      <c r="S58" s="963">
        <f t="shared" si="9"/>
        <v>893</v>
      </c>
      <c r="T58" s="963">
        <f t="shared" si="9"/>
        <v>753</v>
      </c>
      <c r="U58" s="963">
        <f t="shared" si="9"/>
        <v>803</v>
      </c>
      <c r="V58" s="963">
        <f t="shared" si="9"/>
        <v>884</v>
      </c>
      <c r="W58" s="963">
        <f t="shared" si="9"/>
        <v>677</v>
      </c>
      <c r="X58" s="963">
        <f t="shared" si="9"/>
        <v>682</v>
      </c>
      <c r="Y58" s="963">
        <f t="shared" si="9"/>
        <v>691</v>
      </c>
      <c r="Z58" s="963">
        <f t="shared" si="9"/>
        <v>2930</v>
      </c>
      <c r="AA58" s="963">
        <f t="shared" si="9"/>
        <v>2725</v>
      </c>
      <c r="AB58" s="963">
        <f t="shared" si="9"/>
        <v>2819</v>
      </c>
      <c r="AC58" s="963">
        <f t="shared" si="9"/>
        <v>2772</v>
      </c>
      <c r="AD58" s="963">
        <f t="shared" si="9"/>
        <v>2183</v>
      </c>
      <c r="AE58" s="963">
        <f t="shared" si="9"/>
        <v>1754</v>
      </c>
      <c r="AF58" s="963">
        <f t="shared" si="9"/>
        <v>1465</v>
      </c>
      <c r="AG58" s="963">
        <f t="shared" si="9"/>
        <v>1203</v>
      </c>
      <c r="AH58" s="963">
        <f t="shared" si="9"/>
        <v>941</v>
      </c>
      <c r="AI58" s="963">
        <f t="shared" si="9"/>
        <v>675</v>
      </c>
      <c r="AJ58" s="963">
        <f t="shared" si="9"/>
        <v>535</v>
      </c>
      <c r="AK58" s="963">
        <f t="shared" si="9"/>
        <v>356</v>
      </c>
      <c r="AL58" s="963">
        <f t="shared" si="9"/>
        <v>163</v>
      </c>
      <c r="AM58" s="963">
        <f t="shared" si="9"/>
        <v>142</v>
      </c>
      <c r="AN58" s="963">
        <f t="shared" si="9"/>
        <v>12</v>
      </c>
      <c r="AO58" s="963">
        <f t="shared" si="9"/>
        <v>183</v>
      </c>
      <c r="AP58" s="963">
        <f t="shared" si="9"/>
        <v>216</v>
      </c>
      <c r="AQ58" s="963">
        <f t="shared" si="9"/>
        <v>646</v>
      </c>
      <c r="AR58" s="963">
        <f t="shared" si="9"/>
        <v>17460</v>
      </c>
      <c r="AS58" s="963">
        <f t="shared" si="9"/>
        <v>2069</v>
      </c>
      <c r="AT58" s="963">
        <f t="shared" si="9"/>
        <v>1957</v>
      </c>
      <c r="AU58" s="963">
        <f t="shared" si="9"/>
        <v>7766</v>
      </c>
      <c r="AV58" s="963">
        <f t="shared" si="9"/>
        <v>1211</v>
      </c>
    </row>
    <row r="59" spans="1:48" x14ac:dyDescent="0.2">
      <c r="A59" s="642">
        <v>301</v>
      </c>
      <c r="B59" s="700">
        <v>495</v>
      </c>
      <c r="C59" s="716" t="s">
        <v>13</v>
      </c>
      <c r="D59" s="968" t="s">
        <v>14</v>
      </c>
      <c r="E59" s="946">
        <f t="shared" si="1"/>
        <v>10715</v>
      </c>
      <c r="F59" s="955">
        <v>157</v>
      </c>
      <c r="G59" s="955">
        <v>143</v>
      </c>
      <c r="H59" s="955">
        <v>150</v>
      </c>
      <c r="I59" s="955">
        <v>178</v>
      </c>
      <c r="J59" s="955">
        <v>190</v>
      </c>
      <c r="K59" s="955">
        <v>156</v>
      </c>
      <c r="L59" s="955">
        <v>215</v>
      </c>
      <c r="M59" s="955">
        <v>170</v>
      </c>
      <c r="N59" s="955">
        <v>170</v>
      </c>
      <c r="O59" s="955">
        <v>199</v>
      </c>
      <c r="P59" s="955">
        <v>194</v>
      </c>
      <c r="Q59" s="955">
        <v>195</v>
      </c>
      <c r="R59" s="955">
        <v>177</v>
      </c>
      <c r="S59" s="955">
        <v>257</v>
      </c>
      <c r="T59" s="955">
        <v>202</v>
      </c>
      <c r="U59" s="955">
        <v>266</v>
      </c>
      <c r="V59" s="955">
        <v>261</v>
      </c>
      <c r="W59" s="955">
        <v>193</v>
      </c>
      <c r="X59" s="955">
        <v>192</v>
      </c>
      <c r="Y59" s="955">
        <v>199</v>
      </c>
      <c r="Z59" s="955">
        <v>883</v>
      </c>
      <c r="AA59" s="955">
        <v>709</v>
      </c>
      <c r="AB59" s="955">
        <v>1289</v>
      </c>
      <c r="AC59" s="955">
        <v>750</v>
      </c>
      <c r="AD59" s="955">
        <v>816</v>
      </c>
      <c r="AE59" s="955">
        <v>833</v>
      </c>
      <c r="AF59" s="955">
        <v>430</v>
      </c>
      <c r="AG59" s="955">
        <v>370</v>
      </c>
      <c r="AH59" s="955">
        <v>243</v>
      </c>
      <c r="AI59" s="955">
        <v>189</v>
      </c>
      <c r="AJ59" s="955">
        <v>155</v>
      </c>
      <c r="AK59" s="955">
        <v>101</v>
      </c>
      <c r="AL59" s="955">
        <v>43</v>
      </c>
      <c r="AM59" s="955">
        <v>40</v>
      </c>
      <c r="AN59" s="955">
        <v>6</v>
      </c>
      <c r="AO59" s="955">
        <v>108</v>
      </c>
      <c r="AP59" s="955">
        <v>1</v>
      </c>
      <c r="AQ59" s="955">
        <v>407</v>
      </c>
      <c r="AR59" s="955">
        <v>4003</v>
      </c>
      <c r="AS59" s="955">
        <v>586</v>
      </c>
      <c r="AT59" s="955">
        <v>590</v>
      </c>
      <c r="AU59" s="955">
        <v>2055</v>
      </c>
      <c r="AV59" s="955">
        <v>900</v>
      </c>
    </row>
    <row r="60" spans="1:48" ht="15" x14ac:dyDescent="0.25">
      <c r="A60" s="642">
        <v>302</v>
      </c>
      <c r="B60" s="700">
        <v>496</v>
      </c>
      <c r="C60" s="610" t="s">
        <v>17</v>
      </c>
      <c r="D60" s="956" t="s">
        <v>16</v>
      </c>
      <c r="E60" s="946">
        <f t="shared" si="1"/>
        <v>1571</v>
      </c>
      <c r="F60" s="955">
        <v>15</v>
      </c>
      <c r="G60" s="955">
        <v>15</v>
      </c>
      <c r="H60" s="955">
        <v>22</v>
      </c>
      <c r="I60" s="955">
        <v>35</v>
      </c>
      <c r="J60" s="955">
        <v>23</v>
      </c>
      <c r="K60" s="955">
        <v>28</v>
      </c>
      <c r="L60" s="955">
        <v>41</v>
      </c>
      <c r="M60" s="955">
        <v>41</v>
      </c>
      <c r="N60" s="955">
        <v>30</v>
      </c>
      <c r="O60" s="955">
        <v>29</v>
      </c>
      <c r="P60" s="955">
        <v>44</v>
      </c>
      <c r="Q60" s="955">
        <v>44</v>
      </c>
      <c r="R60" s="955">
        <v>29</v>
      </c>
      <c r="S60" s="955">
        <v>39</v>
      </c>
      <c r="T60" s="955">
        <v>33</v>
      </c>
      <c r="U60" s="955">
        <v>36</v>
      </c>
      <c r="V60" s="955">
        <v>46</v>
      </c>
      <c r="W60" s="955">
        <v>19</v>
      </c>
      <c r="X60" s="955">
        <v>22</v>
      </c>
      <c r="Y60" s="955">
        <v>28</v>
      </c>
      <c r="Z60" s="955">
        <v>109</v>
      </c>
      <c r="AA60" s="955">
        <v>138</v>
      </c>
      <c r="AB60" s="955">
        <v>72</v>
      </c>
      <c r="AC60" s="955">
        <v>141</v>
      </c>
      <c r="AD60" s="955">
        <v>111</v>
      </c>
      <c r="AE60" s="955">
        <v>86</v>
      </c>
      <c r="AF60" s="955">
        <v>82</v>
      </c>
      <c r="AG60" s="955">
        <v>62</v>
      </c>
      <c r="AH60" s="955">
        <v>52</v>
      </c>
      <c r="AI60" s="955">
        <v>38</v>
      </c>
      <c r="AJ60" s="955">
        <v>30</v>
      </c>
      <c r="AK60" s="955">
        <v>17</v>
      </c>
      <c r="AL60" s="955">
        <v>8</v>
      </c>
      <c r="AM60" s="955">
        <v>6</v>
      </c>
      <c r="AN60" s="955">
        <v>2</v>
      </c>
      <c r="AO60" s="955">
        <v>5</v>
      </c>
      <c r="AP60" s="955">
        <v>79</v>
      </c>
      <c r="AQ60" s="955">
        <v>25</v>
      </c>
      <c r="AR60" s="955">
        <v>757</v>
      </c>
      <c r="AS60" s="955">
        <v>96</v>
      </c>
      <c r="AT60" s="955">
        <v>101</v>
      </c>
      <c r="AU60" s="955">
        <v>375</v>
      </c>
      <c r="AV60" s="955">
        <v>26</v>
      </c>
    </row>
    <row r="61" spans="1:48" ht="15" x14ac:dyDescent="0.25">
      <c r="A61" s="642">
        <v>303</v>
      </c>
      <c r="B61" s="700">
        <v>497</v>
      </c>
      <c r="C61" s="610" t="s">
        <v>19</v>
      </c>
      <c r="D61" s="956" t="s">
        <v>16</v>
      </c>
      <c r="E61" s="946">
        <f t="shared" si="1"/>
        <v>2890</v>
      </c>
      <c r="F61" s="955">
        <v>27</v>
      </c>
      <c r="G61" s="955">
        <v>23</v>
      </c>
      <c r="H61" s="955">
        <v>33</v>
      </c>
      <c r="I61" s="955">
        <v>50</v>
      </c>
      <c r="J61" s="955">
        <v>23</v>
      </c>
      <c r="K61" s="955">
        <v>47</v>
      </c>
      <c r="L61" s="955">
        <v>84</v>
      </c>
      <c r="M61" s="955">
        <v>75</v>
      </c>
      <c r="N61" s="955">
        <v>75</v>
      </c>
      <c r="O61" s="955">
        <v>69</v>
      </c>
      <c r="P61" s="955">
        <v>73</v>
      </c>
      <c r="Q61" s="955">
        <v>71</v>
      </c>
      <c r="R61" s="955">
        <v>66</v>
      </c>
      <c r="S61" s="955">
        <v>87</v>
      </c>
      <c r="T61" s="955">
        <v>66</v>
      </c>
      <c r="U61" s="955">
        <v>69</v>
      </c>
      <c r="V61" s="955">
        <v>78</v>
      </c>
      <c r="W61" s="955">
        <v>61</v>
      </c>
      <c r="X61" s="955">
        <v>57</v>
      </c>
      <c r="Y61" s="955">
        <v>55</v>
      </c>
      <c r="Z61" s="955">
        <v>283</v>
      </c>
      <c r="AA61" s="955">
        <v>264</v>
      </c>
      <c r="AB61" s="955">
        <v>269</v>
      </c>
      <c r="AC61" s="955">
        <v>255</v>
      </c>
      <c r="AD61" s="955">
        <v>96</v>
      </c>
      <c r="AE61" s="955">
        <v>81</v>
      </c>
      <c r="AF61" s="955">
        <v>125</v>
      </c>
      <c r="AG61" s="955">
        <v>102</v>
      </c>
      <c r="AH61" s="955">
        <v>83</v>
      </c>
      <c r="AI61" s="955">
        <v>60</v>
      </c>
      <c r="AJ61" s="955">
        <v>35</v>
      </c>
      <c r="AK61" s="955">
        <v>32</v>
      </c>
      <c r="AL61" s="955">
        <v>9</v>
      </c>
      <c r="AM61" s="955">
        <v>7</v>
      </c>
      <c r="AN61" s="955">
        <v>1</v>
      </c>
      <c r="AO61" s="955">
        <v>10</v>
      </c>
      <c r="AP61" s="955">
        <v>5</v>
      </c>
      <c r="AQ61" s="955">
        <v>19</v>
      </c>
      <c r="AR61" s="955">
        <v>1462</v>
      </c>
      <c r="AS61" s="955">
        <v>206</v>
      </c>
      <c r="AT61" s="955">
        <v>182</v>
      </c>
      <c r="AU61" s="955">
        <v>788</v>
      </c>
      <c r="AV61" s="955">
        <v>23</v>
      </c>
    </row>
    <row r="62" spans="1:48" ht="15" x14ac:dyDescent="0.25">
      <c r="A62" s="642">
        <v>304</v>
      </c>
      <c r="B62" s="700">
        <v>498</v>
      </c>
      <c r="C62" s="610" t="s">
        <v>21</v>
      </c>
      <c r="D62" s="956" t="s">
        <v>16</v>
      </c>
      <c r="E62" s="946">
        <f t="shared" si="1"/>
        <v>2876</v>
      </c>
      <c r="F62" s="955">
        <v>14</v>
      </c>
      <c r="G62" s="955">
        <v>12</v>
      </c>
      <c r="H62" s="955">
        <v>19</v>
      </c>
      <c r="I62" s="955">
        <v>43</v>
      </c>
      <c r="J62" s="955">
        <v>14</v>
      </c>
      <c r="K62" s="955">
        <v>48</v>
      </c>
      <c r="L62" s="955">
        <v>82</v>
      </c>
      <c r="M62" s="955">
        <v>76</v>
      </c>
      <c r="N62" s="955">
        <v>77</v>
      </c>
      <c r="O62" s="955">
        <v>74</v>
      </c>
      <c r="P62" s="955">
        <v>72</v>
      </c>
      <c r="Q62" s="955">
        <v>70</v>
      </c>
      <c r="R62" s="955">
        <v>71</v>
      </c>
      <c r="S62" s="955">
        <v>91</v>
      </c>
      <c r="T62" s="955">
        <v>69</v>
      </c>
      <c r="U62" s="955">
        <v>62</v>
      </c>
      <c r="V62" s="955">
        <v>82</v>
      </c>
      <c r="W62" s="955">
        <v>61</v>
      </c>
      <c r="X62" s="955">
        <v>50</v>
      </c>
      <c r="Y62" s="955">
        <v>66</v>
      </c>
      <c r="Z62" s="955">
        <v>317</v>
      </c>
      <c r="AA62" s="955">
        <v>296</v>
      </c>
      <c r="AB62" s="955">
        <v>174</v>
      </c>
      <c r="AC62" s="955">
        <v>246</v>
      </c>
      <c r="AD62" s="955">
        <v>94</v>
      </c>
      <c r="AE62" s="955">
        <v>132</v>
      </c>
      <c r="AF62" s="955">
        <v>129</v>
      </c>
      <c r="AG62" s="955">
        <v>97</v>
      </c>
      <c r="AH62" s="955">
        <v>89</v>
      </c>
      <c r="AI62" s="955">
        <v>59</v>
      </c>
      <c r="AJ62" s="955">
        <v>44</v>
      </c>
      <c r="AK62" s="955">
        <v>25</v>
      </c>
      <c r="AL62" s="955">
        <v>11</v>
      </c>
      <c r="AM62" s="955">
        <v>10</v>
      </c>
      <c r="AN62" s="955">
        <v>0</v>
      </c>
      <c r="AO62" s="955">
        <v>8</v>
      </c>
      <c r="AP62" s="955">
        <v>14</v>
      </c>
      <c r="AQ62" s="955">
        <v>11</v>
      </c>
      <c r="AR62" s="955">
        <v>1669</v>
      </c>
      <c r="AS62" s="955">
        <v>215</v>
      </c>
      <c r="AT62" s="955">
        <v>190</v>
      </c>
      <c r="AU62" s="955">
        <v>771</v>
      </c>
      <c r="AV62" s="955">
        <v>19</v>
      </c>
    </row>
    <row r="63" spans="1:48" ht="15" x14ac:dyDescent="0.25">
      <c r="A63" s="642">
        <v>305</v>
      </c>
      <c r="B63" s="700">
        <v>499</v>
      </c>
      <c r="C63" s="964" t="s">
        <v>23</v>
      </c>
      <c r="D63" s="956" t="s">
        <v>16</v>
      </c>
      <c r="E63" s="946">
        <f t="shared" si="1"/>
        <v>2506</v>
      </c>
      <c r="F63" s="641">
        <v>19</v>
      </c>
      <c r="G63" s="641">
        <v>23</v>
      </c>
      <c r="H63" s="641">
        <v>32</v>
      </c>
      <c r="I63" s="641">
        <v>46</v>
      </c>
      <c r="J63" s="641">
        <v>34</v>
      </c>
      <c r="K63" s="641">
        <v>43</v>
      </c>
      <c r="L63" s="641">
        <v>71</v>
      </c>
      <c r="M63" s="641">
        <v>66</v>
      </c>
      <c r="N63" s="641">
        <v>67</v>
      </c>
      <c r="O63" s="641">
        <v>73</v>
      </c>
      <c r="P63" s="641">
        <v>66</v>
      </c>
      <c r="Q63" s="641">
        <v>66</v>
      </c>
      <c r="R63" s="641">
        <v>59</v>
      </c>
      <c r="S63" s="641">
        <v>91</v>
      </c>
      <c r="T63" s="641">
        <v>74</v>
      </c>
      <c r="U63" s="641">
        <v>59</v>
      </c>
      <c r="V63" s="641">
        <v>58</v>
      </c>
      <c r="W63" s="641">
        <v>50</v>
      </c>
      <c r="X63" s="641">
        <v>47</v>
      </c>
      <c r="Y63" s="641">
        <v>50</v>
      </c>
      <c r="Z63" s="641">
        <v>200</v>
      </c>
      <c r="AA63" s="641">
        <v>223</v>
      </c>
      <c r="AB63" s="641">
        <v>130</v>
      </c>
      <c r="AC63" s="641">
        <v>233</v>
      </c>
      <c r="AD63" s="641">
        <v>77</v>
      </c>
      <c r="AE63" s="641">
        <v>120</v>
      </c>
      <c r="AF63" s="641">
        <v>99</v>
      </c>
      <c r="AG63" s="641">
        <v>86</v>
      </c>
      <c r="AH63" s="641">
        <v>87</v>
      </c>
      <c r="AI63" s="641">
        <v>56</v>
      </c>
      <c r="AJ63" s="641">
        <v>46</v>
      </c>
      <c r="AK63" s="641">
        <v>30</v>
      </c>
      <c r="AL63" s="641">
        <v>13</v>
      </c>
      <c r="AM63" s="641">
        <v>12</v>
      </c>
      <c r="AN63" s="641">
        <v>0</v>
      </c>
      <c r="AO63" s="641">
        <v>10</v>
      </c>
      <c r="AP63" s="641">
        <v>9</v>
      </c>
      <c r="AQ63" s="641">
        <v>21</v>
      </c>
      <c r="AR63" s="641">
        <v>1754</v>
      </c>
      <c r="AS63" s="641">
        <v>216</v>
      </c>
      <c r="AT63" s="641">
        <v>198</v>
      </c>
      <c r="AU63" s="641">
        <v>691</v>
      </c>
      <c r="AV63" s="641">
        <v>31</v>
      </c>
    </row>
    <row r="64" spans="1:48" ht="15" x14ac:dyDescent="0.25">
      <c r="A64" s="642">
        <v>306</v>
      </c>
      <c r="B64" s="700">
        <v>500</v>
      </c>
      <c r="C64" s="964" t="s">
        <v>25</v>
      </c>
      <c r="D64" s="956" t="s">
        <v>16</v>
      </c>
      <c r="E64" s="946">
        <f t="shared" si="1"/>
        <v>3320</v>
      </c>
      <c r="F64" s="641">
        <v>50</v>
      </c>
      <c r="G64" s="641">
        <v>62</v>
      </c>
      <c r="H64" s="641">
        <v>61</v>
      </c>
      <c r="I64" s="641">
        <v>46</v>
      </c>
      <c r="J64" s="641">
        <v>56</v>
      </c>
      <c r="K64" s="641">
        <v>43</v>
      </c>
      <c r="L64" s="641">
        <v>85</v>
      </c>
      <c r="M64" s="641">
        <v>78</v>
      </c>
      <c r="N64" s="641">
        <v>80</v>
      </c>
      <c r="O64" s="641">
        <v>75</v>
      </c>
      <c r="P64" s="641">
        <v>68</v>
      </c>
      <c r="Q64" s="641">
        <v>68</v>
      </c>
      <c r="R64" s="641">
        <v>87</v>
      </c>
      <c r="S64" s="641">
        <v>99</v>
      </c>
      <c r="T64" s="641">
        <v>90</v>
      </c>
      <c r="U64" s="641">
        <v>109</v>
      </c>
      <c r="V64" s="641">
        <v>137</v>
      </c>
      <c r="W64" s="641">
        <v>90</v>
      </c>
      <c r="X64" s="641">
        <v>98</v>
      </c>
      <c r="Y64" s="641">
        <v>99</v>
      </c>
      <c r="Z64" s="641">
        <v>344</v>
      </c>
      <c r="AA64" s="641">
        <v>316</v>
      </c>
      <c r="AB64" s="641">
        <v>138</v>
      </c>
      <c r="AC64" s="641">
        <v>245</v>
      </c>
      <c r="AD64" s="641">
        <v>203</v>
      </c>
      <c r="AE64" s="641">
        <v>56</v>
      </c>
      <c r="AF64" s="641">
        <v>109</v>
      </c>
      <c r="AG64" s="641">
        <v>97</v>
      </c>
      <c r="AH64" s="641">
        <v>83</v>
      </c>
      <c r="AI64" s="641">
        <v>44</v>
      </c>
      <c r="AJ64" s="641">
        <v>49</v>
      </c>
      <c r="AK64" s="641">
        <v>30</v>
      </c>
      <c r="AL64" s="641">
        <v>14</v>
      </c>
      <c r="AM64" s="641">
        <v>11</v>
      </c>
      <c r="AN64" s="641">
        <v>1</v>
      </c>
      <c r="AO64" s="641">
        <v>12</v>
      </c>
      <c r="AP64" s="641">
        <v>15</v>
      </c>
      <c r="AQ64" s="641">
        <v>49</v>
      </c>
      <c r="AR64" s="641">
        <v>1344</v>
      </c>
      <c r="AS64" s="641">
        <v>179</v>
      </c>
      <c r="AT64" s="641">
        <v>179</v>
      </c>
      <c r="AU64" s="641">
        <v>598</v>
      </c>
      <c r="AV64" s="641">
        <v>67</v>
      </c>
    </row>
    <row r="65" spans="1:48" ht="15" x14ac:dyDescent="0.25">
      <c r="A65" s="642">
        <v>307</v>
      </c>
      <c r="B65" s="700">
        <v>501</v>
      </c>
      <c r="C65" s="964" t="s">
        <v>27</v>
      </c>
      <c r="D65" s="956" t="s">
        <v>16</v>
      </c>
      <c r="E65" s="946">
        <f t="shared" si="1"/>
        <v>935</v>
      </c>
      <c r="F65" s="641">
        <v>12</v>
      </c>
      <c r="G65" s="641">
        <v>18</v>
      </c>
      <c r="H65" s="641">
        <v>25</v>
      </c>
      <c r="I65" s="641">
        <v>13</v>
      </c>
      <c r="J65" s="641">
        <v>34</v>
      </c>
      <c r="K65" s="641">
        <v>7</v>
      </c>
      <c r="L65" s="641">
        <v>17</v>
      </c>
      <c r="M65" s="641">
        <v>14</v>
      </c>
      <c r="N65" s="641">
        <v>14</v>
      </c>
      <c r="O65" s="641">
        <v>11</v>
      </c>
      <c r="P65" s="641">
        <v>15</v>
      </c>
      <c r="Q65" s="641">
        <v>15</v>
      </c>
      <c r="R65" s="641">
        <v>15</v>
      </c>
      <c r="S65" s="641">
        <v>20</v>
      </c>
      <c r="T65" s="641">
        <v>16</v>
      </c>
      <c r="U65" s="641">
        <v>12</v>
      </c>
      <c r="V65" s="641">
        <v>10</v>
      </c>
      <c r="W65" s="641">
        <v>9</v>
      </c>
      <c r="X65" s="641">
        <v>22</v>
      </c>
      <c r="Y65" s="641">
        <v>19</v>
      </c>
      <c r="Z65" s="641">
        <v>86</v>
      </c>
      <c r="AA65" s="641">
        <v>68</v>
      </c>
      <c r="AB65" s="641">
        <v>67</v>
      </c>
      <c r="AC65" s="641">
        <v>107</v>
      </c>
      <c r="AD65" s="641">
        <v>99</v>
      </c>
      <c r="AE65" s="641">
        <v>44</v>
      </c>
      <c r="AF65" s="641">
        <v>39</v>
      </c>
      <c r="AG65" s="641">
        <v>31</v>
      </c>
      <c r="AH65" s="641">
        <v>27</v>
      </c>
      <c r="AI65" s="641">
        <v>16</v>
      </c>
      <c r="AJ65" s="641">
        <v>11</v>
      </c>
      <c r="AK65" s="641">
        <v>12</v>
      </c>
      <c r="AL65" s="641">
        <v>5</v>
      </c>
      <c r="AM65" s="641">
        <v>5</v>
      </c>
      <c r="AN65" s="641">
        <v>0</v>
      </c>
      <c r="AO65" s="641">
        <v>2</v>
      </c>
      <c r="AP65" s="641">
        <v>62</v>
      </c>
      <c r="AQ65" s="641">
        <v>12</v>
      </c>
      <c r="AR65" s="641">
        <v>334</v>
      </c>
      <c r="AS65" s="641">
        <v>38</v>
      </c>
      <c r="AT65" s="641">
        <v>38</v>
      </c>
      <c r="AU65" s="641">
        <v>247</v>
      </c>
      <c r="AV65" s="641">
        <v>17</v>
      </c>
    </row>
    <row r="66" spans="1:48" ht="15" x14ac:dyDescent="0.25">
      <c r="A66" s="642">
        <v>308</v>
      </c>
      <c r="B66" s="700">
        <v>502</v>
      </c>
      <c r="C66" s="964" t="s">
        <v>29</v>
      </c>
      <c r="D66" s="956" t="s">
        <v>16</v>
      </c>
      <c r="E66" s="946">
        <f t="shared" si="1"/>
        <v>1232</v>
      </c>
      <c r="F66" s="641">
        <v>16</v>
      </c>
      <c r="G66" s="641">
        <v>8</v>
      </c>
      <c r="H66" s="641">
        <v>9</v>
      </c>
      <c r="I66" s="641">
        <v>10</v>
      </c>
      <c r="J66" s="641">
        <v>14</v>
      </c>
      <c r="K66" s="641">
        <v>7</v>
      </c>
      <c r="L66" s="641">
        <v>19</v>
      </c>
      <c r="M66" s="641">
        <v>18</v>
      </c>
      <c r="N66" s="641">
        <v>19</v>
      </c>
      <c r="O66" s="641">
        <v>17</v>
      </c>
      <c r="P66" s="641">
        <v>19</v>
      </c>
      <c r="Q66" s="641">
        <v>20</v>
      </c>
      <c r="R66" s="641">
        <v>27</v>
      </c>
      <c r="S66" s="641">
        <v>21</v>
      </c>
      <c r="T66" s="641">
        <v>23</v>
      </c>
      <c r="U66" s="641">
        <v>20</v>
      </c>
      <c r="V66" s="641">
        <v>17</v>
      </c>
      <c r="W66" s="641">
        <v>21</v>
      </c>
      <c r="X66" s="641">
        <v>18</v>
      </c>
      <c r="Y66" s="641">
        <v>16</v>
      </c>
      <c r="Z66" s="641">
        <v>96</v>
      </c>
      <c r="AA66" s="641">
        <v>92</v>
      </c>
      <c r="AB66" s="641">
        <v>73</v>
      </c>
      <c r="AC66" s="641">
        <v>107</v>
      </c>
      <c r="AD66" s="641">
        <v>240</v>
      </c>
      <c r="AE66" s="641">
        <v>60</v>
      </c>
      <c r="AF66" s="641">
        <v>58</v>
      </c>
      <c r="AG66" s="641">
        <v>44</v>
      </c>
      <c r="AH66" s="641">
        <v>47</v>
      </c>
      <c r="AI66" s="641">
        <v>27</v>
      </c>
      <c r="AJ66" s="641">
        <v>19</v>
      </c>
      <c r="AK66" s="641">
        <v>15</v>
      </c>
      <c r="AL66" s="641">
        <v>7</v>
      </c>
      <c r="AM66" s="641">
        <v>8</v>
      </c>
      <c r="AN66" s="641">
        <v>1</v>
      </c>
      <c r="AO66" s="641">
        <v>5</v>
      </c>
      <c r="AP66" s="641">
        <v>3</v>
      </c>
      <c r="AQ66" s="641">
        <v>16</v>
      </c>
      <c r="AR66" s="641">
        <v>848</v>
      </c>
      <c r="AS66" s="641">
        <v>56</v>
      </c>
      <c r="AT66" s="641">
        <v>52</v>
      </c>
      <c r="AU66" s="641">
        <v>359</v>
      </c>
      <c r="AV66" s="641">
        <v>18</v>
      </c>
    </row>
    <row r="67" spans="1:48" ht="15" x14ac:dyDescent="0.25">
      <c r="A67" s="642">
        <v>309</v>
      </c>
      <c r="B67" s="700">
        <v>503</v>
      </c>
      <c r="C67" s="964" t="s">
        <v>32</v>
      </c>
      <c r="D67" s="956" t="s">
        <v>16</v>
      </c>
      <c r="E67" s="946">
        <f t="shared" si="1"/>
        <v>931</v>
      </c>
      <c r="F67" s="641">
        <v>10</v>
      </c>
      <c r="G67" s="641">
        <v>13</v>
      </c>
      <c r="H67" s="641">
        <v>14</v>
      </c>
      <c r="I67" s="641">
        <v>11</v>
      </c>
      <c r="J67" s="641">
        <v>13</v>
      </c>
      <c r="K67" s="641">
        <v>7</v>
      </c>
      <c r="L67" s="641">
        <v>28</v>
      </c>
      <c r="M67" s="641">
        <v>25</v>
      </c>
      <c r="N67" s="641">
        <v>24</v>
      </c>
      <c r="O67" s="641">
        <v>19</v>
      </c>
      <c r="P67" s="641">
        <v>21</v>
      </c>
      <c r="Q67" s="641">
        <v>23</v>
      </c>
      <c r="R67" s="641">
        <v>16</v>
      </c>
      <c r="S67" s="641">
        <v>18</v>
      </c>
      <c r="T67" s="641">
        <v>21</v>
      </c>
      <c r="U67" s="641">
        <v>18</v>
      </c>
      <c r="V67" s="641">
        <v>14</v>
      </c>
      <c r="W67" s="641">
        <v>11</v>
      </c>
      <c r="X67" s="641">
        <v>12</v>
      </c>
      <c r="Y67" s="641">
        <v>11</v>
      </c>
      <c r="Z67" s="641">
        <v>75</v>
      </c>
      <c r="AA67" s="641">
        <v>75</v>
      </c>
      <c r="AB67" s="641">
        <v>86</v>
      </c>
      <c r="AC67" s="641">
        <v>89</v>
      </c>
      <c r="AD67" s="641">
        <v>64</v>
      </c>
      <c r="AE67" s="641">
        <v>48</v>
      </c>
      <c r="AF67" s="641">
        <v>52</v>
      </c>
      <c r="AG67" s="641">
        <v>39</v>
      </c>
      <c r="AH67" s="641">
        <v>15</v>
      </c>
      <c r="AI67" s="641">
        <v>23</v>
      </c>
      <c r="AJ67" s="641">
        <v>17</v>
      </c>
      <c r="AK67" s="641">
        <v>13</v>
      </c>
      <c r="AL67" s="641">
        <v>3</v>
      </c>
      <c r="AM67" s="641">
        <v>3</v>
      </c>
      <c r="AN67" s="641">
        <v>0</v>
      </c>
      <c r="AO67" s="641">
        <v>2</v>
      </c>
      <c r="AP67" s="641">
        <v>5</v>
      </c>
      <c r="AQ67" s="641">
        <v>6</v>
      </c>
      <c r="AR67" s="641">
        <v>780</v>
      </c>
      <c r="AS67" s="641">
        <v>82</v>
      </c>
      <c r="AT67" s="641">
        <v>34</v>
      </c>
      <c r="AU67" s="641">
        <v>231</v>
      </c>
      <c r="AV67" s="641">
        <v>7</v>
      </c>
    </row>
    <row r="68" spans="1:48" x14ac:dyDescent="0.2">
      <c r="A68" s="642">
        <v>310</v>
      </c>
      <c r="B68" s="700">
        <v>504</v>
      </c>
      <c r="C68" s="964" t="s">
        <v>34</v>
      </c>
      <c r="D68" s="965" t="s">
        <v>31</v>
      </c>
      <c r="E68" s="946">
        <f t="shared" si="1"/>
        <v>842</v>
      </c>
      <c r="F68" s="641">
        <v>5</v>
      </c>
      <c r="G68" s="641">
        <v>2</v>
      </c>
      <c r="H68" s="641">
        <v>6</v>
      </c>
      <c r="I68" s="641">
        <v>9</v>
      </c>
      <c r="J68" s="641">
        <v>9</v>
      </c>
      <c r="K68" s="641">
        <v>8</v>
      </c>
      <c r="L68" s="641">
        <v>17</v>
      </c>
      <c r="M68" s="641">
        <v>16</v>
      </c>
      <c r="N68" s="641">
        <v>17</v>
      </c>
      <c r="O68" s="641">
        <v>12</v>
      </c>
      <c r="P68" s="641">
        <v>18</v>
      </c>
      <c r="Q68" s="641">
        <v>18</v>
      </c>
      <c r="R68" s="641">
        <v>15</v>
      </c>
      <c r="S68" s="641">
        <v>17</v>
      </c>
      <c r="T68" s="641">
        <v>15</v>
      </c>
      <c r="U68" s="641">
        <v>14</v>
      </c>
      <c r="V68" s="641">
        <v>13</v>
      </c>
      <c r="W68" s="641">
        <v>10</v>
      </c>
      <c r="X68" s="641">
        <v>14</v>
      </c>
      <c r="Y68" s="641">
        <v>10</v>
      </c>
      <c r="Z68" s="641">
        <v>65</v>
      </c>
      <c r="AA68" s="641">
        <v>72</v>
      </c>
      <c r="AB68" s="641">
        <v>85</v>
      </c>
      <c r="AC68" s="641">
        <v>106</v>
      </c>
      <c r="AD68" s="641">
        <v>63</v>
      </c>
      <c r="AE68" s="641">
        <v>38</v>
      </c>
      <c r="AF68" s="641">
        <v>49</v>
      </c>
      <c r="AG68" s="641">
        <v>35</v>
      </c>
      <c r="AH68" s="641">
        <v>32</v>
      </c>
      <c r="AI68" s="641">
        <v>23</v>
      </c>
      <c r="AJ68" s="641">
        <v>13</v>
      </c>
      <c r="AK68" s="641">
        <v>9</v>
      </c>
      <c r="AL68" s="641">
        <v>4</v>
      </c>
      <c r="AM68" s="641">
        <v>3</v>
      </c>
      <c r="AN68" s="641">
        <v>0</v>
      </c>
      <c r="AO68" s="641">
        <v>2</v>
      </c>
      <c r="AP68" s="641">
        <v>2</v>
      </c>
      <c r="AQ68" s="641">
        <v>3</v>
      </c>
      <c r="AR68" s="641">
        <v>772</v>
      </c>
      <c r="AS68" s="641">
        <v>38</v>
      </c>
      <c r="AT68" s="641">
        <v>29</v>
      </c>
      <c r="AU68" s="641">
        <v>227</v>
      </c>
      <c r="AV68" s="641">
        <v>6</v>
      </c>
    </row>
    <row r="69" spans="1:48" ht="15" x14ac:dyDescent="0.25">
      <c r="A69" s="642">
        <v>311</v>
      </c>
      <c r="B69" s="700">
        <v>505</v>
      </c>
      <c r="C69" s="964" t="s">
        <v>36</v>
      </c>
      <c r="D69" s="956" t="s">
        <v>16</v>
      </c>
      <c r="E69" s="946">
        <f t="shared" si="1"/>
        <v>948</v>
      </c>
      <c r="F69" s="641">
        <v>14</v>
      </c>
      <c r="G69" s="641">
        <v>9</v>
      </c>
      <c r="H69" s="641">
        <v>14</v>
      </c>
      <c r="I69" s="641">
        <v>7</v>
      </c>
      <c r="J69" s="641">
        <v>11</v>
      </c>
      <c r="K69" s="641">
        <v>9</v>
      </c>
      <c r="L69" s="641">
        <v>22</v>
      </c>
      <c r="M69" s="641">
        <v>20</v>
      </c>
      <c r="N69" s="641">
        <v>20</v>
      </c>
      <c r="O69" s="641">
        <v>15</v>
      </c>
      <c r="P69" s="641">
        <v>18</v>
      </c>
      <c r="Q69" s="641">
        <v>18</v>
      </c>
      <c r="R69" s="641">
        <v>11</v>
      </c>
      <c r="S69" s="641">
        <v>18</v>
      </c>
      <c r="T69" s="641">
        <v>21</v>
      </c>
      <c r="U69" s="641">
        <v>16</v>
      </c>
      <c r="V69" s="641">
        <v>15</v>
      </c>
      <c r="W69" s="641">
        <v>12</v>
      </c>
      <c r="X69" s="641">
        <v>20</v>
      </c>
      <c r="Y69" s="641">
        <v>13</v>
      </c>
      <c r="Z69" s="641">
        <v>71</v>
      </c>
      <c r="AA69" s="641">
        <v>83</v>
      </c>
      <c r="AB69" s="641">
        <v>67</v>
      </c>
      <c r="AC69" s="641">
        <v>98</v>
      </c>
      <c r="AD69" s="641">
        <v>82</v>
      </c>
      <c r="AE69" s="641">
        <v>69</v>
      </c>
      <c r="AF69" s="641">
        <v>52</v>
      </c>
      <c r="AG69" s="641">
        <v>41</v>
      </c>
      <c r="AH69" s="641">
        <v>15</v>
      </c>
      <c r="AI69" s="641">
        <v>26</v>
      </c>
      <c r="AJ69" s="641">
        <v>17</v>
      </c>
      <c r="AK69" s="641">
        <v>11</v>
      </c>
      <c r="AL69" s="641">
        <v>7</v>
      </c>
      <c r="AM69" s="641">
        <v>6</v>
      </c>
      <c r="AN69" s="641">
        <v>0</v>
      </c>
      <c r="AO69" s="641">
        <v>2</v>
      </c>
      <c r="AP69" s="641">
        <v>3</v>
      </c>
      <c r="AQ69" s="641">
        <v>11</v>
      </c>
      <c r="AR69" s="641">
        <v>771</v>
      </c>
      <c r="AS69" s="641">
        <v>44</v>
      </c>
      <c r="AT69" s="641">
        <v>40</v>
      </c>
      <c r="AU69" s="641">
        <v>282</v>
      </c>
      <c r="AV69" s="641">
        <v>11</v>
      </c>
    </row>
    <row r="70" spans="1:48" x14ac:dyDescent="0.2">
      <c r="A70" s="642">
        <v>312</v>
      </c>
      <c r="B70" s="700">
        <v>506</v>
      </c>
      <c r="C70" s="969" t="s">
        <v>38</v>
      </c>
      <c r="D70" s="970" t="s">
        <v>14</v>
      </c>
      <c r="E70" s="946">
        <f t="shared" si="1"/>
        <v>2922</v>
      </c>
      <c r="F70" s="641">
        <v>17</v>
      </c>
      <c r="G70" s="641">
        <v>28</v>
      </c>
      <c r="H70" s="641">
        <v>34</v>
      </c>
      <c r="I70" s="641">
        <v>42</v>
      </c>
      <c r="J70" s="641">
        <v>40</v>
      </c>
      <c r="K70" s="641">
        <v>50</v>
      </c>
      <c r="L70" s="641">
        <v>83</v>
      </c>
      <c r="M70" s="641">
        <v>76</v>
      </c>
      <c r="N70" s="641">
        <v>68</v>
      </c>
      <c r="O70" s="641">
        <v>67</v>
      </c>
      <c r="P70" s="641">
        <v>77</v>
      </c>
      <c r="Q70" s="641">
        <v>74</v>
      </c>
      <c r="R70" s="641">
        <v>84</v>
      </c>
      <c r="S70" s="641">
        <v>92</v>
      </c>
      <c r="T70" s="641">
        <v>69</v>
      </c>
      <c r="U70" s="641">
        <v>58</v>
      </c>
      <c r="V70" s="641">
        <v>101</v>
      </c>
      <c r="W70" s="641">
        <v>92</v>
      </c>
      <c r="X70" s="641">
        <v>83</v>
      </c>
      <c r="Y70" s="641">
        <v>88</v>
      </c>
      <c r="Z70" s="641">
        <v>250</v>
      </c>
      <c r="AA70" s="641">
        <v>244</v>
      </c>
      <c r="AB70" s="641">
        <v>159</v>
      </c>
      <c r="AC70" s="641">
        <v>247</v>
      </c>
      <c r="AD70" s="641">
        <v>86</v>
      </c>
      <c r="AE70" s="641">
        <v>71</v>
      </c>
      <c r="AF70" s="641">
        <v>123</v>
      </c>
      <c r="AG70" s="641">
        <v>115</v>
      </c>
      <c r="AH70" s="641">
        <v>95</v>
      </c>
      <c r="AI70" s="641">
        <v>62</v>
      </c>
      <c r="AJ70" s="641">
        <v>55</v>
      </c>
      <c r="AK70" s="641">
        <v>44</v>
      </c>
      <c r="AL70" s="641">
        <v>27</v>
      </c>
      <c r="AM70" s="641">
        <v>21</v>
      </c>
      <c r="AN70" s="641">
        <v>1</v>
      </c>
      <c r="AO70" s="641">
        <v>10</v>
      </c>
      <c r="AP70" s="641">
        <v>3</v>
      </c>
      <c r="AQ70" s="641">
        <v>29</v>
      </c>
      <c r="AR70" s="641">
        <v>1812</v>
      </c>
      <c r="AS70" s="641">
        <v>227</v>
      </c>
      <c r="AT70" s="641">
        <v>242</v>
      </c>
      <c r="AU70" s="641">
        <v>703</v>
      </c>
      <c r="AV70" s="641">
        <v>30</v>
      </c>
    </row>
    <row r="71" spans="1:48" x14ac:dyDescent="0.2">
      <c r="A71" s="642">
        <v>313</v>
      </c>
      <c r="B71" s="700">
        <v>6877</v>
      </c>
      <c r="C71" s="964" t="s">
        <v>40</v>
      </c>
      <c r="D71" s="965" t="s">
        <v>31</v>
      </c>
      <c r="E71" s="946">
        <f t="shared" si="1"/>
        <v>1134</v>
      </c>
      <c r="F71" s="641">
        <v>18</v>
      </c>
      <c r="G71" s="641">
        <v>23</v>
      </c>
      <c r="H71" s="641">
        <v>37</v>
      </c>
      <c r="I71" s="641">
        <v>14</v>
      </c>
      <c r="J71" s="641">
        <v>38</v>
      </c>
      <c r="K71" s="641">
        <v>15</v>
      </c>
      <c r="L71" s="641">
        <v>19</v>
      </c>
      <c r="M71" s="641">
        <v>17</v>
      </c>
      <c r="N71" s="641">
        <v>24</v>
      </c>
      <c r="O71" s="641">
        <v>20</v>
      </c>
      <c r="P71" s="641">
        <v>23</v>
      </c>
      <c r="Q71" s="641">
        <v>22</v>
      </c>
      <c r="R71" s="641">
        <v>26</v>
      </c>
      <c r="S71" s="641">
        <v>23</v>
      </c>
      <c r="T71" s="641">
        <v>22</v>
      </c>
      <c r="U71" s="641">
        <v>22</v>
      </c>
      <c r="V71" s="641">
        <v>18</v>
      </c>
      <c r="W71" s="641">
        <v>16</v>
      </c>
      <c r="X71" s="641">
        <v>20</v>
      </c>
      <c r="Y71" s="641">
        <v>15</v>
      </c>
      <c r="Z71" s="641">
        <v>102</v>
      </c>
      <c r="AA71" s="641">
        <v>87</v>
      </c>
      <c r="AB71" s="641">
        <v>100</v>
      </c>
      <c r="AC71" s="641">
        <v>65</v>
      </c>
      <c r="AD71" s="641">
        <v>78</v>
      </c>
      <c r="AE71" s="641">
        <v>60</v>
      </c>
      <c r="AF71" s="641">
        <v>65</v>
      </c>
      <c r="AG71" s="641">
        <v>42</v>
      </c>
      <c r="AH71" s="641">
        <v>46</v>
      </c>
      <c r="AI71" s="641">
        <v>18</v>
      </c>
      <c r="AJ71" s="641">
        <v>16</v>
      </c>
      <c r="AK71" s="641">
        <v>10</v>
      </c>
      <c r="AL71" s="641">
        <v>7</v>
      </c>
      <c r="AM71" s="641">
        <v>6</v>
      </c>
      <c r="AN71" s="641">
        <v>0</v>
      </c>
      <c r="AO71" s="641">
        <v>2</v>
      </c>
      <c r="AP71" s="641">
        <v>3</v>
      </c>
      <c r="AQ71" s="641">
        <v>17</v>
      </c>
      <c r="AR71" s="641">
        <v>572</v>
      </c>
      <c r="AS71" s="641">
        <v>43</v>
      </c>
      <c r="AT71" s="641">
        <v>39</v>
      </c>
      <c r="AU71" s="641">
        <v>198</v>
      </c>
      <c r="AV71" s="641">
        <v>26</v>
      </c>
    </row>
    <row r="72" spans="1:48" x14ac:dyDescent="0.2">
      <c r="A72" s="642">
        <v>314</v>
      </c>
      <c r="B72" s="700">
        <v>13862</v>
      </c>
      <c r="C72" s="610" t="s">
        <v>42</v>
      </c>
      <c r="D72" s="965" t="s">
        <v>31</v>
      </c>
      <c r="E72" s="946">
        <f t="shared" si="1"/>
        <v>584</v>
      </c>
      <c r="F72" s="955">
        <v>8</v>
      </c>
      <c r="G72" s="955">
        <v>8</v>
      </c>
      <c r="H72" s="955">
        <v>9</v>
      </c>
      <c r="I72" s="955">
        <v>8</v>
      </c>
      <c r="J72" s="955">
        <v>9</v>
      </c>
      <c r="K72" s="955">
        <v>6</v>
      </c>
      <c r="L72" s="955">
        <v>11</v>
      </c>
      <c r="M72" s="955">
        <v>8</v>
      </c>
      <c r="N72" s="955">
        <v>10</v>
      </c>
      <c r="O72" s="955">
        <v>9</v>
      </c>
      <c r="P72" s="955">
        <v>11</v>
      </c>
      <c r="Q72" s="955">
        <v>9</v>
      </c>
      <c r="R72" s="955">
        <v>8</v>
      </c>
      <c r="S72" s="955">
        <v>9</v>
      </c>
      <c r="T72" s="955">
        <v>10</v>
      </c>
      <c r="U72" s="955">
        <v>8</v>
      </c>
      <c r="V72" s="955">
        <v>9</v>
      </c>
      <c r="W72" s="955">
        <v>6</v>
      </c>
      <c r="X72" s="955">
        <v>11</v>
      </c>
      <c r="Y72" s="955">
        <v>6</v>
      </c>
      <c r="Z72" s="955">
        <v>31</v>
      </c>
      <c r="AA72" s="955">
        <v>40</v>
      </c>
      <c r="AB72" s="955">
        <v>65</v>
      </c>
      <c r="AC72" s="955">
        <v>64</v>
      </c>
      <c r="AD72" s="955">
        <v>57</v>
      </c>
      <c r="AE72" s="955">
        <v>41</v>
      </c>
      <c r="AF72" s="955">
        <v>34</v>
      </c>
      <c r="AG72" s="955">
        <v>24</v>
      </c>
      <c r="AH72" s="955">
        <v>14</v>
      </c>
      <c r="AI72" s="955">
        <v>17</v>
      </c>
      <c r="AJ72" s="955">
        <v>15</v>
      </c>
      <c r="AK72" s="955">
        <v>3</v>
      </c>
      <c r="AL72" s="955">
        <v>3</v>
      </c>
      <c r="AM72" s="955">
        <v>3</v>
      </c>
      <c r="AN72" s="955">
        <v>0</v>
      </c>
      <c r="AO72" s="955">
        <v>0</v>
      </c>
      <c r="AP72" s="955">
        <v>12</v>
      </c>
      <c r="AQ72" s="955">
        <v>14</v>
      </c>
      <c r="AR72" s="955">
        <v>331</v>
      </c>
      <c r="AS72" s="955">
        <v>23</v>
      </c>
      <c r="AT72" s="955">
        <v>17</v>
      </c>
      <c r="AU72" s="955">
        <v>156</v>
      </c>
      <c r="AV72" s="955">
        <v>19</v>
      </c>
    </row>
    <row r="73" spans="1:48" x14ac:dyDescent="0.2">
      <c r="A73" s="642">
        <v>315</v>
      </c>
      <c r="B73" s="700">
        <v>13863</v>
      </c>
      <c r="C73" s="610" t="s">
        <v>44</v>
      </c>
      <c r="D73" s="965" t="s">
        <v>31</v>
      </c>
      <c r="E73" s="946">
        <f t="shared" ref="E73:E134" si="10">SUM(F73:AM73)</f>
        <v>609</v>
      </c>
      <c r="F73" s="955">
        <v>17</v>
      </c>
      <c r="G73" s="955">
        <v>14</v>
      </c>
      <c r="H73" s="955">
        <v>23</v>
      </c>
      <c r="I73" s="955">
        <v>22</v>
      </c>
      <c r="J73" s="955">
        <v>30</v>
      </c>
      <c r="K73" s="955">
        <v>30</v>
      </c>
      <c r="L73" s="955">
        <v>13</v>
      </c>
      <c r="M73" s="955">
        <v>24</v>
      </c>
      <c r="N73" s="955">
        <v>13</v>
      </c>
      <c r="O73" s="955">
        <v>13</v>
      </c>
      <c r="P73" s="955">
        <v>11</v>
      </c>
      <c r="Q73" s="955">
        <v>12</v>
      </c>
      <c r="R73" s="955">
        <v>18</v>
      </c>
      <c r="S73" s="955">
        <v>11</v>
      </c>
      <c r="T73" s="955">
        <v>22</v>
      </c>
      <c r="U73" s="955">
        <v>34</v>
      </c>
      <c r="V73" s="955">
        <v>25</v>
      </c>
      <c r="W73" s="955">
        <v>26</v>
      </c>
      <c r="X73" s="955">
        <v>16</v>
      </c>
      <c r="Y73" s="955">
        <v>16</v>
      </c>
      <c r="Z73" s="955">
        <v>18</v>
      </c>
      <c r="AA73" s="955">
        <v>18</v>
      </c>
      <c r="AB73" s="955">
        <v>45</v>
      </c>
      <c r="AC73" s="955">
        <v>19</v>
      </c>
      <c r="AD73" s="955">
        <v>17</v>
      </c>
      <c r="AE73" s="955">
        <v>15</v>
      </c>
      <c r="AF73" s="955">
        <v>19</v>
      </c>
      <c r="AG73" s="955">
        <v>18</v>
      </c>
      <c r="AH73" s="955">
        <v>13</v>
      </c>
      <c r="AI73" s="955">
        <v>17</v>
      </c>
      <c r="AJ73" s="955">
        <v>13</v>
      </c>
      <c r="AK73" s="955">
        <v>4</v>
      </c>
      <c r="AL73" s="955">
        <v>2</v>
      </c>
      <c r="AM73" s="955">
        <v>1</v>
      </c>
      <c r="AN73" s="955">
        <v>0</v>
      </c>
      <c r="AO73" s="955">
        <v>5</v>
      </c>
      <c r="AP73" s="955">
        <v>0</v>
      </c>
      <c r="AQ73" s="955">
        <v>6</v>
      </c>
      <c r="AR73" s="955">
        <v>251</v>
      </c>
      <c r="AS73" s="955">
        <v>20</v>
      </c>
      <c r="AT73" s="955">
        <v>26</v>
      </c>
      <c r="AU73" s="955">
        <v>85</v>
      </c>
      <c r="AV73" s="955">
        <v>11</v>
      </c>
    </row>
    <row r="74" spans="1:48" x14ac:dyDescent="0.2">
      <c r="A74" s="948">
        <v>120608</v>
      </c>
      <c r="B74" s="957"/>
      <c r="C74" s="961" t="s">
        <v>869</v>
      </c>
      <c r="D74" s="962"/>
      <c r="E74" s="952">
        <f t="shared" si="10"/>
        <v>28155</v>
      </c>
      <c r="F74" s="963">
        <f t="shared" ref="F74:AV74" si="11">SUM(F75:F101)</f>
        <v>910</v>
      </c>
      <c r="G74" s="963">
        <f t="shared" si="11"/>
        <v>1065</v>
      </c>
      <c r="H74" s="963">
        <f t="shared" si="11"/>
        <v>1149</v>
      </c>
      <c r="I74" s="963">
        <f t="shared" si="11"/>
        <v>1176</v>
      </c>
      <c r="J74" s="963">
        <f t="shared" si="11"/>
        <v>1041</v>
      </c>
      <c r="K74" s="963">
        <f t="shared" si="11"/>
        <v>1252</v>
      </c>
      <c r="L74" s="963">
        <f t="shared" si="11"/>
        <v>740</v>
      </c>
      <c r="M74" s="963">
        <f t="shared" si="11"/>
        <v>812</v>
      </c>
      <c r="N74" s="963">
        <f t="shared" si="11"/>
        <v>716</v>
      </c>
      <c r="O74" s="963">
        <f t="shared" si="11"/>
        <v>642</v>
      </c>
      <c r="P74" s="963">
        <f t="shared" si="11"/>
        <v>616</v>
      </c>
      <c r="Q74" s="963">
        <f t="shared" si="11"/>
        <v>688</v>
      </c>
      <c r="R74" s="963">
        <f t="shared" si="11"/>
        <v>616</v>
      </c>
      <c r="S74" s="963">
        <f t="shared" si="11"/>
        <v>723</v>
      </c>
      <c r="T74" s="963">
        <f t="shared" si="11"/>
        <v>628</v>
      </c>
      <c r="U74" s="963">
        <f t="shared" si="11"/>
        <v>670</v>
      </c>
      <c r="V74" s="963">
        <f t="shared" si="11"/>
        <v>657</v>
      </c>
      <c r="W74" s="963">
        <f t="shared" si="11"/>
        <v>622</v>
      </c>
      <c r="X74" s="963">
        <f t="shared" si="11"/>
        <v>625</v>
      </c>
      <c r="Y74" s="963">
        <f t="shared" si="11"/>
        <v>527</v>
      </c>
      <c r="Z74" s="963">
        <f t="shared" si="11"/>
        <v>2195</v>
      </c>
      <c r="AA74" s="963">
        <f t="shared" si="11"/>
        <v>1701</v>
      </c>
      <c r="AB74" s="963">
        <f t="shared" si="11"/>
        <v>1554</v>
      </c>
      <c r="AC74" s="963">
        <f t="shared" si="11"/>
        <v>1698</v>
      </c>
      <c r="AD74" s="963">
        <f t="shared" si="11"/>
        <v>1209</v>
      </c>
      <c r="AE74" s="963">
        <f t="shared" si="11"/>
        <v>1020</v>
      </c>
      <c r="AF74" s="963">
        <f t="shared" si="11"/>
        <v>814</v>
      </c>
      <c r="AG74" s="963">
        <f t="shared" si="11"/>
        <v>690</v>
      </c>
      <c r="AH74" s="963">
        <f t="shared" si="11"/>
        <v>572</v>
      </c>
      <c r="AI74" s="963">
        <f t="shared" si="11"/>
        <v>368</v>
      </c>
      <c r="AJ74" s="963">
        <f t="shared" si="11"/>
        <v>245</v>
      </c>
      <c r="AK74" s="963">
        <f t="shared" si="11"/>
        <v>120</v>
      </c>
      <c r="AL74" s="963">
        <f t="shared" si="11"/>
        <v>57</v>
      </c>
      <c r="AM74" s="963">
        <f t="shared" si="11"/>
        <v>37</v>
      </c>
      <c r="AN74" s="963">
        <f t="shared" si="11"/>
        <v>22</v>
      </c>
      <c r="AO74" s="963">
        <f t="shared" si="11"/>
        <v>411</v>
      </c>
      <c r="AP74" s="963">
        <f t="shared" si="11"/>
        <v>499</v>
      </c>
      <c r="AQ74" s="963">
        <f t="shared" si="11"/>
        <v>1159</v>
      </c>
      <c r="AR74" s="963">
        <f t="shared" si="11"/>
        <v>14219</v>
      </c>
      <c r="AS74" s="963">
        <f t="shared" si="11"/>
        <v>1683</v>
      </c>
      <c r="AT74" s="963">
        <f t="shared" si="11"/>
        <v>1628</v>
      </c>
      <c r="AU74" s="963">
        <f t="shared" si="11"/>
        <v>4723</v>
      </c>
      <c r="AV74" s="963">
        <f t="shared" si="11"/>
        <v>1616</v>
      </c>
    </row>
    <row r="75" spans="1:48" x14ac:dyDescent="0.2">
      <c r="A75" s="688">
        <v>201</v>
      </c>
      <c r="B75" s="609">
        <v>469</v>
      </c>
      <c r="C75" s="610" t="s">
        <v>49</v>
      </c>
      <c r="D75" s="954" t="s">
        <v>14</v>
      </c>
      <c r="E75" s="946">
        <f t="shared" si="10"/>
        <v>3942</v>
      </c>
      <c r="F75" s="955">
        <v>73</v>
      </c>
      <c r="G75" s="955">
        <v>88</v>
      </c>
      <c r="H75" s="955">
        <v>72</v>
      </c>
      <c r="I75" s="955">
        <v>253</v>
      </c>
      <c r="J75" s="955">
        <v>76</v>
      </c>
      <c r="K75" s="955">
        <v>277</v>
      </c>
      <c r="L75" s="955">
        <v>85</v>
      </c>
      <c r="M75" s="955">
        <v>108</v>
      </c>
      <c r="N75" s="955">
        <v>90</v>
      </c>
      <c r="O75" s="955">
        <v>86</v>
      </c>
      <c r="P75" s="955">
        <v>71</v>
      </c>
      <c r="Q75" s="955">
        <v>75</v>
      </c>
      <c r="R75" s="955">
        <v>92</v>
      </c>
      <c r="S75" s="955">
        <v>101</v>
      </c>
      <c r="T75" s="955">
        <v>88</v>
      </c>
      <c r="U75" s="955">
        <v>91</v>
      </c>
      <c r="V75" s="955">
        <v>90</v>
      </c>
      <c r="W75" s="955">
        <v>83</v>
      </c>
      <c r="X75" s="955">
        <v>88</v>
      </c>
      <c r="Y75" s="955">
        <v>84</v>
      </c>
      <c r="Z75" s="955">
        <v>326</v>
      </c>
      <c r="AA75" s="955">
        <v>245</v>
      </c>
      <c r="AB75" s="955">
        <v>245</v>
      </c>
      <c r="AC75" s="955">
        <v>237</v>
      </c>
      <c r="AD75" s="955">
        <v>298</v>
      </c>
      <c r="AE75" s="955">
        <v>214</v>
      </c>
      <c r="AF75" s="955">
        <v>76</v>
      </c>
      <c r="AG75" s="955">
        <v>75</v>
      </c>
      <c r="AH75" s="955">
        <v>65</v>
      </c>
      <c r="AI75" s="955">
        <v>46</v>
      </c>
      <c r="AJ75" s="955">
        <v>22</v>
      </c>
      <c r="AK75" s="955">
        <v>12</v>
      </c>
      <c r="AL75" s="955">
        <v>5</v>
      </c>
      <c r="AM75" s="955">
        <v>5</v>
      </c>
      <c r="AN75" s="955">
        <v>9</v>
      </c>
      <c r="AO75" s="955">
        <v>52</v>
      </c>
      <c r="AP75" s="955">
        <v>74</v>
      </c>
      <c r="AQ75" s="955">
        <v>492</v>
      </c>
      <c r="AR75" s="955">
        <v>2790</v>
      </c>
      <c r="AS75" s="955">
        <v>366</v>
      </c>
      <c r="AT75" s="955">
        <v>328</v>
      </c>
      <c r="AU75" s="955">
        <v>1362</v>
      </c>
      <c r="AV75" s="955">
        <v>890</v>
      </c>
    </row>
    <row r="76" spans="1:48" ht="15" x14ac:dyDescent="0.25">
      <c r="A76" s="688">
        <v>301</v>
      </c>
      <c r="B76" s="609">
        <v>513</v>
      </c>
      <c r="C76" s="610" t="s">
        <v>51</v>
      </c>
      <c r="D76" s="956" t="s">
        <v>31</v>
      </c>
      <c r="E76" s="946">
        <v>869</v>
      </c>
      <c r="F76" s="955">
        <v>55</v>
      </c>
      <c r="G76" s="955">
        <v>56</v>
      </c>
      <c r="H76" s="955">
        <v>51</v>
      </c>
      <c r="I76" s="955">
        <v>35</v>
      </c>
      <c r="J76" s="955">
        <v>48</v>
      </c>
      <c r="K76" s="955">
        <v>40</v>
      </c>
      <c r="L76" s="955">
        <v>27</v>
      </c>
      <c r="M76" s="955">
        <v>31</v>
      </c>
      <c r="N76" s="955">
        <v>25</v>
      </c>
      <c r="O76" s="955">
        <v>24</v>
      </c>
      <c r="P76" s="955">
        <v>20</v>
      </c>
      <c r="Q76" s="955">
        <v>24</v>
      </c>
      <c r="R76" s="955">
        <v>16</v>
      </c>
      <c r="S76" s="955">
        <v>19</v>
      </c>
      <c r="T76" s="955">
        <v>16</v>
      </c>
      <c r="U76" s="955">
        <v>16</v>
      </c>
      <c r="V76" s="955">
        <v>15</v>
      </c>
      <c r="W76" s="955">
        <v>16</v>
      </c>
      <c r="X76" s="955">
        <v>17</v>
      </c>
      <c r="Y76" s="955">
        <v>15</v>
      </c>
      <c r="Z76" s="955">
        <v>54</v>
      </c>
      <c r="AA76" s="955">
        <v>32</v>
      </c>
      <c r="AB76" s="955">
        <v>43</v>
      </c>
      <c r="AC76" s="955">
        <v>33</v>
      </c>
      <c r="AD76" s="955">
        <v>31</v>
      </c>
      <c r="AE76" s="955">
        <v>22</v>
      </c>
      <c r="AF76" s="955">
        <v>18</v>
      </c>
      <c r="AG76" s="955">
        <v>23</v>
      </c>
      <c r="AH76" s="955">
        <v>17</v>
      </c>
      <c r="AI76" s="955">
        <v>11</v>
      </c>
      <c r="AJ76" s="955">
        <v>10</v>
      </c>
      <c r="AK76" s="955">
        <v>5</v>
      </c>
      <c r="AL76" s="955">
        <v>2</v>
      </c>
      <c r="AM76" s="955">
        <v>2</v>
      </c>
      <c r="AN76" s="955">
        <v>1</v>
      </c>
      <c r="AO76" s="955">
        <v>7</v>
      </c>
      <c r="AP76" s="955">
        <v>9</v>
      </c>
      <c r="AQ76" s="955">
        <v>27</v>
      </c>
      <c r="AR76" s="955">
        <v>280</v>
      </c>
      <c r="AS76" s="955">
        <v>46</v>
      </c>
      <c r="AT76" s="955">
        <v>52</v>
      </c>
      <c r="AU76" s="955">
        <v>141</v>
      </c>
      <c r="AV76" s="955">
        <v>28</v>
      </c>
    </row>
    <row r="77" spans="1:48" ht="15" x14ac:dyDescent="0.25">
      <c r="A77" s="688">
        <v>302</v>
      </c>
      <c r="B77" s="609">
        <v>514</v>
      </c>
      <c r="C77" s="610" t="s">
        <v>53</v>
      </c>
      <c r="D77" s="956" t="s">
        <v>31</v>
      </c>
      <c r="E77" s="946">
        <f t="shared" si="10"/>
        <v>580</v>
      </c>
      <c r="F77" s="955">
        <v>17</v>
      </c>
      <c r="G77" s="955">
        <v>22</v>
      </c>
      <c r="H77" s="955">
        <v>23</v>
      </c>
      <c r="I77" s="955">
        <v>38</v>
      </c>
      <c r="J77" s="955">
        <v>13</v>
      </c>
      <c r="K77" s="955">
        <v>44</v>
      </c>
      <c r="L77" s="955">
        <v>19</v>
      </c>
      <c r="M77" s="955">
        <v>25</v>
      </c>
      <c r="N77" s="955">
        <v>18</v>
      </c>
      <c r="O77" s="955">
        <v>16</v>
      </c>
      <c r="P77" s="955">
        <v>15</v>
      </c>
      <c r="Q77" s="955">
        <v>17</v>
      </c>
      <c r="R77" s="955">
        <v>17</v>
      </c>
      <c r="S77" s="955">
        <v>19</v>
      </c>
      <c r="T77" s="955">
        <v>15</v>
      </c>
      <c r="U77" s="955">
        <v>15</v>
      </c>
      <c r="V77" s="955">
        <v>15</v>
      </c>
      <c r="W77" s="955">
        <v>13</v>
      </c>
      <c r="X77" s="955">
        <v>13</v>
      </c>
      <c r="Y77" s="955">
        <v>13</v>
      </c>
      <c r="Z77" s="955">
        <v>26</v>
      </c>
      <c r="AA77" s="955">
        <v>19</v>
      </c>
      <c r="AB77" s="955">
        <v>32</v>
      </c>
      <c r="AC77" s="955">
        <v>19</v>
      </c>
      <c r="AD77" s="955">
        <v>16</v>
      </c>
      <c r="AE77" s="955">
        <v>8</v>
      </c>
      <c r="AF77" s="955">
        <v>11</v>
      </c>
      <c r="AG77" s="955">
        <v>18</v>
      </c>
      <c r="AH77" s="955">
        <v>15</v>
      </c>
      <c r="AI77" s="955">
        <v>10</v>
      </c>
      <c r="AJ77" s="955">
        <v>9</v>
      </c>
      <c r="AK77" s="955">
        <v>5</v>
      </c>
      <c r="AL77" s="955">
        <v>3</v>
      </c>
      <c r="AM77" s="955">
        <v>2</v>
      </c>
      <c r="AN77" s="955">
        <v>1</v>
      </c>
      <c r="AO77" s="955">
        <v>7</v>
      </c>
      <c r="AP77" s="955">
        <v>9</v>
      </c>
      <c r="AQ77" s="955">
        <v>26</v>
      </c>
      <c r="AR77" s="955">
        <v>270</v>
      </c>
      <c r="AS77" s="955">
        <v>35</v>
      </c>
      <c r="AT77" s="955">
        <v>48</v>
      </c>
      <c r="AU77" s="955">
        <v>116</v>
      </c>
      <c r="AV77" s="955">
        <v>27</v>
      </c>
    </row>
    <row r="78" spans="1:48" x14ac:dyDescent="0.2">
      <c r="A78" s="688">
        <v>303</v>
      </c>
      <c r="B78" s="609">
        <v>470</v>
      </c>
      <c r="C78" s="610" t="s">
        <v>55</v>
      </c>
      <c r="D78" s="954" t="s">
        <v>16</v>
      </c>
      <c r="E78" s="946">
        <f t="shared" si="10"/>
        <v>791</v>
      </c>
      <c r="F78" s="955">
        <v>26</v>
      </c>
      <c r="G78" s="955">
        <v>26</v>
      </c>
      <c r="H78" s="955">
        <v>33</v>
      </c>
      <c r="I78" s="955">
        <v>31</v>
      </c>
      <c r="J78" s="955">
        <v>36</v>
      </c>
      <c r="K78" s="955">
        <v>39</v>
      </c>
      <c r="L78" s="955">
        <v>18</v>
      </c>
      <c r="M78" s="955">
        <v>21</v>
      </c>
      <c r="N78" s="955">
        <v>17</v>
      </c>
      <c r="O78" s="955">
        <v>16</v>
      </c>
      <c r="P78" s="955">
        <v>14</v>
      </c>
      <c r="Q78" s="955">
        <v>17</v>
      </c>
      <c r="R78" s="955">
        <v>14</v>
      </c>
      <c r="S78" s="955">
        <v>15</v>
      </c>
      <c r="T78" s="955">
        <v>14</v>
      </c>
      <c r="U78" s="955">
        <v>14</v>
      </c>
      <c r="V78" s="955">
        <v>15</v>
      </c>
      <c r="W78" s="955">
        <v>11</v>
      </c>
      <c r="X78" s="955">
        <v>12</v>
      </c>
      <c r="Y78" s="955">
        <v>13</v>
      </c>
      <c r="Z78" s="955">
        <v>76</v>
      </c>
      <c r="AA78" s="955">
        <v>67</v>
      </c>
      <c r="AB78" s="955">
        <v>52</v>
      </c>
      <c r="AC78" s="955">
        <v>67</v>
      </c>
      <c r="AD78" s="955">
        <v>34</v>
      </c>
      <c r="AE78" s="955">
        <v>23</v>
      </c>
      <c r="AF78" s="955">
        <v>17</v>
      </c>
      <c r="AG78" s="955">
        <v>16</v>
      </c>
      <c r="AH78" s="955">
        <v>14</v>
      </c>
      <c r="AI78" s="955">
        <v>8</v>
      </c>
      <c r="AJ78" s="955">
        <v>6</v>
      </c>
      <c r="AK78" s="955">
        <v>4</v>
      </c>
      <c r="AL78" s="955">
        <v>2</v>
      </c>
      <c r="AM78" s="955">
        <v>3</v>
      </c>
      <c r="AN78" s="955">
        <v>1</v>
      </c>
      <c r="AO78" s="955">
        <v>11</v>
      </c>
      <c r="AP78" s="955">
        <v>13</v>
      </c>
      <c r="AQ78" s="955">
        <v>18</v>
      </c>
      <c r="AR78" s="955">
        <v>240</v>
      </c>
      <c r="AS78" s="955">
        <v>44</v>
      </c>
      <c r="AT78" s="955">
        <v>45</v>
      </c>
      <c r="AU78" s="955">
        <v>109</v>
      </c>
      <c r="AV78" s="955">
        <v>20</v>
      </c>
    </row>
    <row r="79" spans="1:48" x14ac:dyDescent="0.2">
      <c r="A79" s="688">
        <v>304</v>
      </c>
      <c r="B79" s="609">
        <v>515</v>
      </c>
      <c r="C79" s="610" t="s">
        <v>57</v>
      </c>
      <c r="D79" s="954" t="s">
        <v>16</v>
      </c>
      <c r="E79" s="946">
        <f t="shared" si="10"/>
        <v>593</v>
      </c>
      <c r="F79" s="955">
        <v>26</v>
      </c>
      <c r="G79" s="955">
        <v>32</v>
      </c>
      <c r="H79" s="955">
        <v>33</v>
      </c>
      <c r="I79" s="955">
        <v>21</v>
      </c>
      <c r="J79" s="955">
        <v>21</v>
      </c>
      <c r="K79" s="955">
        <v>26</v>
      </c>
      <c r="L79" s="955">
        <v>10</v>
      </c>
      <c r="M79" s="955">
        <v>10</v>
      </c>
      <c r="N79" s="955">
        <v>9</v>
      </c>
      <c r="O79" s="955">
        <v>8</v>
      </c>
      <c r="P79" s="955">
        <v>8</v>
      </c>
      <c r="Q79" s="955">
        <v>8</v>
      </c>
      <c r="R79" s="955">
        <v>8</v>
      </c>
      <c r="S79" s="955">
        <v>10</v>
      </c>
      <c r="T79" s="955">
        <v>11</v>
      </c>
      <c r="U79" s="955">
        <v>12</v>
      </c>
      <c r="V79" s="955">
        <v>10</v>
      </c>
      <c r="W79" s="955">
        <v>9</v>
      </c>
      <c r="X79" s="955">
        <v>11</v>
      </c>
      <c r="Y79" s="955">
        <v>10</v>
      </c>
      <c r="Z79" s="955">
        <v>72</v>
      </c>
      <c r="AA79" s="955">
        <v>56</v>
      </c>
      <c r="AB79" s="955">
        <v>12</v>
      </c>
      <c r="AC79" s="955">
        <v>56</v>
      </c>
      <c r="AD79" s="955">
        <v>43</v>
      </c>
      <c r="AE79" s="955">
        <v>4</v>
      </c>
      <c r="AF79" s="955">
        <v>11</v>
      </c>
      <c r="AG79" s="955">
        <v>8</v>
      </c>
      <c r="AH79" s="955">
        <v>14</v>
      </c>
      <c r="AI79" s="955">
        <v>8</v>
      </c>
      <c r="AJ79" s="955">
        <v>7</v>
      </c>
      <c r="AK79" s="955">
        <v>5</v>
      </c>
      <c r="AL79" s="955">
        <v>2</v>
      </c>
      <c r="AM79" s="955">
        <v>2</v>
      </c>
      <c r="AN79" s="955">
        <v>0</v>
      </c>
      <c r="AO79" s="955">
        <v>7</v>
      </c>
      <c r="AP79" s="955">
        <v>9</v>
      </c>
      <c r="AQ79" s="955">
        <v>16</v>
      </c>
      <c r="AR79" s="955">
        <v>230</v>
      </c>
      <c r="AS79" s="955">
        <v>57</v>
      </c>
      <c r="AT79" s="955">
        <v>54</v>
      </c>
      <c r="AU79" s="955">
        <v>116</v>
      </c>
      <c r="AV79" s="955">
        <v>17</v>
      </c>
    </row>
    <row r="80" spans="1:48" x14ac:dyDescent="0.2">
      <c r="A80" s="688">
        <v>305</v>
      </c>
      <c r="B80" s="609">
        <v>471</v>
      </c>
      <c r="C80" s="610" t="s">
        <v>59</v>
      </c>
      <c r="D80" s="954" t="s">
        <v>16</v>
      </c>
      <c r="E80" s="946">
        <v>2195</v>
      </c>
      <c r="F80" s="955">
        <v>110</v>
      </c>
      <c r="G80" s="955">
        <v>121</v>
      </c>
      <c r="H80" s="955">
        <v>116</v>
      </c>
      <c r="I80" s="955">
        <v>81</v>
      </c>
      <c r="J80" s="955">
        <v>103</v>
      </c>
      <c r="K80" s="955">
        <v>85</v>
      </c>
      <c r="L80" s="955">
        <v>52</v>
      </c>
      <c r="M80" s="955">
        <v>58</v>
      </c>
      <c r="N80" s="955">
        <v>50</v>
      </c>
      <c r="O80" s="955">
        <v>45</v>
      </c>
      <c r="P80" s="955">
        <v>41</v>
      </c>
      <c r="Q80" s="955">
        <v>47</v>
      </c>
      <c r="R80" s="955">
        <v>36</v>
      </c>
      <c r="S80" s="955">
        <v>47</v>
      </c>
      <c r="T80" s="955">
        <v>46</v>
      </c>
      <c r="U80" s="955">
        <v>51</v>
      </c>
      <c r="V80" s="955">
        <v>50</v>
      </c>
      <c r="W80" s="955">
        <v>40</v>
      </c>
      <c r="X80" s="955">
        <v>41</v>
      </c>
      <c r="Y80" s="955">
        <v>42</v>
      </c>
      <c r="Z80" s="955">
        <v>161</v>
      </c>
      <c r="AA80" s="955">
        <v>141</v>
      </c>
      <c r="AB80" s="955">
        <v>113</v>
      </c>
      <c r="AC80" s="955">
        <v>142</v>
      </c>
      <c r="AD80" s="955">
        <v>52</v>
      </c>
      <c r="AE80" s="955">
        <v>102</v>
      </c>
      <c r="AF80" s="955">
        <v>66</v>
      </c>
      <c r="AG80" s="955">
        <v>47</v>
      </c>
      <c r="AH80" s="955">
        <v>51</v>
      </c>
      <c r="AI80" s="955">
        <v>24</v>
      </c>
      <c r="AJ80" s="955">
        <v>19</v>
      </c>
      <c r="AK80" s="955">
        <v>9</v>
      </c>
      <c r="AL80" s="955">
        <v>3</v>
      </c>
      <c r="AM80" s="955">
        <v>3</v>
      </c>
      <c r="AN80" s="955">
        <v>1</v>
      </c>
      <c r="AO80" s="955">
        <v>21</v>
      </c>
      <c r="AP80" s="955">
        <v>27</v>
      </c>
      <c r="AQ80" s="955">
        <v>50</v>
      </c>
      <c r="AR80" s="955">
        <v>970</v>
      </c>
      <c r="AS80" s="955">
        <v>52</v>
      </c>
      <c r="AT80" s="955">
        <v>52</v>
      </c>
      <c r="AU80" s="955">
        <v>427</v>
      </c>
      <c r="AV80" s="955">
        <v>61</v>
      </c>
    </row>
    <row r="81" spans="1:48" ht="15" x14ac:dyDescent="0.25">
      <c r="A81" s="688">
        <v>306</v>
      </c>
      <c r="B81" s="609">
        <v>459</v>
      </c>
      <c r="C81" s="610" t="s">
        <v>61</v>
      </c>
      <c r="D81" s="956" t="s">
        <v>31</v>
      </c>
      <c r="E81" s="946">
        <f t="shared" si="10"/>
        <v>817</v>
      </c>
      <c r="F81" s="955">
        <v>40</v>
      </c>
      <c r="G81" s="955">
        <v>41</v>
      </c>
      <c r="H81" s="955">
        <v>46</v>
      </c>
      <c r="I81" s="955">
        <v>26</v>
      </c>
      <c r="J81" s="955">
        <v>44</v>
      </c>
      <c r="K81" s="955">
        <v>26</v>
      </c>
      <c r="L81" s="955">
        <v>28</v>
      </c>
      <c r="M81" s="955">
        <v>31</v>
      </c>
      <c r="N81" s="955">
        <v>26</v>
      </c>
      <c r="O81" s="955">
        <v>23</v>
      </c>
      <c r="P81" s="955">
        <v>22</v>
      </c>
      <c r="Q81" s="955">
        <v>24</v>
      </c>
      <c r="R81" s="955">
        <v>22</v>
      </c>
      <c r="S81" s="955">
        <v>23</v>
      </c>
      <c r="T81" s="955">
        <v>15</v>
      </c>
      <c r="U81" s="955">
        <v>15</v>
      </c>
      <c r="V81" s="955">
        <v>15</v>
      </c>
      <c r="W81" s="955">
        <v>15</v>
      </c>
      <c r="X81" s="955">
        <v>16</v>
      </c>
      <c r="Y81" s="955">
        <v>14</v>
      </c>
      <c r="Z81" s="955">
        <v>58</v>
      </c>
      <c r="AA81" s="955">
        <v>36</v>
      </c>
      <c r="AB81" s="955">
        <v>45</v>
      </c>
      <c r="AC81" s="955">
        <v>36</v>
      </c>
      <c r="AD81" s="955">
        <v>17</v>
      </c>
      <c r="AE81" s="955">
        <v>21</v>
      </c>
      <c r="AF81" s="955">
        <v>27</v>
      </c>
      <c r="AG81" s="955">
        <v>25</v>
      </c>
      <c r="AH81" s="955">
        <v>15</v>
      </c>
      <c r="AI81" s="955">
        <v>8</v>
      </c>
      <c r="AJ81" s="955">
        <v>9</v>
      </c>
      <c r="AK81" s="955">
        <v>5</v>
      </c>
      <c r="AL81" s="955">
        <v>2</v>
      </c>
      <c r="AM81" s="955">
        <v>1</v>
      </c>
      <c r="AN81" s="955">
        <v>1</v>
      </c>
      <c r="AO81" s="955">
        <v>11</v>
      </c>
      <c r="AP81" s="955">
        <v>16</v>
      </c>
      <c r="AQ81" s="955">
        <v>37</v>
      </c>
      <c r="AR81" s="955">
        <v>449</v>
      </c>
      <c r="AS81" s="955">
        <v>36</v>
      </c>
      <c r="AT81" s="955">
        <v>48</v>
      </c>
      <c r="AU81" s="955">
        <v>149</v>
      </c>
      <c r="AV81" s="955">
        <v>39</v>
      </c>
    </row>
    <row r="82" spans="1:48" x14ac:dyDescent="0.2">
      <c r="A82" s="688">
        <v>307</v>
      </c>
      <c r="B82" s="609">
        <v>460</v>
      </c>
      <c r="C82" s="610" t="s">
        <v>64</v>
      </c>
      <c r="D82" s="954" t="s">
        <v>14</v>
      </c>
      <c r="E82" s="946">
        <f t="shared" si="10"/>
        <v>2017</v>
      </c>
      <c r="F82" s="955">
        <v>34</v>
      </c>
      <c r="G82" s="955">
        <v>40</v>
      </c>
      <c r="H82" s="955">
        <v>48</v>
      </c>
      <c r="I82" s="955">
        <v>85</v>
      </c>
      <c r="J82" s="955">
        <v>44</v>
      </c>
      <c r="K82" s="955">
        <v>87</v>
      </c>
      <c r="L82" s="955">
        <v>52</v>
      </c>
      <c r="M82" s="955">
        <v>58</v>
      </c>
      <c r="N82" s="955">
        <v>54</v>
      </c>
      <c r="O82" s="955">
        <v>48</v>
      </c>
      <c r="P82" s="955">
        <v>47</v>
      </c>
      <c r="Q82" s="955">
        <v>53</v>
      </c>
      <c r="R82" s="955">
        <v>44</v>
      </c>
      <c r="S82" s="955">
        <v>53</v>
      </c>
      <c r="T82" s="955">
        <v>45</v>
      </c>
      <c r="U82" s="955">
        <v>54</v>
      </c>
      <c r="V82" s="955">
        <v>52</v>
      </c>
      <c r="W82" s="955">
        <v>54</v>
      </c>
      <c r="X82" s="955">
        <v>56</v>
      </c>
      <c r="Y82" s="955">
        <v>42</v>
      </c>
      <c r="Z82" s="955">
        <v>193</v>
      </c>
      <c r="AA82" s="955">
        <v>165</v>
      </c>
      <c r="AB82" s="955">
        <v>42</v>
      </c>
      <c r="AC82" s="955">
        <v>164</v>
      </c>
      <c r="AD82" s="955">
        <v>89</v>
      </c>
      <c r="AE82" s="955">
        <v>87</v>
      </c>
      <c r="AF82" s="955">
        <v>66</v>
      </c>
      <c r="AG82" s="955">
        <v>54</v>
      </c>
      <c r="AH82" s="955">
        <v>48</v>
      </c>
      <c r="AI82" s="955">
        <v>23</v>
      </c>
      <c r="AJ82" s="955">
        <v>19</v>
      </c>
      <c r="AK82" s="955">
        <v>10</v>
      </c>
      <c r="AL82" s="955">
        <v>4</v>
      </c>
      <c r="AM82" s="955">
        <v>3</v>
      </c>
      <c r="AN82" s="955">
        <v>1</v>
      </c>
      <c r="AO82" s="955">
        <v>20</v>
      </c>
      <c r="AP82" s="955">
        <v>25</v>
      </c>
      <c r="AQ82" s="955">
        <v>25</v>
      </c>
      <c r="AR82" s="955">
        <v>868</v>
      </c>
      <c r="AS82" s="955">
        <v>61</v>
      </c>
      <c r="AT82" s="955">
        <v>56</v>
      </c>
      <c r="AU82" s="955">
        <v>390</v>
      </c>
      <c r="AV82" s="955">
        <v>27</v>
      </c>
    </row>
    <row r="83" spans="1:48" x14ac:dyDescent="0.2">
      <c r="A83" s="688">
        <v>308</v>
      </c>
      <c r="B83" s="609">
        <v>472</v>
      </c>
      <c r="C83" s="610" t="s">
        <v>66</v>
      </c>
      <c r="D83" s="954" t="s">
        <v>16</v>
      </c>
      <c r="E83" s="946">
        <f t="shared" si="10"/>
        <v>957</v>
      </c>
      <c r="F83" s="955">
        <v>23</v>
      </c>
      <c r="G83" s="955">
        <v>29</v>
      </c>
      <c r="H83" s="955">
        <v>43</v>
      </c>
      <c r="I83" s="955">
        <v>44</v>
      </c>
      <c r="J83" s="955">
        <v>47</v>
      </c>
      <c r="K83" s="955">
        <v>45</v>
      </c>
      <c r="L83" s="955">
        <v>28</v>
      </c>
      <c r="M83" s="955">
        <v>32</v>
      </c>
      <c r="N83" s="955">
        <v>25</v>
      </c>
      <c r="O83" s="955">
        <v>22</v>
      </c>
      <c r="P83" s="955">
        <v>21</v>
      </c>
      <c r="Q83" s="955">
        <v>23</v>
      </c>
      <c r="R83" s="955">
        <v>23</v>
      </c>
      <c r="S83" s="955">
        <v>27</v>
      </c>
      <c r="T83" s="955">
        <v>25</v>
      </c>
      <c r="U83" s="955">
        <v>19</v>
      </c>
      <c r="V83" s="955">
        <v>18</v>
      </c>
      <c r="W83" s="955">
        <v>15</v>
      </c>
      <c r="X83" s="955">
        <v>16</v>
      </c>
      <c r="Y83" s="955">
        <v>17</v>
      </c>
      <c r="Z83" s="955">
        <v>73</v>
      </c>
      <c r="AA83" s="955">
        <v>62</v>
      </c>
      <c r="AB83" s="955">
        <v>74</v>
      </c>
      <c r="AC83" s="955">
        <v>55</v>
      </c>
      <c r="AD83" s="955">
        <v>18</v>
      </c>
      <c r="AE83" s="955">
        <v>23</v>
      </c>
      <c r="AF83" s="955">
        <v>35</v>
      </c>
      <c r="AG83" s="955">
        <v>24</v>
      </c>
      <c r="AH83" s="955">
        <v>20</v>
      </c>
      <c r="AI83" s="955">
        <v>14</v>
      </c>
      <c r="AJ83" s="955">
        <v>10</v>
      </c>
      <c r="AK83" s="955">
        <v>4</v>
      </c>
      <c r="AL83" s="955">
        <v>2</v>
      </c>
      <c r="AM83" s="955">
        <v>1</v>
      </c>
      <c r="AN83" s="955">
        <v>0</v>
      </c>
      <c r="AO83" s="955">
        <v>17</v>
      </c>
      <c r="AP83" s="955">
        <v>21</v>
      </c>
      <c r="AQ83" s="955">
        <v>21</v>
      </c>
      <c r="AR83" s="955">
        <v>554</v>
      </c>
      <c r="AS83" s="955">
        <v>42</v>
      </c>
      <c r="AT83" s="955">
        <v>56</v>
      </c>
      <c r="AU83" s="955">
        <v>73</v>
      </c>
      <c r="AV83" s="955">
        <v>25</v>
      </c>
    </row>
    <row r="84" spans="1:48" x14ac:dyDescent="0.2">
      <c r="A84" s="688">
        <v>309</v>
      </c>
      <c r="B84" s="609">
        <v>473</v>
      </c>
      <c r="C84" s="610" t="s">
        <v>68</v>
      </c>
      <c r="D84" s="954" t="s">
        <v>14</v>
      </c>
      <c r="E84" s="946">
        <f t="shared" si="10"/>
        <v>1304</v>
      </c>
      <c r="F84" s="955">
        <v>55</v>
      </c>
      <c r="G84" s="955">
        <v>58</v>
      </c>
      <c r="H84" s="955">
        <v>67</v>
      </c>
      <c r="I84" s="955">
        <v>44</v>
      </c>
      <c r="J84" s="955">
        <v>63</v>
      </c>
      <c r="K84" s="955">
        <v>47</v>
      </c>
      <c r="L84" s="955">
        <v>28</v>
      </c>
      <c r="M84" s="955">
        <v>33</v>
      </c>
      <c r="N84" s="955">
        <v>27</v>
      </c>
      <c r="O84" s="955">
        <v>23</v>
      </c>
      <c r="P84" s="955">
        <v>24</v>
      </c>
      <c r="Q84" s="955">
        <v>25</v>
      </c>
      <c r="R84" s="955">
        <v>23</v>
      </c>
      <c r="S84" s="955">
        <v>26</v>
      </c>
      <c r="T84" s="955">
        <v>20</v>
      </c>
      <c r="U84" s="955">
        <v>24</v>
      </c>
      <c r="V84" s="955">
        <v>23</v>
      </c>
      <c r="W84" s="955">
        <v>18</v>
      </c>
      <c r="X84" s="955">
        <v>17</v>
      </c>
      <c r="Y84" s="955">
        <v>22</v>
      </c>
      <c r="Z84" s="955">
        <v>127</v>
      </c>
      <c r="AA84" s="955">
        <v>107</v>
      </c>
      <c r="AB84" s="955">
        <v>84</v>
      </c>
      <c r="AC84" s="955">
        <v>108</v>
      </c>
      <c r="AD84" s="955">
        <v>48</v>
      </c>
      <c r="AE84" s="955">
        <v>42</v>
      </c>
      <c r="AF84" s="955">
        <v>33</v>
      </c>
      <c r="AG84" s="955">
        <v>26</v>
      </c>
      <c r="AH84" s="955">
        <v>24</v>
      </c>
      <c r="AI84" s="955">
        <v>18</v>
      </c>
      <c r="AJ84" s="955">
        <v>13</v>
      </c>
      <c r="AK84" s="955">
        <v>5</v>
      </c>
      <c r="AL84" s="955">
        <v>2</v>
      </c>
      <c r="AM84" s="955">
        <v>0</v>
      </c>
      <c r="AN84" s="955">
        <v>1</v>
      </c>
      <c r="AO84" s="955">
        <v>26</v>
      </c>
      <c r="AP84" s="955">
        <v>27</v>
      </c>
      <c r="AQ84" s="955">
        <v>54</v>
      </c>
      <c r="AR84" s="955">
        <v>469</v>
      </c>
      <c r="AS84" s="955">
        <v>34</v>
      </c>
      <c r="AT84" s="955">
        <v>50</v>
      </c>
      <c r="AU84" s="955">
        <v>92</v>
      </c>
      <c r="AV84" s="955">
        <v>55</v>
      </c>
    </row>
    <row r="85" spans="1:48" ht="15" x14ac:dyDescent="0.25">
      <c r="A85" s="688">
        <v>315</v>
      </c>
      <c r="B85" s="609">
        <v>34004</v>
      </c>
      <c r="C85" s="610" t="s">
        <v>881</v>
      </c>
      <c r="D85" s="956" t="s">
        <v>31</v>
      </c>
      <c r="E85" s="946">
        <f t="shared" si="10"/>
        <v>395</v>
      </c>
      <c r="F85" s="955">
        <v>16</v>
      </c>
      <c r="G85" s="955">
        <v>17</v>
      </c>
      <c r="H85" s="955">
        <v>21</v>
      </c>
      <c r="I85" s="955">
        <v>13</v>
      </c>
      <c r="J85" s="955">
        <v>20</v>
      </c>
      <c r="K85" s="955">
        <v>14</v>
      </c>
      <c r="L85" s="955">
        <v>9</v>
      </c>
      <c r="M85" s="955">
        <v>10</v>
      </c>
      <c r="N85" s="955">
        <v>8</v>
      </c>
      <c r="O85" s="955">
        <v>7</v>
      </c>
      <c r="P85" s="955">
        <v>7</v>
      </c>
      <c r="Q85" s="955">
        <v>8</v>
      </c>
      <c r="R85" s="955">
        <v>6</v>
      </c>
      <c r="S85" s="955">
        <v>8</v>
      </c>
      <c r="T85" s="955">
        <v>6</v>
      </c>
      <c r="U85" s="955">
        <v>7</v>
      </c>
      <c r="V85" s="955">
        <v>7</v>
      </c>
      <c r="W85" s="955">
        <v>6</v>
      </c>
      <c r="X85" s="955">
        <v>6</v>
      </c>
      <c r="Y85" s="955">
        <v>7</v>
      </c>
      <c r="Z85" s="955">
        <v>38</v>
      </c>
      <c r="AA85" s="955">
        <v>32</v>
      </c>
      <c r="AB85" s="955">
        <v>25</v>
      </c>
      <c r="AC85" s="955">
        <v>32</v>
      </c>
      <c r="AD85" s="955">
        <v>15</v>
      </c>
      <c r="AE85" s="955">
        <v>12</v>
      </c>
      <c r="AF85" s="955">
        <v>10</v>
      </c>
      <c r="AG85" s="955">
        <v>8</v>
      </c>
      <c r="AH85" s="955">
        <v>8</v>
      </c>
      <c r="AI85" s="955">
        <v>6</v>
      </c>
      <c r="AJ85" s="955">
        <v>4</v>
      </c>
      <c r="AK85" s="955">
        <v>1</v>
      </c>
      <c r="AL85" s="955">
        <v>1</v>
      </c>
      <c r="AM85" s="955">
        <v>0</v>
      </c>
      <c r="AN85" s="955">
        <v>0</v>
      </c>
      <c r="AO85" s="955">
        <v>8</v>
      </c>
      <c r="AP85" s="955">
        <v>8</v>
      </c>
      <c r="AQ85" s="955">
        <v>19</v>
      </c>
      <c r="AR85" s="955">
        <v>140</v>
      </c>
      <c r="AS85" s="955">
        <v>11</v>
      </c>
      <c r="AT85" s="955">
        <v>14</v>
      </c>
      <c r="AU85" s="955">
        <v>28</v>
      </c>
      <c r="AV85" s="955">
        <v>19</v>
      </c>
    </row>
    <row r="86" spans="1:48" x14ac:dyDescent="0.2">
      <c r="A86" s="688">
        <v>310</v>
      </c>
      <c r="B86" s="609">
        <v>516</v>
      </c>
      <c r="C86" s="610" t="s">
        <v>70</v>
      </c>
      <c r="D86" s="954" t="s">
        <v>16</v>
      </c>
      <c r="E86" s="946">
        <f t="shared" si="10"/>
        <v>404</v>
      </c>
      <c r="F86" s="955">
        <v>35</v>
      </c>
      <c r="G86" s="955">
        <v>45</v>
      </c>
      <c r="H86" s="955">
        <v>48</v>
      </c>
      <c r="I86" s="955">
        <v>10</v>
      </c>
      <c r="J86" s="955">
        <v>38</v>
      </c>
      <c r="K86" s="955">
        <v>11</v>
      </c>
      <c r="L86" s="955">
        <v>3</v>
      </c>
      <c r="M86" s="955">
        <v>3</v>
      </c>
      <c r="N86" s="955">
        <v>3</v>
      </c>
      <c r="O86" s="955">
        <v>3</v>
      </c>
      <c r="P86" s="955">
        <v>3</v>
      </c>
      <c r="Q86" s="955">
        <v>3</v>
      </c>
      <c r="R86" s="955">
        <v>5</v>
      </c>
      <c r="S86" s="955">
        <v>5</v>
      </c>
      <c r="T86" s="955">
        <v>6</v>
      </c>
      <c r="U86" s="955">
        <v>6</v>
      </c>
      <c r="V86" s="955">
        <v>6</v>
      </c>
      <c r="W86" s="955">
        <v>6</v>
      </c>
      <c r="X86" s="955">
        <v>6</v>
      </c>
      <c r="Y86" s="955">
        <v>5</v>
      </c>
      <c r="Z86" s="955">
        <v>15</v>
      </c>
      <c r="AA86" s="955">
        <v>12</v>
      </c>
      <c r="AB86" s="955">
        <v>34</v>
      </c>
      <c r="AC86" s="955">
        <v>13</v>
      </c>
      <c r="AD86" s="955">
        <v>17</v>
      </c>
      <c r="AE86" s="955">
        <v>23</v>
      </c>
      <c r="AF86" s="955">
        <v>15</v>
      </c>
      <c r="AG86" s="955">
        <v>3</v>
      </c>
      <c r="AH86" s="955">
        <v>6</v>
      </c>
      <c r="AI86" s="955">
        <v>6</v>
      </c>
      <c r="AJ86" s="955">
        <v>5</v>
      </c>
      <c r="AK86" s="955">
        <v>2</v>
      </c>
      <c r="AL86" s="955">
        <v>2</v>
      </c>
      <c r="AM86" s="955">
        <v>1</v>
      </c>
      <c r="AN86" s="955">
        <v>1</v>
      </c>
      <c r="AO86" s="955">
        <v>7</v>
      </c>
      <c r="AP86" s="955">
        <v>11</v>
      </c>
      <c r="AQ86" s="955">
        <v>28</v>
      </c>
      <c r="AR86" s="955">
        <v>608</v>
      </c>
      <c r="AS86" s="955">
        <v>53</v>
      </c>
      <c r="AT86" s="955">
        <v>41</v>
      </c>
      <c r="AU86" s="955">
        <v>88</v>
      </c>
      <c r="AV86" s="955">
        <v>29</v>
      </c>
    </row>
    <row r="87" spans="1:48" x14ac:dyDescent="0.2">
      <c r="A87" s="688">
        <v>311</v>
      </c>
      <c r="B87" s="609">
        <v>474</v>
      </c>
      <c r="C87" s="610" t="s">
        <v>72</v>
      </c>
      <c r="D87" s="954" t="s">
        <v>16</v>
      </c>
      <c r="E87" s="946">
        <f t="shared" si="10"/>
        <v>713</v>
      </c>
      <c r="F87" s="955">
        <v>27</v>
      </c>
      <c r="G87" s="955">
        <v>37</v>
      </c>
      <c r="H87" s="955">
        <v>45</v>
      </c>
      <c r="I87" s="955">
        <v>31</v>
      </c>
      <c r="J87" s="955">
        <v>36</v>
      </c>
      <c r="K87" s="955">
        <v>32</v>
      </c>
      <c r="L87" s="955">
        <v>19</v>
      </c>
      <c r="M87" s="955">
        <v>19</v>
      </c>
      <c r="N87" s="955">
        <v>19</v>
      </c>
      <c r="O87" s="955">
        <v>17</v>
      </c>
      <c r="P87" s="955">
        <v>16</v>
      </c>
      <c r="Q87" s="955">
        <v>19</v>
      </c>
      <c r="R87" s="955">
        <v>17</v>
      </c>
      <c r="S87" s="955">
        <v>21</v>
      </c>
      <c r="T87" s="955">
        <v>18</v>
      </c>
      <c r="U87" s="955">
        <v>15</v>
      </c>
      <c r="V87" s="955">
        <v>15</v>
      </c>
      <c r="W87" s="955">
        <v>15</v>
      </c>
      <c r="X87" s="955">
        <v>14</v>
      </c>
      <c r="Y87" s="955">
        <v>14</v>
      </c>
      <c r="Z87" s="955">
        <v>35</v>
      </c>
      <c r="AA87" s="955">
        <v>27</v>
      </c>
      <c r="AB87" s="955">
        <v>52</v>
      </c>
      <c r="AC87" s="955">
        <v>28</v>
      </c>
      <c r="AD87" s="955">
        <v>20</v>
      </c>
      <c r="AE87" s="955">
        <v>21</v>
      </c>
      <c r="AF87" s="955">
        <v>23</v>
      </c>
      <c r="AG87" s="955">
        <v>19</v>
      </c>
      <c r="AH87" s="955">
        <v>16</v>
      </c>
      <c r="AI87" s="955">
        <v>14</v>
      </c>
      <c r="AJ87" s="955">
        <v>7</v>
      </c>
      <c r="AK87" s="955">
        <v>3</v>
      </c>
      <c r="AL87" s="955">
        <v>2</v>
      </c>
      <c r="AM87" s="955">
        <v>0</v>
      </c>
      <c r="AN87" s="955">
        <v>1</v>
      </c>
      <c r="AO87" s="955">
        <v>17</v>
      </c>
      <c r="AP87" s="955">
        <v>23</v>
      </c>
      <c r="AQ87" s="955">
        <v>29</v>
      </c>
      <c r="AR87" s="955">
        <v>466</v>
      </c>
      <c r="AS87" s="955">
        <v>47</v>
      </c>
      <c r="AT87" s="955">
        <v>57</v>
      </c>
      <c r="AU87" s="955">
        <v>56</v>
      </c>
      <c r="AV87" s="955">
        <v>29</v>
      </c>
    </row>
    <row r="88" spans="1:48" ht="15" x14ac:dyDescent="0.25">
      <c r="A88" s="688">
        <v>312</v>
      </c>
      <c r="B88" s="609">
        <v>461</v>
      </c>
      <c r="C88" s="610" t="s">
        <v>74</v>
      </c>
      <c r="D88" s="956" t="s">
        <v>31</v>
      </c>
      <c r="E88" s="946">
        <f t="shared" si="10"/>
        <v>1023</v>
      </c>
      <c r="F88" s="955">
        <v>28</v>
      </c>
      <c r="G88" s="955">
        <v>38</v>
      </c>
      <c r="H88" s="955">
        <v>42</v>
      </c>
      <c r="I88" s="955">
        <v>40</v>
      </c>
      <c r="J88" s="955">
        <v>35</v>
      </c>
      <c r="K88" s="955">
        <v>42</v>
      </c>
      <c r="L88" s="955">
        <v>38</v>
      </c>
      <c r="M88" s="955">
        <v>37</v>
      </c>
      <c r="N88" s="955">
        <v>37</v>
      </c>
      <c r="O88" s="955">
        <v>32</v>
      </c>
      <c r="P88" s="955">
        <v>33</v>
      </c>
      <c r="Q88" s="955">
        <v>34</v>
      </c>
      <c r="R88" s="955">
        <v>30</v>
      </c>
      <c r="S88" s="955">
        <v>37</v>
      </c>
      <c r="T88" s="955">
        <v>19</v>
      </c>
      <c r="U88" s="955">
        <v>24</v>
      </c>
      <c r="V88" s="955">
        <v>24</v>
      </c>
      <c r="W88" s="955">
        <v>25</v>
      </c>
      <c r="X88" s="955">
        <v>24</v>
      </c>
      <c r="Y88" s="955">
        <v>17</v>
      </c>
      <c r="Z88" s="955">
        <v>64</v>
      </c>
      <c r="AA88" s="955">
        <v>50</v>
      </c>
      <c r="AB88" s="955">
        <v>54</v>
      </c>
      <c r="AC88" s="955">
        <v>50</v>
      </c>
      <c r="AD88" s="955">
        <v>17</v>
      </c>
      <c r="AE88" s="955">
        <v>35</v>
      </c>
      <c r="AF88" s="955">
        <v>30</v>
      </c>
      <c r="AG88" s="955">
        <v>36</v>
      </c>
      <c r="AH88" s="955">
        <v>22</v>
      </c>
      <c r="AI88" s="955">
        <v>13</v>
      </c>
      <c r="AJ88" s="955">
        <v>9</v>
      </c>
      <c r="AK88" s="955">
        <v>5</v>
      </c>
      <c r="AL88" s="955">
        <v>2</v>
      </c>
      <c r="AM88" s="955">
        <v>0</v>
      </c>
      <c r="AN88" s="955">
        <v>0</v>
      </c>
      <c r="AO88" s="955">
        <v>16</v>
      </c>
      <c r="AP88" s="955">
        <v>19</v>
      </c>
      <c r="AQ88" s="955">
        <v>27</v>
      </c>
      <c r="AR88" s="955">
        <v>523</v>
      </c>
      <c r="AS88" s="955">
        <v>33</v>
      </c>
      <c r="AT88" s="955">
        <v>48</v>
      </c>
      <c r="AU88" s="955">
        <v>60</v>
      </c>
      <c r="AV88" s="955">
        <v>33</v>
      </c>
    </row>
    <row r="89" spans="1:48" x14ac:dyDescent="0.2">
      <c r="A89" s="688">
        <v>313</v>
      </c>
      <c r="B89" s="609">
        <v>462</v>
      </c>
      <c r="C89" s="610" t="s">
        <v>76</v>
      </c>
      <c r="D89" s="954" t="s">
        <v>14</v>
      </c>
      <c r="E89" s="946">
        <f t="shared" si="10"/>
        <v>1666</v>
      </c>
      <c r="F89" s="955">
        <v>55</v>
      </c>
      <c r="G89" s="955">
        <v>84</v>
      </c>
      <c r="H89" s="955">
        <v>79</v>
      </c>
      <c r="I89" s="955">
        <v>60</v>
      </c>
      <c r="J89" s="955">
        <v>54</v>
      </c>
      <c r="K89" s="955">
        <v>65</v>
      </c>
      <c r="L89" s="955">
        <v>51</v>
      </c>
      <c r="M89" s="955">
        <v>48</v>
      </c>
      <c r="N89" s="955">
        <v>48</v>
      </c>
      <c r="O89" s="955">
        <v>43</v>
      </c>
      <c r="P89" s="955">
        <v>44</v>
      </c>
      <c r="Q89" s="955">
        <v>48</v>
      </c>
      <c r="R89" s="955">
        <v>43</v>
      </c>
      <c r="S89" s="955">
        <v>48</v>
      </c>
      <c r="T89" s="955">
        <v>45</v>
      </c>
      <c r="U89" s="955">
        <v>44</v>
      </c>
      <c r="V89" s="955">
        <v>44</v>
      </c>
      <c r="W89" s="955">
        <v>42</v>
      </c>
      <c r="X89" s="955">
        <v>40</v>
      </c>
      <c r="Y89" s="955">
        <v>31</v>
      </c>
      <c r="Z89" s="955">
        <v>57</v>
      </c>
      <c r="AA89" s="955">
        <v>56</v>
      </c>
      <c r="AB89" s="955">
        <v>161</v>
      </c>
      <c r="AC89" s="955">
        <v>56</v>
      </c>
      <c r="AD89" s="955">
        <v>107</v>
      </c>
      <c r="AE89" s="955">
        <v>42</v>
      </c>
      <c r="AF89" s="955">
        <v>53</v>
      </c>
      <c r="AG89" s="955">
        <v>43</v>
      </c>
      <c r="AH89" s="955">
        <v>37</v>
      </c>
      <c r="AI89" s="955">
        <v>15</v>
      </c>
      <c r="AJ89" s="955">
        <v>15</v>
      </c>
      <c r="AK89" s="955">
        <v>5</v>
      </c>
      <c r="AL89" s="955">
        <v>2</v>
      </c>
      <c r="AM89" s="955">
        <v>1</v>
      </c>
      <c r="AN89" s="955">
        <v>1</v>
      </c>
      <c r="AO89" s="955">
        <v>33</v>
      </c>
      <c r="AP89" s="955">
        <v>40</v>
      </c>
      <c r="AQ89" s="955">
        <v>39</v>
      </c>
      <c r="AR89" s="955">
        <v>901</v>
      </c>
      <c r="AS89" s="955">
        <v>86</v>
      </c>
      <c r="AT89" s="955">
        <v>90</v>
      </c>
      <c r="AU89" s="955">
        <v>330</v>
      </c>
      <c r="AV89" s="955">
        <v>41</v>
      </c>
    </row>
    <row r="90" spans="1:48" ht="15" x14ac:dyDescent="0.25">
      <c r="A90" s="688">
        <v>314</v>
      </c>
      <c r="B90" s="609">
        <v>33856</v>
      </c>
      <c r="C90" s="610" t="s">
        <v>905</v>
      </c>
      <c r="D90" s="956" t="s">
        <v>31</v>
      </c>
      <c r="E90" s="946">
        <f t="shared" si="10"/>
        <v>661</v>
      </c>
      <c r="F90" s="955">
        <v>23</v>
      </c>
      <c r="G90" s="955">
        <v>32</v>
      </c>
      <c r="H90" s="955">
        <v>27</v>
      </c>
      <c r="I90" s="955">
        <v>31</v>
      </c>
      <c r="J90" s="955">
        <v>17</v>
      </c>
      <c r="K90" s="955">
        <v>28</v>
      </c>
      <c r="L90" s="955">
        <v>20</v>
      </c>
      <c r="M90" s="955">
        <v>23</v>
      </c>
      <c r="N90" s="955">
        <v>20</v>
      </c>
      <c r="O90" s="955">
        <v>18</v>
      </c>
      <c r="P90" s="955">
        <v>17</v>
      </c>
      <c r="Q90" s="955">
        <v>20</v>
      </c>
      <c r="R90" s="955">
        <v>16</v>
      </c>
      <c r="S90" s="955">
        <v>21</v>
      </c>
      <c r="T90" s="955">
        <v>18</v>
      </c>
      <c r="U90" s="955">
        <v>18</v>
      </c>
      <c r="V90" s="955">
        <v>18</v>
      </c>
      <c r="W90" s="955">
        <v>16</v>
      </c>
      <c r="X90" s="955">
        <v>16</v>
      </c>
      <c r="Y90" s="955">
        <v>11</v>
      </c>
      <c r="Z90" s="955">
        <v>28</v>
      </c>
      <c r="AA90" s="955">
        <v>18</v>
      </c>
      <c r="AB90" s="955">
        <v>44</v>
      </c>
      <c r="AC90" s="955">
        <v>21</v>
      </c>
      <c r="AD90" s="955">
        <v>35</v>
      </c>
      <c r="AE90" s="955">
        <v>20</v>
      </c>
      <c r="AF90" s="955">
        <v>27</v>
      </c>
      <c r="AG90" s="955">
        <v>23</v>
      </c>
      <c r="AH90" s="955">
        <v>19</v>
      </c>
      <c r="AI90" s="955">
        <v>8</v>
      </c>
      <c r="AJ90" s="955">
        <v>4</v>
      </c>
      <c r="AK90" s="955">
        <v>2</v>
      </c>
      <c r="AL90" s="955">
        <v>1</v>
      </c>
      <c r="AM90" s="955">
        <v>1</v>
      </c>
      <c r="AN90" s="955">
        <v>1</v>
      </c>
      <c r="AO90" s="955">
        <v>12</v>
      </c>
      <c r="AP90" s="955">
        <v>14</v>
      </c>
      <c r="AQ90" s="955">
        <v>22</v>
      </c>
      <c r="AR90" s="955">
        <v>287</v>
      </c>
      <c r="AS90" s="955">
        <v>27</v>
      </c>
      <c r="AT90" s="955">
        <v>29</v>
      </c>
      <c r="AU90" s="955">
        <v>104</v>
      </c>
      <c r="AV90" s="955">
        <v>27</v>
      </c>
    </row>
    <row r="91" spans="1:48" x14ac:dyDescent="0.2">
      <c r="A91" s="688">
        <v>315</v>
      </c>
      <c r="B91" s="609">
        <v>463</v>
      </c>
      <c r="C91" s="610" t="s">
        <v>78</v>
      </c>
      <c r="D91" s="954" t="s">
        <v>16</v>
      </c>
      <c r="E91" s="946">
        <f t="shared" si="10"/>
        <v>829</v>
      </c>
      <c r="F91" s="955">
        <v>26</v>
      </c>
      <c r="G91" s="955">
        <v>31</v>
      </c>
      <c r="H91" s="955">
        <v>35</v>
      </c>
      <c r="I91" s="955">
        <v>48</v>
      </c>
      <c r="J91" s="955">
        <v>38</v>
      </c>
      <c r="K91" s="955">
        <v>50</v>
      </c>
      <c r="L91" s="955">
        <v>21</v>
      </c>
      <c r="M91" s="955">
        <v>25</v>
      </c>
      <c r="N91" s="955">
        <v>19</v>
      </c>
      <c r="O91" s="955">
        <v>17</v>
      </c>
      <c r="P91" s="955">
        <v>17</v>
      </c>
      <c r="Q91" s="955">
        <v>19</v>
      </c>
      <c r="R91" s="955">
        <v>19</v>
      </c>
      <c r="S91" s="955">
        <v>23</v>
      </c>
      <c r="T91" s="955">
        <v>24</v>
      </c>
      <c r="U91" s="955">
        <v>25</v>
      </c>
      <c r="V91" s="955">
        <v>26</v>
      </c>
      <c r="W91" s="955">
        <v>25</v>
      </c>
      <c r="X91" s="955">
        <v>24</v>
      </c>
      <c r="Y91" s="955">
        <v>19</v>
      </c>
      <c r="Z91" s="955">
        <v>37</v>
      </c>
      <c r="AA91" s="955">
        <v>25</v>
      </c>
      <c r="AB91" s="955">
        <v>46</v>
      </c>
      <c r="AC91" s="955">
        <v>26</v>
      </c>
      <c r="AD91" s="955">
        <v>30</v>
      </c>
      <c r="AE91" s="955">
        <v>31</v>
      </c>
      <c r="AF91" s="955">
        <v>45</v>
      </c>
      <c r="AG91" s="955">
        <v>20</v>
      </c>
      <c r="AH91" s="955">
        <v>14</v>
      </c>
      <c r="AI91" s="955">
        <v>11</v>
      </c>
      <c r="AJ91" s="955">
        <v>7</v>
      </c>
      <c r="AK91" s="955">
        <v>3</v>
      </c>
      <c r="AL91" s="955">
        <v>2</v>
      </c>
      <c r="AM91" s="955">
        <v>1</v>
      </c>
      <c r="AN91" s="955">
        <v>0</v>
      </c>
      <c r="AO91" s="955">
        <v>11</v>
      </c>
      <c r="AP91" s="955">
        <v>13</v>
      </c>
      <c r="AQ91" s="955">
        <v>28</v>
      </c>
      <c r="AR91" s="955">
        <v>439</v>
      </c>
      <c r="AS91" s="955">
        <v>78</v>
      </c>
      <c r="AT91" s="955">
        <v>91</v>
      </c>
      <c r="AU91" s="955">
        <v>68</v>
      </c>
      <c r="AV91" s="955">
        <v>31</v>
      </c>
    </row>
    <row r="92" spans="1:48" x14ac:dyDescent="0.2">
      <c r="A92" s="688">
        <v>316</v>
      </c>
      <c r="B92" s="609">
        <v>517</v>
      </c>
      <c r="C92" s="610" t="s">
        <v>80</v>
      </c>
      <c r="D92" s="954" t="s">
        <v>14</v>
      </c>
      <c r="E92" s="946">
        <f t="shared" si="10"/>
        <v>2116</v>
      </c>
      <c r="F92" s="955">
        <v>51</v>
      </c>
      <c r="G92" s="955">
        <v>42</v>
      </c>
      <c r="H92" s="955">
        <v>61</v>
      </c>
      <c r="I92" s="955">
        <v>73</v>
      </c>
      <c r="J92" s="955">
        <v>65</v>
      </c>
      <c r="K92" s="955">
        <v>75</v>
      </c>
      <c r="L92" s="955">
        <v>52</v>
      </c>
      <c r="M92" s="955">
        <v>53</v>
      </c>
      <c r="N92" s="955">
        <v>45</v>
      </c>
      <c r="O92" s="955">
        <v>43</v>
      </c>
      <c r="P92" s="955">
        <v>44</v>
      </c>
      <c r="Q92" s="955">
        <v>47</v>
      </c>
      <c r="R92" s="955">
        <v>43</v>
      </c>
      <c r="S92" s="955">
        <v>52</v>
      </c>
      <c r="T92" s="955">
        <v>54</v>
      </c>
      <c r="U92" s="955">
        <v>57</v>
      </c>
      <c r="V92" s="955">
        <v>56</v>
      </c>
      <c r="W92" s="955">
        <v>60</v>
      </c>
      <c r="X92" s="955">
        <v>58</v>
      </c>
      <c r="Y92" s="955">
        <v>34</v>
      </c>
      <c r="Z92" s="955">
        <v>275</v>
      </c>
      <c r="AA92" s="955">
        <v>165</v>
      </c>
      <c r="AB92" s="955">
        <v>62</v>
      </c>
      <c r="AC92" s="955">
        <v>163</v>
      </c>
      <c r="AD92" s="955">
        <v>109</v>
      </c>
      <c r="AE92" s="955">
        <v>61</v>
      </c>
      <c r="AF92" s="955">
        <v>50</v>
      </c>
      <c r="AG92" s="955">
        <v>48</v>
      </c>
      <c r="AH92" s="955">
        <v>48</v>
      </c>
      <c r="AI92" s="955">
        <v>36</v>
      </c>
      <c r="AJ92" s="955">
        <v>21</v>
      </c>
      <c r="AK92" s="955">
        <v>9</v>
      </c>
      <c r="AL92" s="955">
        <v>2</v>
      </c>
      <c r="AM92" s="955">
        <v>2</v>
      </c>
      <c r="AN92" s="955">
        <v>2</v>
      </c>
      <c r="AO92" s="955">
        <v>39</v>
      </c>
      <c r="AP92" s="955">
        <v>40</v>
      </c>
      <c r="AQ92" s="955">
        <v>33</v>
      </c>
      <c r="AR92" s="955">
        <v>448</v>
      </c>
      <c r="AS92" s="955">
        <v>78</v>
      </c>
      <c r="AT92" s="955">
        <v>65</v>
      </c>
      <c r="AU92" s="955">
        <v>314</v>
      </c>
      <c r="AV92" s="955">
        <v>45</v>
      </c>
    </row>
    <row r="93" spans="1:48" ht="15" x14ac:dyDescent="0.25">
      <c r="A93" s="688">
        <v>317</v>
      </c>
      <c r="B93" s="609">
        <v>464</v>
      </c>
      <c r="C93" s="610" t="s">
        <v>82</v>
      </c>
      <c r="D93" s="956" t="s">
        <v>31</v>
      </c>
      <c r="E93" s="946">
        <f t="shared" si="10"/>
        <v>672</v>
      </c>
      <c r="F93" s="955">
        <v>16</v>
      </c>
      <c r="G93" s="955">
        <v>23</v>
      </c>
      <c r="H93" s="955">
        <v>31</v>
      </c>
      <c r="I93" s="955">
        <v>24</v>
      </c>
      <c r="J93" s="955">
        <v>23</v>
      </c>
      <c r="K93" s="955">
        <v>25</v>
      </c>
      <c r="L93" s="955">
        <v>18</v>
      </c>
      <c r="M93" s="955">
        <v>21</v>
      </c>
      <c r="N93" s="955">
        <v>17</v>
      </c>
      <c r="O93" s="955">
        <v>16</v>
      </c>
      <c r="P93" s="955">
        <v>15</v>
      </c>
      <c r="Q93" s="955">
        <v>18</v>
      </c>
      <c r="R93" s="955">
        <v>13</v>
      </c>
      <c r="S93" s="955">
        <v>16</v>
      </c>
      <c r="T93" s="955">
        <v>15</v>
      </c>
      <c r="U93" s="955">
        <v>18</v>
      </c>
      <c r="V93" s="955">
        <v>18</v>
      </c>
      <c r="W93" s="955">
        <v>18</v>
      </c>
      <c r="X93" s="955">
        <v>17</v>
      </c>
      <c r="Y93" s="955">
        <v>12</v>
      </c>
      <c r="Z93" s="955">
        <v>49</v>
      </c>
      <c r="AA93" s="955">
        <v>34</v>
      </c>
      <c r="AB93" s="955">
        <v>46</v>
      </c>
      <c r="AC93" s="955">
        <v>36</v>
      </c>
      <c r="AD93" s="955">
        <v>35</v>
      </c>
      <c r="AE93" s="955">
        <v>18</v>
      </c>
      <c r="AF93" s="955">
        <v>20</v>
      </c>
      <c r="AG93" s="955">
        <v>19</v>
      </c>
      <c r="AH93" s="955">
        <v>14</v>
      </c>
      <c r="AI93" s="955">
        <v>14</v>
      </c>
      <c r="AJ93" s="955">
        <v>7</v>
      </c>
      <c r="AK93" s="955">
        <v>3</v>
      </c>
      <c r="AL93" s="955">
        <v>2</v>
      </c>
      <c r="AM93" s="955">
        <v>1</v>
      </c>
      <c r="AN93" s="955">
        <v>0</v>
      </c>
      <c r="AO93" s="955">
        <v>17</v>
      </c>
      <c r="AP93" s="955">
        <v>21</v>
      </c>
      <c r="AQ93" s="955">
        <v>16</v>
      </c>
      <c r="AR93" s="955">
        <v>418</v>
      </c>
      <c r="AS93" s="955">
        <v>68</v>
      </c>
      <c r="AT93" s="955">
        <v>75</v>
      </c>
      <c r="AU93" s="955">
        <v>154</v>
      </c>
      <c r="AV93" s="955">
        <v>15</v>
      </c>
    </row>
    <row r="94" spans="1:48" x14ac:dyDescent="0.2">
      <c r="A94" s="688">
        <v>318</v>
      </c>
      <c r="B94" s="609">
        <v>465</v>
      </c>
      <c r="C94" s="610" t="s">
        <v>84</v>
      </c>
      <c r="D94" s="954" t="s">
        <v>16</v>
      </c>
      <c r="E94" s="946">
        <f t="shared" si="10"/>
        <v>586</v>
      </c>
      <c r="F94" s="955">
        <v>20</v>
      </c>
      <c r="G94" s="955">
        <v>20</v>
      </c>
      <c r="H94" s="955">
        <v>30</v>
      </c>
      <c r="I94" s="955">
        <v>29</v>
      </c>
      <c r="J94" s="955">
        <v>31</v>
      </c>
      <c r="K94" s="955">
        <v>30</v>
      </c>
      <c r="L94" s="955">
        <v>15</v>
      </c>
      <c r="M94" s="955">
        <v>15</v>
      </c>
      <c r="N94" s="955">
        <v>15</v>
      </c>
      <c r="O94" s="955">
        <v>13</v>
      </c>
      <c r="P94" s="955">
        <v>12</v>
      </c>
      <c r="Q94" s="955">
        <v>14</v>
      </c>
      <c r="R94" s="955">
        <v>16</v>
      </c>
      <c r="S94" s="955">
        <v>20</v>
      </c>
      <c r="T94" s="955">
        <v>22</v>
      </c>
      <c r="U94" s="955">
        <v>25</v>
      </c>
      <c r="V94" s="955">
        <v>25</v>
      </c>
      <c r="W94" s="955">
        <v>26</v>
      </c>
      <c r="X94" s="955">
        <v>25</v>
      </c>
      <c r="Y94" s="955">
        <v>19</v>
      </c>
      <c r="Z94" s="955">
        <v>18</v>
      </c>
      <c r="AA94" s="955">
        <v>13</v>
      </c>
      <c r="AB94" s="955">
        <v>29</v>
      </c>
      <c r="AC94" s="955">
        <v>13</v>
      </c>
      <c r="AD94" s="955">
        <v>21</v>
      </c>
      <c r="AE94" s="955">
        <v>14</v>
      </c>
      <c r="AF94" s="955">
        <v>12</v>
      </c>
      <c r="AG94" s="955">
        <v>15</v>
      </c>
      <c r="AH94" s="955">
        <v>10</v>
      </c>
      <c r="AI94" s="955">
        <v>8</v>
      </c>
      <c r="AJ94" s="955">
        <v>6</v>
      </c>
      <c r="AK94" s="955">
        <v>3</v>
      </c>
      <c r="AL94" s="955">
        <v>1</v>
      </c>
      <c r="AM94" s="955">
        <v>1</v>
      </c>
      <c r="AN94" s="955">
        <v>0</v>
      </c>
      <c r="AO94" s="955">
        <v>9</v>
      </c>
      <c r="AP94" s="955">
        <v>9</v>
      </c>
      <c r="AQ94" s="955">
        <v>31</v>
      </c>
      <c r="AR94" s="955">
        <v>324</v>
      </c>
      <c r="AS94" s="955">
        <v>66</v>
      </c>
      <c r="AT94" s="955">
        <v>65</v>
      </c>
      <c r="AU94" s="955">
        <v>56</v>
      </c>
      <c r="AV94" s="955">
        <v>31</v>
      </c>
    </row>
    <row r="95" spans="1:48" ht="15" x14ac:dyDescent="0.25">
      <c r="A95" s="688">
        <v>319</v>
      </c>
      <c r="B95" s="609">
        <v>466</v>
      </c>
      <c r="C95" s="610" t="s">
        <v>86</v>
      </c>
      <c r="D95" s="956" t="s">
        <v>31</v>
      </c>
      <c r="E95" s="946">
        <f t="shared" si="10"/>
        <v>718</v>
      </c>
      <c r="F95" s="955">
        <v>11</v>
      </c>
      <c r="G95" s="955">
        <v>11</v>
      </c>
      <c r="H95" s="955">
        <v>18</v>
      </c>
      <c r="I95" s="955">
        <v>31</v>
      </c>
      <c r="J95" s="955">
        <v>25</v>
      </c>
      <c r="K95" s="955">
        <v>31</v>
      </c>
      <c r="L95" s="955">
        <v>22</v>
      </c>
      <c r="M95" s="955">
        <v>21</v>
      </c>
      <c r="N95" s="955">
        <v>21</v>
      </c>
      <c r="O95" s="955">
        <v>19</v>
      </c>
      <c r="P95" s="955">
        <v>19</v>
      </c>
      <c r="Q95" s="955">
        <v>21</v>
      </c>
      <c r="R95" s="955">
        <v>16</v>
      </c>
      <c r="S95" s="955">
        <v>18</v>
      </c>
      <c r="T95" s="955">
        <v>21</v>
      </c>
      <c r="U95" s="955">
        <v>23</v>
      </c>
      <c r="V95" s="955">
        <v>23</v>
      </c>
      <c r="W95" s="955">
        <v>24</v>
      </c>
      <c r="X95" s="955">
        <v>23</v>
      </c>
      <c r="Y95" s="955">
        <v>17</v>
      </c>
      <c r="Z95" s="955">
        <v>43</v>
      </c>
      <c r="AA95" s="955">
        <v>34</v>
      </c>
      <c r="AB95" s="955">
        <v>56</v>
      </c>
      <c r="AC95" s="955">
        <v>35</v>
      </c>
      <c r="AD95" s="955">
        <v>18</v>
      </c>
      <c r="AE95" s="955">
        <v>29</v>
      </c>
      <c r="AF95" s="955">
        <v>24</v>
      </c>
      <c r="AG95" s="955">
        <v>21</v>
      </c>
      <c r="AH95" s="955">
        <v>17</v>
      </c>
      <c r="AI95" s="955">
        <v>13</v>
      </c>
      <c r="AJ95" s="955">
        <v>7</v>
      </c>
      <c r="AK95" s="955">
        <v>3</v>
      </c>
      <c r="AL95" s="955">
        <v>2</v>
      </c>
      <c r="AM95" s="955">
        <v>1</v>
      </c>
      <c r="AN95" s="955">
        <v>0</v>
      </c>
      <c r="AO95" s="955">
        <v>14</v>
      </c>
      <c r="AP95" s="955">
        <v>15</v>
      </c>
      <c r="AQ95" s="955">
        <v>17</v>
      </c>
      <c r="AR95" s="955">
        <v>439</v>
      </c>
      <c r="AS95" s="955">
        <v>66</v>
      </c>
      <c r="AT95" s="955">
        <v>35</v>
      </c>
      <c r="AU95" s="955">
        <v>155</v>
      </c>
      <c r="AV95" s="955">
        <v>15</v>
      </c>
    </row>
    <row r="96" spans="1:48" ht="15" x14ac:dyDescent="0.25">
      <c r="A96" s="688">
        <v>320</v>
      </c>
      <c r="B96" s="609">
        <v>518</v>
      </c>
      <c r="C96" s="610" t="s">
        <v>88</v>
      </c>
      <c r="D96" s="956" t="s">
        <v>31</v>
      </c>
      <c r="E96" s="946">
        <f t="shared" si="10"/>
        <v>741</v>
      </c>
      <c r="F96" s="955">
        <v>15</v>
      </c>
      <c r="G96" s="955">
        <v>20</v>
      </c>
      <c r="H96" s="955">
        <v>24</v>
      </c>
      <c r="I96" s="955">
        <v>31</v>
      </c>
      <c r="J96" s="955">
        <v>30</v>
      </c>
      <c r="K96" s="955">
        <v>31</v>
      </c>
      <c r="L96" s="955">
        <v>18</v>
      </c>
      <c r="M96" s="955">
        <v>18</v>
      </c>
      <c r="N96" s="955">
        <v>18</v>
      </c>
      <c r="O96" s="955">
        <v>16</v>
      </c>
      <c r="P96" s="955">
        <v>16</v>
      </c>
      <c r="Q96" s="955">
        <v>19</v>
      </c>
      <c r="R96" s="955">
        <v>16</v>
      </c>
      <c r="S96" s="955">
        <v>20</v>
      </c>
      <c r="T96" s="955">
        <v>21</v>
      </c>
      <c r="U96" s="955">
        <v>23</v>
      </c>
      <c r="V96" s="955">
        <v>22</v>
      </c>
      <c r="W96" s="955">
        <v>23</v>
      </c>
      <c r="X96" s="955">
        <v>22</v>
      </c>
      <c r="Y96" s="955">
        <v>17</v>
      </c>
      <c r="Z96" s="955">
        <v>51</v>
      </c>
      <c r="AA96" s="955">
        <v>43</v>
      </c>
      <c r="AB96" s="955">
        <v>37</v>
      </c>
      <c r="AC96" s="955">
        <v>44</v>
      </c>
      <c r="AD96" s="955">
        <v>18</v>
      </c>
      <c r="AE96" s="955">
        <v>35</v>
      </c>
      <c r="AF96" s="955">
        <v>28</v>
      </c>
      <c r="AG96" s="955">
        <v>19</v>
      </c>
      <c r="AH96" s="955">
        <v>17</v>
      </c>
      <c r="AI96" s="955">
        <v>12</v>
      </c>
      <c r="AJ96" s="955">
        <v>9</v>
      </c>
      <c r="AK96" s="955">
        <v>5</v>
      </c>
      <c r="AL96" s="955">
        <v>2</v>
      </c>
      <c r="AM96" s="955">
        <v>1</v>
      </c>
      <c r="AN96" s="955">
        <v>0</v>
      </c>
      <c r="AO96" s="955">
        <v>13</v>
      </c>
      <c r="AP96" s="955">
        <v>15</v>
      </c>
      <c r="AQ96" s="955">
        <v>12</v>
      </c>
      <c r="AR96" s="955">
        <v>484</v>
      </c>
      <c r="AS96" s="955">
        <v>77</v>
      </c>
      <c r="AT96" s="955">
        <v>74</v>
      </c>
      <c r="AU96" s="955">
        <v>48</v>
      </c>
      <c r="AV96" s="955">
        <v>13</v>
      </c>
    </row>
    <row r="97" spans="1:48" x14ac:dyDescent="0.2">
      <c r="A97" s="688">
        <v>321</v>
      </c>
      <c r="B97" s="609">
        <v>467</v>
      </c>
      <c r="C97" s="610" t="s">
        <v>90</v>
      </c>
      <c r="D97" s="954" t="s">
        <v>16</v>
      </c>
      <c r="E97" s="946">
        <f t="shared" si="10"/>
        <v>1036</v>
      </c>
      <c r="F97" s="955">
        <v>12</v>
      </c>
      <c r="G97" s="955">
        <v>20</v>
      </c>
      <c r="H97" s="955">
        <v>20</v>
      </c>
      <c r="I97" s="955">
        <v>36</v>
      </c>
      <c r="J97" s="955">
        <v>22</v>
      </c>
      <c r="K97" s="955">
        <v>37</v>
      </c>
      <c r="L97" s="955">
        <v>35</v>
      </c>
      <c r="M97" s="955">
        <v>39</v>
      </c>
      <c r="N97" s="955">
        <v>34</v>
      </c>
      <c r="O97" s="955">
        <v>26</v>
      </c>
      <c r="P97" s="955">
        <v>28</v>
      </c>
      <c r="Q97" s="955">
        <v>33</v>
      </c>
      <c r="R97" s="955">
        <v>28</v>
      </c>
      <c r="S97" s="955">
        <v>34</v>
      </c>
      <c r="T97" s="955">
        <v>25</v>
      </c>
      <c r="U97" s="955">
        <v>28</v>
      </c>
      <c r="V97" s="955">
        <v>28</v>
      </c>
      <c r="W97" s="955">
        <v>29</v>
      </c>
      <c r="X97" s="955">
        <v>28</v>
      </c>
      <c r="Y97" s="955">
        <v>20</v>
      </c>
      <c r="Z97" s="955">
        <v>97</v>
      </c>
      <c r="AA97" s="955">
        <v>83</v>
      </c>
      <c r="AB97" s="955">
        <v>43</v>
      </c>
      <c r="AC97" s="955">
        <v>82</v>
      </c>
      <c r="AD97" s="955">
        <v>17</v>
      </c>
      <c r="AE97" s="955">
        <v>20</v>
      </c>
      <c r="AF97" s="955">
        <v>44</v>
      </c>
      <c r="AG97" s="955">
        <v>33</v>
      </c>
      <c r="AH97" s="955">
        <v>23</v>
      </c>
      <c r="AI97" s="955">
        <v>15</v>
      </c>
      <c r="AJ97" s="955">
        <v>9</v>
      </c>
      <c r="AK97" s="955">
        <v>5</v>
      </c>
      <c r="AL97" s="955">
        <v>2</v>
      </c>
      <c r="AM97" s="955">
        <v>1</v>
      </c>
      <c r="AN97" s="955">
        <v>0</v>
      </c>
      <c r="AO97" s="955">
        <v>15</v>
      </c>
      <c r="AP97" s="955">
        <v>16</v>
      </c>
      <c r="AQ97" s="955">
        <v>14</v>
      </c>
      <c r="AR97" s="955">
        <v>551</v>
      </c>
      <c r="AS97" s="955">
        <v>69</v>
      </c>
      <c r="AT97" s="955">
        <v>23</v>
      </c>
      <c r="AU97" s="955">
        <v>49</v>
      </c>
      <c r="AV97" s="955">
        <v>14</v>
      </c>
    </row>
    <row r="98" spans="1:48" ht="15" x14ac:dyDescent="0.25">
      <c r="A98" s="688">
        <v>322</v>
      </c>
      <c r="B98" s="609">
        <v>475</v>
      </c>
      <c r="C98" s="610" t="s">
        <v>92</v>
      </c>
      <c r="D98" s="956" t="s">
        <v>31</v>
      </c>
      <c r="E98" s="946">
        <f t="shared" si="10"/>
        <v>718</v>
      </c>
      <c r="F98" s="955">
        <v>25</v>
      </c>
      <c r="G98" s="955">
        <v>29</v>
      </c>
      <c r="H98" s="955">
        <v>27</v>
      </c>
      <c r="I98" s="955">
        <v>18</v>
      </c>
      <c r="J98" s="955">
        <v>22</v>
      </c>
      <c r="K98" s="955">
        <v>18</v>
      </c>
      <c r="L98" s="955">
        <v>20</v>
      </c>
      <c r="M98" s="955">
        <v>19</v>
      </c>
      <c r="N98" s="955">
        <v>19</v>
      </c>
      <c r="O98" s="955">
        <v>17</v>
      </c>
      <c r="P98" s="955">
        <v>17</v>
      </c>
      <c r="Q98" s="955">
        <v>19</v>
      </c>
      <c r="R98" s="955">
        <v>14</v>
      </c>
      <c r="S98" s="955">
        <v>16</v>
      </c>
      <c r="T98" s="955">
        <v>11</v>
      </c>
      <c r="U98" s="955">
        <v>14</v>
      </c>
      <c r="V98" s="955">
        <v>12</v>
      </c>
      <c r="W98" s="955">
        <v>11</v>
      </c>
      <c r="X98" s="955">
        <v>11</v>
      </c>
      <c r="Y98" s="955">
        <v>9</v>
      </c>
      <c r="Z98" s="955">
        <v>85</v>
      </c>
      <c r="AA98" s="955">
        <v>67</v>
      </c>
      <c r="AB98" s="955">
        <v>19</v>
      </c>
      <c r="AC98" s="955">
        <v>67</v>
      </c>
      <c r="AD98" s="955">
        <v>35</v>
      </c>
      <c r="AE98" s="955">
        <v>44</v>
      </c>
      <c r="AF98" s="955">
        <v>10</v>
      </c>
      <c r="AG98" s="955">
        <v>19</v>
      </c>
      <c r="AH98" s="955">
        <v>10</v>
      </c>
      <c r="AI98" s="955">
        <v>6</v>
      </c>
      <c r="AJ98" s="955">
        <v>3</v>
      </c>
      <c r="AK98" s="955">
        <v>2</v>
      </c>
      <c r="AL98" s="955">
        <v>2</v>
      </c>
      <c r="AM98" s="955">
        <v>1</v>
      </c>
      <c r="AN98" s="955">
        <v>0</v>
      </c>
      <c r="AO98" s="955">
        <v>5</v>
      </c>
      <c r="AP98" s="955">
        <v>6</v>
      </c>
      <c r="AQ98" s="955">
        <v>7</v>
      </c>
      <c r="AR98" s="955">
        <v>237</v>
      </c>
      <c r="AS98" s="955">
        <v>42</v>
      </c>
      <c r="AT98" s="955">
        <v>52</v>
      </c>
      <c r="AU98" s="955">
        <v>74</v>
      </c>
      <c r="AV98" s="955">
        <v>9</v>
      </c>
    </row>
    <row r="99" spans="1:48" x14ac:dyDescent="0.2">
      <c r="A99" s="688">
        <v>323</v>
      </c>
      <c r="B99" s="609">
        <v>7187</v>
      </c>
      <c r="C99" s="610" t="s">
        <v>94</v>
      </c>
      <c r="D99" s="954" t="s">
        <v>16</v>
      </c>
      <c r="E99" s="946">
        <f t="shared" si="10"/>
        <v>662</v>
      </c>
      <c r="F99" s="955">
        <v>22</v>
      </c>
      <c r="G99" s="955">
        <v>33</v>
      </c>
      <c r="H99" s="955">
        <v>33</v>
      </c>
      <c r="I99" s="955">
        <v>24</v>
      </c>
      <c r="J99" s="955">
        <v>30</v>
      </c>
      <c r="K99" s="955">
        <v>25</v>
      </c>
      <c r="L99" s="955">
        <v>18</v>
      </c>
      <c r="M99" s="955">
        <v>18</v>
      </c>
      <c r="N99" s="955">
        <v>16</v>
      </c>
      <c r="O99" s="955">
        <v>16</v>
      </c>
      <c r="P99" s="955">
        <v>15</v>
      </c>
      <c r="Q99" s="955">
        <v>18</v>
      </c>
      <c r="R99" s="955">
        <v>15</v>
      </c>
      <c r="S99" s="955">
        <v>17</v>
      </c>
      <c r="T99" s="955">
        <v>15</v>
      </c>
      <c r="U99" s="955">
        <v>18</v>
      </c>
      <c r="V99" s="955">
        <v>18</v>
      </c>
      <c r="W99" s="955">
        <v>11</v>
      </c>
      <c r="X99" s="955">
        <v>11</v>
      </c>
      <c r="Y99" s="955">
        <v>15</v>
      </c>
      <c r="Z99" s="955">
        <v>39</v>
      </c>
      <c r="AA99" s="955">
        <v>32</v>
      </c>
      <c r="AB99" s="955">
        <v>37</v>
      </c>
      <c r="AC99" s="955">
        <v>32</v>
      </c>
      <c r="AD99" s="955">
        <v>24</v>
      </c>
      <c r="AE99" s="955">
        <v>27</v>
      </c>
      <c r="AF99" s="955">
        <v>29</v>
      </c>
      <c r="AG99" s="955">
        <v>18</v>
      </c>
      <c r="AH99" s="955">
        <v>14</v>
      </c>
      <c r="AI99" s="955">
        <v>13</v>
      </c>
      <c r="AJ99" s="955">
        <v>4</v>
      </c>
      <c r="AK99" s="955">
        <v>2</v>
      </c>
      <c r="AL99" s="955">
        <v>2</v>
      </c>
      <c r="AM99" s="955">
        <v>1</v>
      </c>
      <c r="AN99" s="955">
        <v>0</v>
      </c>
      <c r="AO99" s="955">
        <v>8</v>
      </c>
      <c r="AP99" s="955">
        <v>9</v>
      </c>
      <c r="AQ99" s="955">
        <v>22</v>
      </c>
      <c r="AR99" s="955">
        <v>503</v>
      </c>
      <c r="AS99" s="955">
        <v>38</v>
      </c>
      <c r="AT99" s="955">
        <v>39</v>
      </c>
      <c r="AU99" s="955">
        <v>110</v>
      </c>
      <c r="AV99" s="955">
        <v>31</v>
      </c>
    </row>
    <row r="100" spans="1:48" ht="15" x14ac:dyDescent="0.25">
      <c r="A100" s="688">
        <v>324</v>
      </c>
      <c r="B100" s="609">
        <v>15914</v>
      </c>
      <c r="C100" s="610" t="s">
        <v>96</v>
      </c>
      <c r="D100" s="956" t="s">
        <v>31</v>
      </c>
      <c r="E100" s="946">
        <v>777</v>
      </c>
      <c r="F100" s="955">
        <v>51</v>
      </c>
      <c r="G100" s="955">
        <v>50</v>
      </c>
      <c r="H100" s="955">
        <v>49</v>
      </c>
      <c r="I100" s="955">
        <v>9</v>
      </c>
      <c r="J100" s="955">
        <v>41</v>
      </c>
      <c r="K100" s="955">
        <v>12</v>
      </c>
      <c r="L100" s="955">
        <v>23</v>
      </c>
      <c r="M100" s="955">
        <v>25</v>
      </c>
      <c r="N100" s="955">
        <v>24</v>
      </c>
      <c r="O100" s="955">
        <v>20</v>
      </c>
      <c r="P100" s="955">
        <v>22</v>
      </c>
      <c r="Q100" s="955">
        <v>26</v>
      </c>
      <c r="R100" s="955">
        <v>16</v>
      </c>
      <c r="S100" s="955">
        <v>18</v>
      </c>
      <c r="T100" s="955">
        <v>6</v>
      </c>
      <c r="U100" s="955">
        <v>6</v>
      </c>
      <c r="V100" s="955">
        <v>6</v>
      </c>
      <c r="W100" s="955">
        <v>6</v>
      </c>
      <c r="X100" s="955">
        <v>6</v>
      </c>
      <c r="Y100" s="955">
        <v>4</v>
      </c>
      <c r="Z100" s="955">
        <v>71</v>
      </c>
      <c r="AA100" s="955">
        <v>58</v>
      </c>
      <c r="AB100" s="955">
        <v>39</v>
      </c>
      <c r="AC100" s="955">
        <v>60</v>
      </c>
      <c r="AD100" s="955">
        <v>33</v>
      </c>
      <c r="AE100" s="955">
        <v>31</v>
      </c>
      <c r="AF100" s="955">
        <v>24</v>
      </c>
      <c r="AG100" s="955">
        <v>21</v>
      </c>
      <c r="AH100" s="955">
        <v>6</v>
      </c>
      <c r="AI100" s="955">
        <v>6</v>
      </c>
      <c r="AJ100" s="955">
        <v>3</v>
      </c>
      <c r="AK100" s="955">
        <v>2</v>
      </c>
      <c r="AL100" s="955">
        <v>2</v>
      </c>
      <c r="AM100" s="955">
        <v>1</v>
      </c>
      <c r="AN100" s="955">
        <v>0</v>
      </c>
      <c r="AO100" s="955">
        <v>6</v>
      </c>
      <c r="AP100" s="955">
        <v>8</v>
      </c>
      <c r="AQ100" s="955">
        <v>34</v>
      </c>
      <c r="AR100" s="955">
        <v>240</v>
      </c>
      <c r="AS100" s="955">
        <v>57</v>
      </c>
      <c r="AT100" s="955">
        <v>30</v>
      </c>
      <c r="AU100" s="955">
        <v>44</v>
      </c>
      <c r="AV100" s="955">
        <v>33</v>
      </c>
    </row>
    <row r="101" spans="1:48" ht="15" x14ac:dyDescent="0.25">
      <c r="A101" s="688">
        <v>325</v>
      </c>
      <c r="B101" s="609">
        <v>24567</v>
      </c>
      <c r="C101" s="610" t="s">
        <v>216</v>
      </c>
      <c r="D101" s="956" t="s">
        <v>31</v>
      </c>
      <c r="E101" s="946">
        <f t="shared" si="10"/>
        <v>373</v>
      </c>
      <c r="F101" s="955">
        <v>18</v>
      </c>
      <c r="G101" s="955">
        <v>20</v>
      </c>
      <c r="H101" s="955">
        <v>27</v>
      </c>
      <c r="I101" s="955">
        <v>10</v>
      </c>
      <c r="J101" s="955">
        <v>19</v>
      </c>
      <c r="K101" s="955">
        <v>10</v>
      </c>
      <c r="L101" s="955">
        <v>11</v>
      </c>
      <c r="M101" s="955">
        <v>11</v>
      </c>
      <c r="N101" s="955">
        <v>12</v>
      </c>
      <c r="O101" s="955">
        <v>8</v>
      </c>
      <c r="P101" s="955">
        <v>8</v>
      </c>
      <c r="Q101" s="955">
        <v>9</v>
      </c>
      <c r="R101" s="955">
        <v>8</v>
      </c>
      <c r="S101" s="955">
        <v>9</v>
      </c>
      <c r="T101" s="955">
        <v>7</v>
      </c>
      <c r="U101" s="955">
        <v>8</v>
      </c>
      <c r="V101" s="955">
        <v>6</v>
      </c>
      <c r="W101" s="955">
        <v>5</v>
      </c>
      <c r="X101" s="955">
        <v>7</v>
      </c>
      <c r="Y101" s="955">
        <v>4</v>
      </c>
      <c r="Z101" s="955">
        <v>27</v>
      </c>
      <c r="AA101" s="955">
        <v>22</v>
      </c>
      <c r="AB101" s="955">
        <v>28</v>
      </c>
      <c r="AC101" s="955">
        <v>23</v>
      </c>
      <c r="AD101" s="955">
        <v>12</v>
      </c>
      <c r="AE101" s="955">
        <v>11</v>
      </c>
      <c r="AF101" s="955">
        <v>10</v>
      </c>
      <c r="AG101" s="955">
        <v>9</v>
      </c>
      <c r="AH101" s="955">
        <v>8</v>
      </c>
      <c r="AI101" s="955">
        <v>2</v>
      </c>
      <c r="AJ101" s="955">
        <v>1</v>
      </c>
      <c r="AK101" s="955">
        <v>1</v>
      </c>
      <c r="AL101" s="955">
        <v>1</v>
      </c>
      <c r="AM101" s="955">
        <v>1</v>
      </c>
      <c r="AN101" s="955">
        <v>0</v>
      </c>
      <c r="AO101" s="955">
        <v>2</v>
      </c>
      <c r="AP101" s="955">
        <v>2</v>
      </c>
      <c r="AQ101" s="955">
        <v>15</v>
      </c>
      <c r="AR101" s="955">
        <v>91</v>
      </c>
      <c r="AS101" s="955">
        <v>14</v>
      </c>
      <c r="AT101" s="955">
        <v>11</v>
      </c>
      <c r="AU101" s="955">
        <v>10</v>
      </c>
      <c r="AV101" s="955">
        <v>12</v>
      </c>
    </row>
    <row r="102" spans="1:48" x14ac:dyDescent="0.2">
      <c r="A102" s="948">
        <v>120609</v>
      </c>
      <c r="B102" s="971"/>
      <c r="C102" s="950" t="s">
        <v>98</v>
      </c>
      <c r="D102" s="972"/>
      <c r="E102" s="952">
        <f t="shared" si="10"/>
        <v>6209</v>
      </c>
      <c r="F102" s="953">
        <f>SUM(F103:F108)</f>
        <v>85</v>
      </c>
      <c r="G102" s="953">
        <f t="shared" ref="G102:AV102" si="12">SUM(G103:G108)</f>
        <v>92</v>
      </c>
      <c r="H102" s="953">
        <f t="shared" si="12"/>
        <v>113</v>
      </c>
      <c r="I102" s="953">
        <f t="shared" si="12"/>
        <v>152</v>
      </c>
      <c r="J102" s="953">
        <f t="shared" si="12"/>
        <v>173</v>
      </c>
      <c r="K102" s="953">
        <f t="shared" si="12"/>
        <v>220</v>
      </c>
      <c r="L102" s="953">
        <f t="shared" si="12"/>
        <v>161</v>
      </c>
      <c r="M102" s="953">
        <f t="shared" si="12"/>
        <v>126</v>
      </c>
      <c r="N102" s="953">
        <f t="shared" si="12"/>
        <v>119</v>
      </c>
      <c r="O102" s="953">
        <f t="shared" si="12"/>
        <v>133</v>
      </c>
      <c r="P102" s="953">
        <f t="shared" si="12"/>
        <v>111</v>
      </c>
      <c r="Q102" s="953">
        <f t="shared" si="12"/>
        <v>114</v>
      </c>
      <c r="R102" s="953">
        <f t="shared" si="12"/>
        <v>117</v>
      </c>
      <c r="S102" s="953">
        <f t="shared" si="12"/>
        <v>108</v>
      </c>
      <c r="T102" s="953">
        <f t="shared" si="12"/>
        <v>87</v>
      </c>
      <c r="U102" s="953">
        <f t="shared" si="12"/>
        <v>108</v>
      </c>
      <c r="V102" s="953">
        <f t="shared" si="12"/>
        <v>102</v>
      </c>
      <c r="W102" s="953">
        <f t="shared" si="12"/>
        <v>69</v>
      </c>
      <c r="X102" s="953">
        <f t="shared" si="12"/>
        <v>66</v>
      </c>
      <c r="Y102" s="953">
        <f t="shared" si="12"/>
        <v>50</v>
      </c>
      <c r="Z102" s="953">
        <f t="shared" si="12"/>
        <v>396</v>
      </c>
      <c r="AA102" s="953">
        <f t="shared" si="12"/>
        <v>655</v>
      </c>
      <c r="AB102" s="953">
        <f t="shared" si="12"/>
        <v>669</v>
      </c>
      <c r="AC102" s="953">
        <f t="shared" si="12"/>
        <v>649</v>
      </c>
      <c r="AD102" s="953">
        <f t="shared" si="12"/>
        <v>496</v>
      </c>
      <c r="AE102" s="953">
        <f t="shared" si="12"/>
        <v>333</v>
      </c>
      <c r="AF102" s="953">
        <f t="shared" si="12"/>
        <v>290</v>
      </c>
      <c r="AG102" s="953">
        <f t="shared" si="12"/>
        <v>195</v>
      </c>
      <c r="AH102" s="953">
        <f t="shared" si="12"/>
        <v>95</v>
      </c>
      <c r="AI102" s="953">
        <f t="shared" si="12"/>
        <v>69</v>
      </c>
      <c r="AJ102" s="953">
        <f t="shared" si="12"/>
        <v>27</v>
      </c>
      <c r="AK102" s="953">
        <f t="shared" si="12"/>
        <v>11</v>
      </c>
      <c r="AL102" s="953">
        <f t="shared" si="12"/>
        <v>14</v>
      </c>
      <c r="AM102" s="953">
        <f t="shared" si="12"/>
        <v>4</v>
      </c>
      <c r="AN102" s="953">
        <f t="shared" si="12"/>
        <v>2</v>
      </c>
      <c r="AO102" s="953">
        <f t="shared" si="12"/>
        <v>29</v>
      </c>
      <c r="AP102" s="953">
        <f t="shared" si="12"/>
        <v>56</v>
      </c>
      <c r="AQ102" s="953">
        <f t="shared" si="12"/>
        <v>196</v>
      </c>
      <c r="AR102" s="953">
        <f t="shared" si="12"/>
        <v>3283</v>
      </c>
      <c r="AS102" s="953">
        <f t="shared" si="12"/>
        <v>349</v>
      </c>
      <c r="AT102" s="953">
        <f t="shared" si="12"/>
        <v>264</v>
      </c>
      <c r="AU102" s="953">
        <f t="shared" si="12"/>
        <v>1624</v>
      </c>
      <c r="AV102" s="953">
        <f t="shared" si="12"/>
        <v>505</v>
      </c>
    </row>
    <row r="103" spans="1:48" x14ac:dyDescent="0.2">
      <c r="A103" s="688">
        <v>301</v>
      </c>
      <c r="B103" s="609">
        <v>507</v>
      </c>
      <c r="C103" s="610" t="s">
        <v>100</v>
      </c>
      <c r="D103" s="954" t="s">
        <v>16</v>
      </c>
      <c r="E103" s="946">
        <f t="shared" si="10"/>
        <v>680</v>
      </c>
      <c r="F103" s="955">
        <v>10</v>
      </c>
      <c r="G103" s="955">
        <v>6</v>
      </c>
      <c r="H103" s="955">
        <v>11</v>
      </c>
      <c r="I103" s="955">
        <v>39</v>
      </c>
      <c r="J103" s="955">
        <v>31</v>
      </c>
      <c r="K103" s="955">
        <v>36</v>
      </c>
      <c r="L103" s="955">
        <v>18</v>
      </c>
      <c r="M103" s="955">
        <v>13</v>
      </c>
      <c r="N103" s="955">
        <v>12</v>
      </c>
      <c r="O103" s="955">
        <v>15</v>
      </c>
      <c r="P103" s="955">
        <v>17</v>
      </c>
      <c r="Q103" s="955">
        <v>15</v>
      </c>
      <c r="R103" s="955">
        <v>16</v>
      </c>
      <c r="S103" s="955">
        <v>19</v>
      </c>
      <c r="T103" s="955">
        <v>12</v>
      </c>
      <c r="U103" s="955">
        <v>17</v>
      </c>
      <c r="V103" s="955">
        <v>16</v>
      </c>
      <c r="W103" s="955">
        <v>9</v>
      </c>
      <c r="X103" s="955">
        <v>8</v>
      </c>
      <c r="Y103" s="955">
        <v>5</v>
      </c>
      <c r="Z103" s="955">
        <v>43</v>
      </c>
      <c r="AA103" s="955">
        <v>86</v>
      </c>
      <c r="AB103" s="955">
        <v>28</v>
      </c>
      <c r="AC103" s="955">
        <v>27</v>
      </c>
      <c r="AD103" s="955">
        <v>63</v>
      </c>
      <c r="AE103" s="955">
        <v>28</v>
      </c>
      <c r="AF103" s="955">
        <v>30</v>
      </c>
      <c r="AG103" s="955">
        <v>22</v>
      </c>
      <c r="AH103" s="955">
        <v>12</v>
      </c>
      <c r="AI103" s="955">
        <v>6</v>
      </c>
      <c r="AJ103" s="955">
        <v>4</v>
      </c>
      <c r="AK103" s="955">
        <v>2</v>
      </c>
      <c r="AL103" s="955">
        <v>3</v>
      </c>
      <c r="AM103" s="955">
        <v>1</v>
      </c>
      <c r="AN103" s="955">
        <v>1</v>
      </c>
      <c r="AO103" s="955">
        <v>11</v>
      </c>
      <c r="AP103" s="955">
        <v>21</v>
      </c>
      <c r="AQ103" s="955">
        <v>131</v>
      </c>
      <c r="AR103" s="955">
        <v>966</v>
      </c>
      <c r="AS103" s="955">
        <v>101</v>
      </c>
      <c r="AT103" s="955">
        <v>63</v>
      </c>
      <c r="AU103" s="955">
        <v>400</v>
      </c>
      <c r="AV103" s="955">
        <v>431</v>
      </c>
    </row>
    <row r="104" spans="1:48" ht="15" x14ac:dyDescent="0.25">
      <c r="A104" s="688">
        <v>302</v>
      </c>
      <c r="B104" s="609">
        <v>32840</v>
      </c>
      <c r="C104" s="610" t="s">
        <v>884</v>
      </c>
      <c r="D104" s="956" t="s">
        <v>31</v>
      </c>
      <c r="E104" s="946">
        <f t="shared" si="10"/>
        <v>528</v>
      </c>
      <c r="F104" s="955">
        <v>10</v>
      </c>
      <c r="G104" s="955">
        <v>13</v>
      </c>
      <c r="H104" s="955">
        <v>12</v>
      </c>
      <c r="I104" s="955">
        <v>32</v>
      </c>
      <c r="J104" s="955">
        <v>13</v>
      </c>
      <c r="K104" s="955">
        <v>14</v>
      </c>
      <c r="L104" s="955">
        <v>14</v>
      </c>
      <c r="M104" s="955">
        <v>10</v>
      </c>
      <c r="N104" s="955">
        <v>11</v>
      </c>
      <c r="O104" s="955">
        <v>11</v>
      </c>
      <c r="P104" s="955">
        <v>12</v>
      </c>
      <c r="Q104" s="955">
        <v>10</v>
      </c>
      <c r="R104" s="955">
        <v>12</v>
      </c>
      <c r="S104" s="955">
        <v>14</v>
      </c>
      <c r="T104" s="955">
        <v>8</v>
      </c>
      <c r="U104" s="955">
        <v>12</v>
      </c>
      <c r="V104" s="955">
        <v>12</v>
      </c>
      <c r="W104" s="955">
        <v>7</v>
      </c>
      <c r="X104" s="955">
        <v>6</v>
      </c>
      <c r="Y104" s="955">
        <v>5</v>
      </c>
      <c r="Z104" s="955">
        <v>34</v>
      </c>
      <c r="AA104" s="955">
        <v>66</v>
      </c>
      <c r="AB104" s="955">
        <v>22</v>
      </c>
      <c r="AC104" s="955">
        <v>22</v>
      </c>
      <c r="AD104" s="955">
        <v>52</v>
      </c>
      <c r="AE104" s="955">
        <v>22</v>
      </c>
      <c r="AF104" s="955">
        <v>27</v>
      </c>
      <c r="AG104" s="955">
        <v>19</v>
      </c>
      <c r="AH104" s="955">
        <v>10</v>
      </c>
      <c r="AI104" s="955">
        <v>6</v>
      </c>
      <c r="AJ104" s="955">
        <v>3</v>
      </c>
      <c r="AK104" s="955">
        <v>3</v>
      </c>
      <c r="AL104" s="955">
        <v>3</v>
      </c>
      <c r="AM104" s="955">
        <v>1</v>
      </c>
      <c r="AN104" s="955">
        <v>0</v>
      </c>
      <c r="AO104" s="955">
        <v>10</v>
      </c>
      <c r="AP104" s="955">
        <v>18</v>
      </c>
      <c r="AQ104" s="955">
        <v>9</v>
      </c>
      <c r="AR104" s="955">
        <v>376</v>
      </c>
      <c r="AS104" s="955">
        <v>40</v>
      </c>
      <c r="AT104" s="955">
        <v>28</v>
      </c>
      <c r="AU104" s="955">
        <v>152</v>
      </c>
      <c r="AV104" s="955">
        <v>12</v>
      </c>
    </row>
    <row r="105" spans="1:48" ht="15" x14ac:dyDescent="0.25">
      <c r="A105" s="688">
        <v>303</v>
      </c>
      <c r="B105" s="609">
        <v>509</v>
      </c>
      <c r="C105" s="610" t="s">
        <v>102</v>
      </c>
      <c r="D105" s="956" t="s">
        <v>31</v>
      </c>
      <c r="E105" s="946">
        <f t="shared" si="10"/>
        <v>1151</v>
      </c>
      <c r="F105" s="955">
        <v>23</v>
      </c>
      <c r="G105" s="955">
        <v>17</v>
      </c>
      <c r="H105" s="955">
        <v>22</v>
      </c>
      <c r="I105" s="955">
        <v>27</v>
      </c>
      <c r="J105" s="955">
        <v>40</v>
      </c>
      <c r="K105" s="955">
        <v>50</v>
      </c>
      <c r="L105" s="955">
        <v>35</v>
      </c>
      <c r="M105" s="955">
        <v>29</v>
      </c>
      <c r="N105" s="955">
        <v>26</v>
      </c>
      <c r="O105" s="955">
        <v>29</v>
      </c>
      <c r="P105" s="955">
        <v>28</v>
      </c>
      <c r="Q105" s="955">
        <v>31</v>
      </c>
      <c r="R105" s="955">
        <v>31</v>
      </c>
      <c r="S105" s="955">
        <v>22</v>
      </c>
      <c r="T105" s="955">
        <v>20</v>
      </c>
      <c r="U105" s="955">
        <v>26</v>
      </c>
      <c r="V105" s="955">
        <v>22</v>
      </c>
      <c r="W105" s="955">
        <v>16</v>
      </c>
      <c r="X105" s="955">
        <v>16</v>
      </c>
      <c r="Y105" s="955">
        <v>11</v>
      </c>
      <c r="Z105" s="955">
        <v>101</v>
      </c>
      <c r="AA105" s="955">
        <v>170</v>
      </c>
      <c r="AB105" s="955">
        <v>57</v>
      </c>
      <c r="AC105" s="955">
        <v>35</v>
      </c>
      <c r="AD105" s="955">
        <v>72</v>
      </c>
      <c r="AE105" s="955">
        <v>42</v>
      </c>
      <c r="AF105" s="955">
        <v>69</v>
      </c>
      <c r="AG105" s="955">
        <v>46</v>
      </c>
      <c r="AH105" s="955">
        <v>19</v>
      </c>
      <c r="AI105" s="955">
        <v>13</v>
      </c>
      <c r="AJ105" s="955">
        <v>3</v>
      </c>
      <c r="AK105" s="955">
        <v>0</v>
      </c>
      <c r="AL105" s="955">
        <v>2</v>
      </c>
      <c r="AM105" s="955">
        <v>1</v>
      </c>
      <c r="AN105" s="955">
        <v>0</v>
      </c>
      <c r="AO105" s="955">
        <v>2</v>
      </c>
      <c r="AP105" s="955">
        <v>4</v>
      </c>
      <c r="AQ105" s="955">
        <v>14</v>
      </c>
      <c r="AR105" s="955">
        <v>808</v>
      </c>
      <c r="AS105" s="955">
        <v>58</v>
      </c>
      <c r="AT105" s="955">
        <v>58</v>
      </c>
      <c r="AU105" s="955">
        <v>357</v>
      </c>
      <c r="AV105" s="955">
        <v>17</v>
      </c>
    </row>
    <row r="106" spans="1:48" ht="15" x14ac:dyDescent="0.25">
      <c r="A106" s="727">
        <v>304</v>
      </c>
      <c r="B106" s="700">
        <v>510</v>
      </c>
      <c r="C106" s="973" t="s">
        <v>104</v>
      </c>
      <c r="D106" s="956" t="s">
        <v>31</v>
      </c>
      <c r="E106" s="946">
        <f t="shared" si="10"/>
        <v>840</v>
      </c>
      <c r="F106" s="967">
        <v>9</v>
      </c>
      <c r="G106" s="967">
        <v>6</v>
      </c>
      <c r="H106" s="967">
        <v>12</v>
      </c>
      <c r="I106" s="967">
        <v>8</v>
      </c>
      <c r="J106" s="967">
        <v>10</v>
      </c>
      <c r="K106" s="967">
        <v>23</v>
      </c>
      <c r="L106" s="967">
        <v>15</v>
      </c>
      <c r="M106" s="967">
        <v>13</v>
      </c>
      <c r="N106" s="967">
        <v>14</v>
      </c>
      <c r="O106" s="967">
        <v>14</v>
      </c>
      <c r="P106" s="967">
        <v>10</v>
      </c>
      <c r="Q106" s="967">
        <v>11</v>
      </c>
      <c r="R106" s="967">
        <v>19</v>
      </c>
      <c r="S106" s="967">
        <v>19</v>
      </c>
      <c r="T106" s="967">
        <v>15</v>
      </c>
      <c r="U106" s="967">
        <v>19</v>
      </c>
      <c r="V106" s="967">
        <v>23</v>
      </c>
      <c r="W106" s="967">
        <v>13</v>
      </c>
      <c r="X106" s="967">
        <v>14</v>
      </c>
      <c r="Y106" s="967">
        <v>11</v>
      </c>
      <c r="Z106" s="967">
        <v>71</v>
      </c>
      <c r="AA106" s="967">
        <v>108</v>
      </c>
      <c r="AB106" s="967">
        <v>20</v>
      </c>
      <c r="AC106" s="967">
        <v>81</v>
      </c>
      <c r="AD106" s="967">
        <v>92</v>
      </c>
      <c r="AE106" s="967">
        <v>61</v>
      </c>
      <c r="AF106" s="967">
        <v>54</v>
      </c>
      <c r="AG106" s="967">
        <v>39</v>
      </c>
      <c r="AH106" s="967">
        <v>16</v>
      </c>
      <c r="AI106" s="967">
        <v>14</v>
      </c>
      <c r="AJ106" s="967">
        <v>5</v>
      </c>
      <c r="AK106" s="967">
        <v>0</v>
      </c>
      <c r="AL106" s="967">
        <v>1</v>
      </c>
      <c r="AM106" s="967">
        <v>0</v>
      </c>
      <c r="AN106" s="967">
        <v>1</v>
      </c>
      <c r="AO106" s="967">
        <v>2</v>
      </c>
      <c r="AP106" s="967">
        <v>6</v>
      </c>
      <c r="AQ106" s="967">
        <v>9</v>
      </c>
      <c r="AR106" s="967">
        <v>390</v>
      </c>
      <c r="AS106" s="967">
        <v>36</v>
      </c>
      <c r="AT106" s="967">
        <v>43</v>
      </c>
      <c r="AU106" s="967">
        <v>280</v>
      </c>
      <c r="AV106" s="967">
        <v>9</v>
      </c>
    </row>
    <row r="107" spans="1:48" ht="15" x14ac:dyDescent="0.25">
      <c r="A107" s="727">
        <v>305</v>
      </c>
      <c r="B107" s="700">
        <v>511</v>
      </c>
      <c r="C107" s="649" t="s">
        <v>143</v>
      </c>
      <c r="D107" s="956" t="s">
        <v>31</v>
      </c>
      <c r="E107" s="946">
        <f t="shared" si="10"/>
        <v>1208</v>
      </c>
      <c r="F107" s="955">
        <v>22</v>
      </c>
      <c r="G107" s="955">
        <v>33</v>
      </c>
      <c r="H107" s="955">
        <v>36</v>
      </c>
      <c r="I107" s="955">
        <v>25</v>
      </c>
      <c r="J107" s="955">
        <v>48</v>
      </c>
      <c r="K107" s="955">
        <v>64</v>
      </c>
      <c r="L107" s="955">
        <v>41</v>
      </c>
      <c r="M107" s="955">
        <v>31</v>
      </c>
      <c r="N107" s="955">
        <v>29</v>
      </c>
      <c r="O107" s="955">
        <v>34</v>
      </c>
      <c r="P107" s="955">
        <v>25</v>
      </c>
      <c r="Q107" s="955">
        <v>27</v>
      </c>
      <c r="R107" s="955">
        <v>18</v>
      </c>
      <c r="S107" s="955">
        <v>17</v>
      </c>
      <c r="T107" s="955">
        <v>18</v>
      </c>
      <c r="U107" s="955">
        <v>17</v>
      </c>
      <c r="V107" s="955">
        <v>16</v>
      </c>
      <c r="W107" s="955">
        <v>13</v>
      </c>
      <c r="X107" s="955">
        <v>12</v>
      </c>
      <c r="Y107" s="955">
        <v>9</v>
      </c>
      <c r="Z107" s="955">
        <v>75</v>
      </c>
      <c r="AA107" s="955">
        <v>114</v>
      </c>
      <c r="AB107" s="955">
        <v>51</v>
      </c>
      <c r="AC107" s="955">
        <v>134</v>
      </c>
      <c r="AD107" s="955">
        <v>91</v>
      </c>
      <c r="AE107" s="955">
        <v>65</v>
      </c>
      <c r="AF107" s="955">
        <v>57</v>
      </c>
      <c r="AG107" s="955">
        <v>36</v>
      </c>
      <c r="AH107" s="955">
        <v>20</v>
      </c>
      <c r="AI107" s="955">
        <v>15</v>
      </c>
      <c r="AJ107" s="955">
        <v>7</v>
      </c>
      <c r="AK107" s="955">
        <v>5</v>
      </c>
      <c r="AL107" s="955">
        <v>2</v>
      </c>
      <c r="AM107" s="955">
        <v>1</v>
      </c>
      <c r="AN107" s="955">
        <v>0</v>
      </c>
      <c r="AO107" s="955">
        <v>3</v>
      </c>
      <c r="AP107" s="955">
        <v>4</v>
      </c>
      <c r="AQ107" s="955">
        <v>21</v>
      </c>
      <c r="AR107" s="955">
        <v>441</v>
      </c>
      <c r="AS107" s="955">
        <v>64</v>
      </c>
      <c r="AT107" s="955">
        <v>37</v>
      </c>
      <c r="AU107" s="955">
        <v>260</v>
      </c>
      <c r="AV107" s="955">
        <v>22</v>
      </c>
    </row>
    <row r="108" spans="1:48" ht="15" x14ac:dyDescent="0.25">
      <c r="A108" s="727">
        <v>306</v>
      </c>
      <c r="B108" s="700">
        <v>512</v>
      </c>
      <c r="C108" s="649" t="s">
        <v>144</v>
      </c>
      <c r="D108" s="956" t="s">
        <v>31</v>
      </c>
      <c r="E108" s="946">
        <f t="shared" si="10"/>
        <v>1802</v>
      </c>
      <c r="F108" s="955">
        <v>11</v>
      </c>
      <c r="G108" s="955">
        <v>17</v>
      </c>
      <c r="H108" s="955">
        <v>20</v>
      </c>
      <c r="I108" s="955">
        <v>21</v>
      </c>
      <c r="J108" s="955">
        <v>31</v>
      </c>
      <c r="K108" s="955">
        <v>33</v>
      </c>
      <c r="L108" s="955">
        <v>38</v>
      </c>
      <c r="M108" s="955">
        <v>30</v>
      </c>
      <c r="N108" s="955">
        <v>27</v>
      </c>
      <c r="O108" s="955">
        <v>30</v>
      </c>
      <c r="P108" s="955">
        <v>19</v>
      </c>
      <c r="Q108" s="955">
        <v>20</v>
      </c>
      <c r="R108" s="955">
        <v>21</v>
      </c>
      <c r="S108" s="955">
        <v>17</v>
      </c>
      <c r="T108" s="955">
        <v>14</v>
      </c>
      <c r="U108" s="955">
        <v>17</v>
      </c>
      <c r="V108" s="955">
        <v>13</v>
      </c>
      <c r="W108" s="955">
        <v>11</v>
      </c>
      <c r="X108" s="955">
        <v>10</v>
      </c>
      <c r="Y108" s="955">
        <v>9</v>
      </c>
      <c r="Z108" s="955">
        <v>72</v>
      </c>
      <c r="AA108" s="955">
        <v>111</v>
      </c>
      <c r="AB108" s="955">
        <v>491</v>
      </c>
      <c r="AC108" s="955">
        <v>350</v>
      </c>
      <c r="AD108" s="955">
        <v>126</v>
      </c>
      <c r="AE108" s="955">
        <v>115</v>
      </c>
      <c r="AF108" s="955">
        <v>53</v>
      </c>
      <c r="AG108" s="955">
        <v>33</v>
      </c>
      <c r="AH108" s="955">
        <v>18</v>
      </c>
      <c r="AI108" s="955">
        <v>15</v>
      </c>
      <c r="AJ108" s="955">
        <v>5</v>
      </c>
      <c r="AK108" s="955">
        <v>1</v>
      </c>
      <c r="AL108" s="955">
        <v>3</v>
      </c>
      <c r="AM108" s="955">
        <v>0</v>
      </c>
      <c r="AN108" s="955">
        <v>0</v>
      </c>
      <c r="AO108" s="955">
        <v>1</v>
      </c>
      <c r="AP108" s="955">
        <v>3</v>
      </c>
      <c r="AQ108" s="955">
        <v>12</v>
      </c>
      <c r="AR108" s="955">
        <v>302</v>
      </c>
      <c r="AS108" s="955">
        <v>50</v>
      </c>
      <c r="AT108" s="955">
        <v>35</v>
      </c>
      <c r="AU108" s="955">
        <v>175</v>
      </c>
      <c r="AV108" s="955">
        <v>14</v>
      </c>
    </row>
  </sheetData>
  <mergeCells count="12">
    <mergeCell ref="W6:AM6"/>
    <mergeCell ref="AN6:AP6"/>
    <mergeCell ref="AQ6:AQ7"/>
    <mergeCell ref="AR6:AR7"/>
    <mergeCell ref="AS6:AU6"/>
    <mergeCell ref="AV6:AV7"/>
    <mergeCell ref="A6:A7"/>
    <mergeCell ref="B6:B7"/>
    <mergeCell ref="C6:C7"/>
    <mergeCell ref="D6:D10"/>
    <mergeCell ref="E6:E7"/>
    <mergeCell ref="F6:V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93BDA-E921-4860-8B45-FC4FCBEB4CF0}">
  <sheetPr>
    <tabColor rgb="FF00B0F0"/>
  </sheetPr>
  <dimension ref="A1:CY132"/>
  <sheetViews>
    <sheetView workbookViewId="0">
      <selection sqref="A1:XFD1048576"/>
    </sheetView>
  </sheetViews>
  <sheetFormatPr baseColWidth="10" defaultRowHeight="15" x14ac:dyDescent="0.25"/>
  <cols>
    <col min="1" max="2" width="9.5703125" style="891" customWidth="1"/>
    <col min="3" max="3" width="29.5703125" style="891" customWidth="1"/>
    <col min="4" max="4" width="10.42578125" style="735" customWidth="1"/>
    <col min="5" max="38" width="6.7109375" style="735" customWidth="1"/>
    <col min="39" max="39" width="8.85546875" style="735" customWidth="1"/>
    <col min="40" max="40" width="10.42578125" style="735" customWidth="1"/>
    <col min="41" max="41" width="11.140625" style="735" customWidth="1"/>
    <col min="42" max="42" width="12.28515625" style="735" customWidth="1"/>
    <col min="43" max="43" width="11.28515625" style="735" customWidth="1"/>
    <col min="44" max="44" width="9.42578125" style="735" customWidth="1"/>
    <col min="45" max="45" width="6.7109375" style="735" customWidth="1"/>
    <col min="46" max="47" width="7.85546875" style="735" customWidth="1"/>
  </cols>
  <sheetData>
    <row r="1" spans="1:47" x14ac:dyDescent="0.25">
      <c r="A1" s="844" t="s">
        <v>0</v>
      </c>
      <c r="B1" s="844"/>
      <c r="C1" s="844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845"/>
      <c r="R1" s="845"/>
      <c r="S1" s="845"/>
      <c r="T1" s="845"/>
      <c r="U1" s="845"/>
      <c r="V1" s="845"/>
      <c r="W1" s="845"/>
      <c r="X1" s="845"/>
      <c r="Y1" s="845"/>
      <c r="Z1" s="845"/>
      <c r="AA1" s="845"/>
      <c r="AB1" s="845"/>
      <c r="AC1" s="845"/>
      <c r="AD1" s="845"/>
      <c r="AE1" s="845"/>
      <c r="AF1" s="845"/>
      <c r="AG1" s="845"/>
      <c r="AH1" s="845"/>
      <c r="AI1" s="845"/>
      <c r="AJ1" s="845"/>
      <c r="AK1" s="845"/>
      <c r="AL1" s="845"/>
    </row>
    <row r="2" spans="1:47" x14ac:dyDescent="0.25">
      <c r="A2" s="844" t="s">
        <v>857</v>
      </c>
      <c r="B2" s="844"/>
      <c r="C2" s="844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  <c r="Q2" s="845"/>
      <c r="R2" s="845"/>
      <c r="S2" s="845"/>
      <c r="T2" s="845"/>
      <c r="U2" s="845"/>
      <c r="V2" s="845"/>
      <c r="W2" s="845"/>
      <c r="X2" s="845"/>
      <c r="Y2" s="845"/>
      <c r="Z2" s="845"/>
      <c r="AA2" s="845"/>
      <c r="AB2" s="845"/>
      <c r="AC2" s="845"/>
      <c r="AD2" s="845"/>
      <c r="AE2" s="845"/>
      <c r="AF2" s="845"/>
      <c r="AG2" s="845"/>
      <c r="AH2" s="845"/>
      <c r="AI2" s="845"/>
      <c r="AJ2" s="845"/>
      <c r="AK2" s="845"/>
      <c r="AL2" s="845"/>
    </row>
    <row r="3" spans="1:47" x14ac:dyDescent="0.25">
      <c r="A3" s="846"/>
      <c r="B3" s="846"/>
      <c r="C3" s="846"/>
      <c r="E3" s="845"/>
      <c r="F3" s="845"/>
      <c r="G3" s="845"/>
      <c r="H3" s="845"/>
      <c r="I3" s="845"/>
      <c r="J3" s="845"/>
      <c r="K3" s="845"/>
      <c r="L3" s="845"/>
      <c r="M3" s="845"/>
      <c r="N3" s="845"/>
      <c r="O3" s="845"/>
      <c r="P3" s="845"/>
      <c r="Q3" s="845"/>
      <c r="R3" s="845"/>
      <c r="S3" s="845"/>
      <c r="T3" s="845"/>
      <c r="U3" s="845"/>
      <c r="V3" s="845"/>
      <c r="W3" s="845"/>
      <c r="X3" s="845"/>
      <c r="Y3" s="845"/>
      <c r="Z3" s="845"/>
      <c r="AA3" s="845"/>
      <c r="AB3" s="845"/>
      <c r="AC3" s="845"/>
      <c r="AD3" s="845"/>
      <c r="AE3" s="845"/>
      <c r="AF3" s="845"/>
      <c r="AG3" s="845"/>
      <c r="AH3" s="845"/>
      <c r="AI3" s="845"/>
      <c r="AJ3" s="845"/>
      <c r="AK3" s="845"/>
      <c r="AL3" s="845"/>
    </row>
    <row r="4" spans="1:47" ht="15.75" x14ac:dyDescent="0.25">
      <c r="A4" s="847" t="s">
        <v>891</v>
      </c>
      <c r="B4" s="848"/>
      <c r="C4" s="848"/>
      <c r="D4" s="849"/>
      <c r="E4" s="850"/>
      <c r="F4" s="850"/>
      <c r="G4" s="850"/>
      <c r="H4" s="850"/>
      <c r="I4" s="850"/>
      <c r="J4" s="850"/>
      <c r="K4" s="845"/>
      <c r="L4" s="845"/>
      <c r="M4" s="845"/>
      <c r="N4" s="845"/>
      <c r="O4" s="845"/>
      <c r="P4" s="845"/>
      <c r="Q4" s="845"/>
      <c r="R4" s="845"/>
      <c r="S4" s="845"/>
      <c r="T4" s="845"/>
      <c r="U4" s="845"/>
      <c r="V4" s="845"/>
      <c r="W4" s="845"/>
      <c r="X4" s="845"/>
      <c r="Y4" s="845"/>
      <c r="Z4" s="845"/>
      <c r="AA4" s="845"/>
      <c r="AB4" s="845"/>
      <c r="AC4" s="845"/>
      <c r="AD4" s="845"/>
      <c r="AE4" s="845"/>
      <c r="AF4" s="845"/>
      <c r="AG4" s="845"/>
      <c r="AH4" s="845"/>
      <c r="AI4" s="845"/>
      <c r="AJ4" s="845"/>
      <c r="AK4" s="845"/>
      <c r="AL4" s="845"/>
    </row>
    <row r="5" spans="1:47" ht="15.75" customHeight="1" x14ac:dyDescent="0.25">
      <c r="A5" s="846"/>
      <c r="B5" s="846"/>
      <c r="C5" s="846"/>
      <c r="E5" s="845"/>
      <c r="F5" s="845"/>
      <c r="G5" s="845"/>
      <c r="H5" s="845"/>
      <c r="I5" s="845"/>
      <c r="J5" s="845"/>
      <c r="K5" s="845"/>
      <c r="L5" s="845"/>
      <c r="M5" s="845"/>
      <c r="N5" s="845"/>
      <c r="O5" s="845"/>
      <c r="P5" s="845"/>
      <c r="Q5" s="845"/>
      <c r="R5" s="845"/>
      <c r="S5" s="845"/>
      <c r="T5" s="845"/>
      <c r="U5" s="845"/>
      <c r="V5" s="845"/>
      <c r="W5" s="845"/>
      <c r="X5" s="845"/>
      <c r="Y5" s="845"/>
      <c r="Z5" s="845"/>
      <c r="AA5" s="845"/>
      <c r="AB5" s="845"/>
      <c r="AC5" s="845"/>
      <c r="AD5" s="845"/>
      <c r="AE5" s="845"/>
      <c r="AF5" s="845"/>
      <c r="AG5" s="845"/>
      <c r="AH5" s="845"/>
      <c r="AI5" s="845"/>
      <c r="AJ5" s="845"/>
      <c r="AK5" s="845"/>
      <c r="AL5" s="845"/>
    </row>
    <row r="6" spans="1:47" x14ac:dyDescent="0.25">
      <c r="A6" s="851" t="s">
        <v>114</v>
      </c>
      <c r="B6" s="851" t="s">
        <v>115</v>
      </c>
      <c r="C6" s="851" t="s">
        <v>858</v>
      </c>
      <c r="D6" s="852" t="s">
        <v>118</v>
      </c>
      <c r="E6" s="853" t="s">
        <v>859</v>
      </c>
      <c r="F6" s="853"/>
      <c r="G6" s="853"/>
      <c r="H6" s="853"/>
      <c r="I6" s="853"/>
      <c r="J6" s="853"/>
      <c r="K6" s="853"/>
      <c r="L6" s="853"/>
      <c r="M6" s="853"/>
      <c r="N6" s="853"/>
      <c r="O6" s="853"/>
      <c r="P6" s="853"/>
      <c r="Q6" s="853"/>
      <c r="R6" s="853"/>
      <c r="S6" s="853"/>
      <c r="T6" s="853"/>
      <c r="U6" s="853"/>
      <c r="V6" s="853"/>
      <c r="W6" s="853"/>
      <c r="X6" s="853"/>
      <c r="Y6" s="854" t="s">
        <v>220</v>
      </c>
      <c r="Z6" s="854"/>
      <c r="AA6" s="854"/>
      <c r="AB6" s="854"/>
      <c r="AC6" s="854"/>
      <c r="AD6" s="854"/>
      <c r="AE6" s="854"/>
      <c r="AF6" s="854"/>
      <c r="AG6" s="854"/>
      <c r="AH6" s="854"/>
      <c r="AI6" s="854"/>
      <c r="AJ6" s="854"/>
      <c r="AK6" s="854"/>
      <c r="AL6" s="854"/>
      <c r="AM6" s="855" t="s">
        <v>821</v>
      </c>
      <c r="AN6" s="856"/>
      <c r="AO6" s="856"/>
      <c r="AP6" s="808" t="s">
        <v>860</v>
      </c>
      <c r="AQ6" s="857" t="s">
        <v>223</v>
      </c>
      <c r="AR6" s="858" t="s">
        <v>120</v>
      </c>
      <c r="AS6" s="858"/>
      <c r="AT6" s="858"/>
      <c r="AU6" s="857" t="s">
        <v>224</v>
      </c>
    </row>
    <row r="7" spans="1:47" ht="18.75" customHeight="1" x14ac:dyDescent="0.25">
      <c r="A7" s="851"/>
      <c r="B7" s="851"/>
      <c r="C7" s="851"/>
      <c r="D7" s="852"/>
      <c r="E7" s="859" t="s">
        <v>152</v>
      </c>
      <c r="F7" s="860">
        <v>1</v>
      </c>
      <c r="G7" s="860">
        <v>2</v>
      </c>
      <c r="H7" s="860">
        <v>3</v>
      </c>
      <c r="I7" s="860">
        <v>4</v>
      </c>
      <c r="J7" s="860">
        <v>5</v>
      </c>
      <c r="K7" s="860">
        <v>6</v>
      </c>
      <c r="L7" s="860">
        <v>7</v>
      </c>
      <c r="M7" s="860">
        <v>8</v>
      </c>
      <c r="N7" s="860">
        <v>9</v>
      </c>
      <c r="O7" s="860">
        <v>10</v>
      </c>
      <c r="P7" s="860">
        <v>11</v>
      </c>
      <c r="Q7" s="860">
        <v>12</v>
      </c>
      <c r="R7" s="860">
        <v>13</v>
      </c>
      <c r="S7" s="860">
        <v>14</v>
      </c>
      <c r="T7" s="860">
        <v>15</v>
      </c>
      <c r="U7" s="860">
        <v>16</v>
      </c>
      <c r="V7" s="860">
        <v>17</v>
      </c>
      <c r="W7" s="860">
        <v>18</v>
      </c>
      <c r="X7" s="860">
        <v>19</v>
      </c>
      <c r="Y7" s="854" t="s">
        <v>171</v>
      </c>
      <c r="Z7" s="854" t="s">
        <v>172</v>
      </c>
      <c r="AA7" s="854" t="s">
        <v>173</v>
      </c>
      <c r="AB7" s="854" t="s">
        <v>174</v>
      </c>
      <c r="AC7" s="854" t="s">
        <v>175</v>
      </c>
      <c r="AD7" s="854" t="s">
        <v>176</v>
      </c>
      <c r="AE7" s="854" t="s">
        <v>177</v>
      </c>
      <c r="AF7" s="854" t="s">
        <v>178</v>
      </c>
      <c r="AG7" s="854" t="s">
        <v>179</v>
      </c>
      <c r="AH7" s="854" t="s">
        <v>180</v>
      </c>
      <c r="AI7" s="854" t="s">
        <v>181</v>
      </c>
      <c r="AJ7" s="854" t="s">
        <v>182</v>
      </c>
      <c r="AK7" s="854" t="s">
        <v>854</v>
      </c>
      <c r="AL7" s="854" t="s">
        <v>861</v>
      </c>
      <c r="AM7" s="630" t="s">
        <v>222</v>
      </c>
      <c r="AN7" s="630" t="s">
        <v>822</v>
      </c>
      <c r="AO7" s="630" t="s">
        <v>823</v>
      </c>
      <c r="AP7" s="809"/>
      <c r="AQ7" s="861"/>
      <c r="AR7" s="862" t="s">
        <v>125</v>
      </c>
      <c r="AS7" s="863" t="s">
        <v>228</v>
      </c>
      <c r="AT7" s="863" t="s">
        <v>229</v>
      </c>
      <c r="AU7" s="864"/>
    </row>
    <row r="8" spans="1:47" x14ac:dyDescent="0.25">
      <c r="A8" s="865"/>
      <c r="B8" s="865"/>
      <c r="C8" s="866" t="s">
        <v>6</v>
      </c>
      <c r="D8" s="867">
        <f>D10</f>
        <v>180106</v>
      </c>
      <c r="E8" s="867">
        <f t="shared" ref="E8:AU8" si="0">E10</f>
        <v>2716</v>
      </c>
      <c r="F8" s="867">
        <f t="shared" si="0"/>
        <v>2798</v>
      </c>
      <c r="G8" s="867">
        <f t="shared" si="0"/>
        <v>3056</v>
      </c>
      <c r="H8" s="867">
        <f t="shared" si="0"/>
        <v>3438</v>
      </c>
      <c r="I8" s="867">
        <f t="shared" si="0"/>
        <v>3590</v>
      </c>
      <c r="J8" s="867">
        <f t="shared" si="0"/>
        <v>3426</v>
      </c>
      <c r="K8" s="867">
        <f t="shared" si="0"/>
        <v>3956</v>
      </c>
      <c r="L8" s="867">
        <f t="shared" si="0"/>
        <v>4303</v>
      </c>
      <c r="M8" s="867">
        <f t="shared" si="0"/>
        <v>3928</v>
      </c>
      <c r="N8" s="867">
        <f t="shared" si="0"/>
        <v>3929</v>
      </c>
      <c r="O8" s="867">
        <f t="shared" si="0"/>
        <v>3840</v>
      </c>
      <c r="P8" s="867">
        <f t="shared" si="0"/>
        <v>3880</v>
      </c>
      <c r="Q8" s="867">
        <f t="shared" si="0"/>
        <v>4001</v>
      </c>
      <c r="R8" s="867">
        <f t="shared" si="0"/>
        <v>4164</v>
      </c>
      <c r="S8" s="867">
        <f t="shared" si="0"/>
        <v>4015</v>
      </c>
      <c r="T8" s="867">
        <f t="shared" si="0"/>
        <v>4061</v>
      </c>
      <c r="U8" s="867">
        <f t="shared" si="0"/>
        <v>4206</v>
      </c>
      <c r="V8" s="867">
        <f t="shared" si="0"/>
        <v>3732</v>
      </c>
      <c r="W8" s="867">
        <f t="shared" si="0"/>
        <v>3612</v>
      </c>
      <c r="X8" s="867">
        <f t="shared" si="0"/>
        <v>3446</v>
      </c>
      <c r="Y8" s="867">
        <f t="shared" si="0"/>
        <v>15137</v>
      </c>
      <c r="Z8" s="867">
        <f t="shared" si="0"/>
        <v>14080</v>
      </c>
      <c r="AA8" s="867">
        <f t="shared" si="0"/>
        <v>13944</v>
      </c>
      <c r="AB8" s="867">
        <f t="shared" si="0"/>
        <v>13846</v>
      </c>
      <c r="AC8" s="867">
        <f t="shared" si="0"/>
        <v>11220</v>
      </c>
      <c r="AD8" s="867">
        <f t="shared" si="0"/>
        <v>8876</v>
      </c>
      <c r="AE8" s="867">
        <f t="shared" si="0"/>
        <v>7641</v>
      </c>
      <c r="AF8" s="867">
        <f t="shared" si="0"/>
        <v>6453</v>
      </c>
      <c r="AG8" s="867">
        <f t="shared" si="0"/>
        <v>5156</v>
      </c>
      <c r="AH8" s="867">
        <f t="shared" si="0"/>
        <v>3802</v>
      </c>
      <c r="AI8" s="867">
        <f t="shared" si="0"/>
        <v>2692</v>
      </c>
      <c r="AJ8" s="867">
        <f t="shared" si="0"/>
        <v>1707</v>
      </c>
      <c r="AK8" s="867">
        <f t="shared" si="0"/>
        <v>838</v>
      </c>
      <c r="AL8" s="867">
        <f t="shared" si="0"/>
        <v>617</v>
      </c>
      <c r="AM8" s="867">
        <f t="shared" si="0"/>
        <v>203</v>
      </c>
      <c r="AN8" s="867">
        <f t="shared" si="0"/>
        <v>1364</v>
      </c>
      <c r="AO8" s="867">
        <f t="shared" si="0"/>
        <v>1314</v>
      </c>
      <c r="AP8" s="867">
        <f t="shared" si="0"/>
        <v>2825</v>
      </c>
      <c r="AQ8" s="867">
        <f t="shared" si="0"/>
        <v>91190</v>
      </c>
      <c r="AR8" s="867">
        <f t="shared" si="0"/>
        <v>10200</v>
      </c>
      <c r="AS8" s="867">
        <f t="shared" si="0"/>
        <v>9720</v>
      </c>
      <c r="AT8" s="867">
        <f t="shared" si="0"/>
        <v>39050</v>
      </c>
      <c r="AU8" s="867">
        <f t="shared" si="0"/>
        <v>5439</v>
      </c>
    </row>
    <row r="9" spans="1:47" x14ac:dyDescent="0.25">
      <c r="A9" s="868"/>
      <c r="B9" s="868"/>
      <c r="C9" s="869" t="s">
        <v>892</v>
      </c>
      <c r="D9" s="870">
        <v>241835</v>
      </c>
      <c r="E9" s="870">
        <v>4078</v>
      </c>
      <c r="F9" s="870">
        <v>4075</v>
      </c>
      <c r="G9" s="870">
        <v>4488</v>
      </c>
      <c r="H9" s="870">
        <v>4936</v>
      </c>
      <c r="I9" s="870">
        <v>5191</v>
      </c>
      <c r="J9" s="870">
        <v>4909</v>
      </c>
      <c r="K9" s="870">
        <v>5394</v>
      </c>
      <c r="L9" s="870">
        <v>5756</v>
      </c>
      <c r="M9" s="870">
        <v>5436</v>
      </c>
      <c r="N9" s="870">
        <v>5393</v>
      </c>
      <c r="O9" s="870">
        <v>5435</v>
      </c>
      <c r="P9" s="870">
        <v>5391</v>
      </c>
      <c r="Q9" s="870">
        <v>5512</v>
      </c>
      <c r="R9" s="870">
        <v>5603</v>
      </c>
      <c r="S9" s="870">
        <v>5392</v>
      </c>
      <c r="T9" s="870">
        <v>5426</v>
      </c>
      <c r="U9" s="870">
        <v>5561</v>
      </c>
      <c r="V9" s="870">
        <v>5008</v>
      </c>
      <c r="W9" s="870">
        <v>4835</v>
      </c>
      <c r="X9" s="870">
        <v>4646</v>
      </c>
      <c r="Y9" s="870">
        <v>20479</v>
      </c>
      <c r="Z9" s="870">
        <v>18923</v>
      </c>
      <c r="AA9" s="870">
        <v>18344</v>
      </c>
      <c r="AB9" s="870">
        <v>18326</v>
      </c>
      <c r="AC9" s="870">
        <v>14743</v>
      </c>
      <c r="AD9" s="870">
        <v>11743</v>
      </c>
      <c r="AE9" s="870">
        <v>9931</v>
      </c>
      <c r="AF9" s="870">
        <v>8317</v>
      </c>
      <c r="AG9" s="870">
        <v>6562</v>
      </c>
      <c r="AH9" s="870">
        <v>4796</v>
      </c>
      <c r="AI9" s="870">
        <v>3285</v>
      </c>
      <c r="AJ9" s="870">
        <v>2102</v>
      </c>
      <c r="AK9" s="870">
        <v>1054</v>
      </c>
      <c r="AL9" s="870">
        <v>765</v>
      </c>
      <c r="AM9" s="870">
        <v>320</v>
      </c>
      <c r="AN9" s="870">
        <v>2043</v>
      </c>
      <c r="AO9" s="870">
        <v>2035</v>
      </c>
      <c r="AP9" s="870">
        <v>4323</v>
      </c>
      <c r="AQ9" s="870">
        <v>123551</v>
      </c>
      <c r="AR9" s="870">
        <v>14360</v>
      </c>
      <c r="AS9" s="870">
        <v>13379</v>
      </c>
      <c r="AT9" s="870">
        <v>52313</v>
      </c>
      <c r="AU9" s="870">
        <v>7695</v>
      </c>
    </row>
    <row r="10" spans="1:47" x14ac:dyDescent="0.25">
      <c r="A10" s="871"/>
      <c r="B10" s="872"/>
      <c r="C10" s="873" t="s">
        <v>893</v>
      </c>
      <c r="D10" s="874">
        <f>D11+D23+D30+D34+D47+D54+D58+D73+D103</f>
        <v>180106</v>
      </c>
      <c r="E10" s="874">
        <f t="shared" ref="E10:AU10" si="1">E11+E23+E30+E34+E47+E54+E58+E73+E103</f>
        <v>2716</v>
      </c>
      <c r="F10" s="874">
        <f t="shared" si="1"/>
        <v>2798</v>
      </c>
      <c r="G10" s="874">
        <f t="shared" si="1"/>
        <v>3056</v>
      </c>
      <c r="H10" s="874">
        <f t="shared" si="1"/>
        <v>3438</v>
      </c>
      <c r="I10" s="874">
        <f t="shared" si="1"/>
        <v>3590</v>
      </c>
      <c r="J10" s="874">
        <f t="shared" si="1"/>
        <v>3426</v>
      </c>
      <c r="K10" s="874">
        <f t="shared" si="1"/>
        <v>3956</v>
      </c>
      <c r="L10" s="874">
        <f t="shared" si="1"/>
        <v>4303</v>
      </c>
      <c r="M10" s="874">
        <f t="shared" si="1"/>
        <v>3928</v>
      </c>
      <c r="N10" s="874">
        <f t="shared" si="1"/>
        <v>3929</v>
      </c>
      <c r="O10" s="874">
        <f t="shared" si="1"/>
        <v>3840</v>
      </c>
      <c r="P10" s="874">
        <f t="shared" si="1"/>
        <v>3880</v>
      </c>
      <c r="Q10" s="874">
        <f t="shared" si="1"/>
        <v>4001</v>
      </c>
      <c r="R10" s="874">
        <f t="shared" si="1"/>
        <v>4164</v>
      </c>
      <c r="S10" s="874">
        <f t="shared" si="1"/>
        <v>4015</v>
      </c>
      <c r="T10" s="874">
        <f t="shared" si="1"/>
        <v>4061</v>
      </c>
      <c r="U10" s="874">
        <f t="shared" si="1"/>
        <v>4206</v>
      </c>
      <c r="V10" s="874">
        <f t="shared" si="1"/>
        <v>3732</v>
      </c>
      <c r="W10" s="874">
        <f t="shared" si="1"/>
        <v>3612</v>
      </c>
      <c r="X10" s="874">
        <f t="shared" si="1"/>
        <v>3446</v>
      </c>
      <c r="Y10" s="874">
        <f t="shared" si="1"/>
        <v>15137</v>
      </c>
      <c r="Z10" s="874">
        <f t="shared" si="1"/>
        <v>14080</v>
      </c>
      <c r="AA10" s="874">
        <f t="shared" si="1"/>
        <v>13944</v>
      </c>
      <c r="AB10" s="874">
        <f t="shared" si="1"/>
        <v>13846</v>
      </c>
      <c r="AC10" s="874">
        <f t="shared" si="1"/>
        <v>11220</v>
      </c>
      <c r="AD10" s="874">
        <f t="shared" si="1"/>
        <v>8876</v>
      </c>
      <c r="AE10" s="874">
        <f t="shared" si="1"/>
        <v>7641</v>
      </c>
      <c r="AF10" s="874">
        <f t="shared" si="1"/>
        <v>6453</v>
      </c>
      <c r="AG10" s="874">
        <f t="shared" si="1"/>
        <v>5156</v>
      </c>
      <c r="AH10" s="874">
        <f t="shared" si="1"/>
        <v>3802</v>
      </c>
      <c r="AI10" s="874">
        <f t="shared" si="1"/>
        <v>2692</v>
      </c>
      <c r="AJ10" s="874">
        <f t="shared" si="1"/>
        <v>1707</v>
      </c>
      <c r="AK10" s="874">
        <f t="shared" si="1"/>
        <v>838</v>
      </c>
      <c r="AL10" s="874">
        <f t="shared" si="1"/>
        <v>617</v>
      </c>
      <c r="AM10" s="874">
        <f t="shared" si="1"/>
        <v>203</v>
      </c>
      <c r="AN10" s="874">
        <f t="shared" si="1"/>
        <v>1364</v>
      </c>
      <c r="AO10" s="874">
        <f t="shared" si="1"/>
        <v>1314</v>
      </c>
      <c r="AP10" s="874">
        <f t="shared" si="1"/>
        <v>2825</v>
      </c>
      <c r="AQ10" s="874">
        <f t="shared" si="1"/>
        <v>91190</v>
      </c>
      <c r="AR10" s="874">
        <f t="shared" si="1"/>
        <v>10200</v>
      </c>
      <c r="AS10" s="874">
        <f t="shared" si="1"/>
        <v>9720</v>
      </c>
      <c r="AT10" s="874">
        <f t="shared" si="1"/>
        <v>39050</v>
      </c>
      <c r="AU10" s="874">
        <f t="shared" si="1"/>
        <v>5439</v>
      </c>
    </row>
    <row r="11" spans="1:47" ht="16.5" customHeight="1" x14ac:dyDescent="0.25">
      <c r="A11" s="875"/>
      <c r="B11" s="876"/>
      <c r="C11" s="877" t="s">
        <v>894</v>
      </c>
      <c r="D11" s="878">
        <f>SUM(D12:D22)</f>
        <v>45068</v>
      </c>
      <c r="E11" s="878">
        <f>SUM(E12:E22)</f>
        <v>573</v>
      </c>
      <c r="F11" s="878">
        <f t="shared" ref="F11:AU11" si="2">SUM(F12:F22)</f>
        <v>599</v>
      </c>
      <c r="G11" s="878">
        <f t="shared" si="2"/>
        <v>683</v>
      </c>
      <c r="H11" s="878">
        <f t="shared" si="2"/>
        <v>755</v>
      </c>
      <c r="I11" s="878">
        <f t="shared" si="2"/>
        <v>778</v>
      </c>
      <c r="J11" s="878">
        <f t="shared" si="2"/>
        <v>784</v>
      </c>
      <c r="K11" s="878">
        <f t="shared" si="2"/>
        <v>877</v>
      </c>
      <c r="L11" s="878">
        <f t="shared" si="2"/>
        <v>979</v>
      </c>
      <c r="M11" s="878">
        <f t="shared" si="2"/>
        <v>979</v>
      </c>
      <c r="N11" s="878">
        <f t="shared" si="2"/>
        <v>974</v>
      </c>
      <c r="O11" s="878">
        <f t="shared" si="2"/>
        <v>887</v>
      </c>
      <c r="P11" s="878">
        <f t="shared" si="2"/>
        <v>925</v>
      </c>
      <c r="Q11" s="878">
        <f t="shared" si="2"/>
        <v>993</v>
      </c>
      <c r="R11" s="878">
        <f t="shared" si="2"/>
        <v>923</v>
      </c>
      <c r="S11" s="878">
        <f t="shared" si="2"/>
        <v>937</v>
      </c>
      <c r="T11" s="878">
        <f t="shared" si="2"/>
        <v>911</v>
      </c>
      <c r="U11" s="878">
        <f t="shared" si="2"/>
        <v>969</v>
      </c>
      <c r="V11" s="878">
        <f t="shared" si="2"/>
        <v>848</v>
      </c>
      <c r="W11" s="878">
        <f t="shared" si="2"/>
        <v>878</v>
      </c>
      <c r="X11" s="878">
        <f t="shared" si="2"/>
        <v>811</v>
      </c>
      <c r="Y11" s="878">
        <f t="shared" si="2"/>
        <v>3829</v>
      </c>
      <c r="Z11" s="878">
        <f t="shared" si="2"/>
        <v>3668</v>
      </c>
      <c r="AA11" s="878">
        <f t="shared" si="2"/>
        <v>3727</v>
      </c>
      <c r="AB11" s="878">
        <f t="shared" si="2"/>
        <v>3483</v>
      </c>
      <c r="AC11" s="878">
        <f t="shared" si="2"/>
        <v>2824</v>
      </c>
      <c r="AD11" s="878">
        <f t="shared" si="2"/>
        <v>2331</v>
      </c>
      <c r="AE11" s="878">
        <f t="shared" si="2"/>
        <v>2104</v>
      </c>
      <c r="AF11" s="878">
        <f t="shared" si="2"/>
        <v>1840</v>
      </c>
      <c r="AG11" s="878">
        <f t="shared" si="2"/>
        <v>1497</v>
      </c>
      <c r="AH11" s="878">
        <f t="shared" si="2"/>
        <v>1110</v>
      </c>
      <c r="AI11" s="878">
        <f t="shared" si="2"/>
        <v>721</v>
      </c>
      <c r="AJ11" s="878">
        <f t="shared" si="2"/>
        <v>478</v>
      </c>
      <c r="AK11" s="878">
        <f t="shared" si="2"/>
        <v>219</v>
      </c>
      <c r="AL11" s="878">
        <f t="shared" si="2"/>
        <v>174</v>
      </c>
      <c r="AM11" s="878">
        <f t="shared" si="2"/>
        <v>48</v>
      </c>
      <c r="AN11" s="878">
        <f t="shared" si="2"/>
        <v>306</v>
      </c>
      <c r="AO11" s="878">
        <f t="shared" si="2"/>
        <v>267</v>
      </c>
      <c r="AP11" s="878">
        <f t="shared" si="2"/>
        <v>607</v>
      </c>
      <c r="AQ11" s="878">
        <f t="shared" si="2"/>
        <v>22954</v>
      </c>
      <c r="AR11" s="878">
        <f t="shared" si="2"/>
        <v>2407</v>
      </c>
      <c r="AS11" s="878">
        <f t="shared" si="2"/>
        <v>2291</v>
      </c>
      <c r="AT11" s="878">
        <f t="shared" si="2"/>
        <v>10164</v>
      </c>
      <c r="AU11" s="878">
        <f t="shared" si="2"/>
        <v>1716</v>
      </c>
    </row>
    <row r="12" spans="1:47" ht="16.5" customHeight="1" x14ac:dyDescent="0.25">
      <c r="A12" s="688">
        <v>101</v>
      </c>
      <c r="B12" s="879">
        <v>432</v>
      </c>
      <c r="C12" s="880" t="s">
        <v>11</v>
      </c>
      <c r="D12" s="881">
        <f>SUM(E12:AL12)</f>
        <v>29177</v>
      </c>
      <c r="E12" s="882">
        <v>416</v>
      </c>
      <c r="F12" s="882">
        <v>425</v>
      </c>
      <c r="G12" s="882">
        <v>508</v>
      </c>
      <c r="H12" s="882">
        <v>602</v>
      </c>
      <c r="I12" s="882">
        <v>631</v>
      </c>
      <c r="J12" s="882">
        <v>581</v>
      </c>
      <c r="K12" s="882">
        <v>573</v>
      </c>
      <c r="L12" s="882">
        <v>635</v>
      </c>
      <c r="M12" s="882">
        <v>638</v>
      </c>
      <c r="N12" s="882">
        <v>623</v>
      </c>
      <c r="O12" s="882">
        <v>576</v>
      </c>
      <c r="P12" s="882">
        <v>620</v>
      </c>
      <c r="Q12" s="882">
        <v>654</v>
      </c>
      <c r="R12" s="882">
        <v>617</v>
      </c>
      <c r="S12" s="882">
        <v>608</v>
      </c>
      <c r="T12" s="882">
        <v>631</v>
      </c>
      <c r="U12" s="882">
        <v>671</v>
      </c>
      <c r="V12" s="882">
        <v>586</v>
      </c>
      <c r="W12" s="882">
        <v>618</v>
      </c>
      <c r="X12" s="882">
        <v>569</v>
      </c>
      <c r="Y12" s="882">
        <v>2556</v>
      </c>
      <c r="Z12" s="882">
        <v>2397</v>
      </c>
      <c r="AA12" s="882">
        <v>2099</v>
      </c>
      <c r="AB12" s="882">
        <v>2411</v>
      </c>
      <c r="AC12" s="882">
        <v>1746</v>
      </c>
      <c r="AD12" s="882">
        <v>1569</v>
      </c>
      <c r="AE12" s="882">
        <v>1367</v>
      </c>
      <c r="AF12" s="882">
        <v>1139</v>
      </c>
      <c r="AG12" s="882">
        <v>833</v>
      </c>
      <c r="AH12" s="882">
        <v>507</v>
      </c>
      <c r="AI12" s="882">
        <v>347</v>
      </c>
      <c r="AJ12" s="882">
        <v>211</v>
      </c>
      <c r="AK12" s="882">
        <v>116</v>
      </c>
      <c r="AL12" s="882">
        <v>97</v>
      </c>
      <c r="AM12" s="883">
        <v>32</v>
      </c>
      <c r="AN12" s="883">
        <v>127</v>
      </c>
      <c r="AO12" s="883">
        <v>109</v>
      </c>
      <c r="AP12" s="882">
        <v>542</v>
      </c>
      <c r="AQ12" s="882">
        <v>14390</v>
      </c>
      <c r="AR12" s="882">
        <v>1567</v>
      </c>
      <c r="AS12" s="882">
        <v>1569</v>
      </c>
      <c r="AT12" s="882">
        <v>6310</v>
      </c>
      <c r="AU12" s="882">
        <v>1460</v>
      </c>
    </row>
    <row r="13" spans="1:47" ht="16.5" customHeight="1" x14ac:dyDescent="0.25">
      <c r="A13" s="688">
        <v>302</v>
      </c>
      <c r="B13" s="879">
        <v>478</v>
      </c>
      <c r="C13" s="880" t="s">
        <v>895</v>
      </c>
      <c r="D13" s="881">
        <f t="shared" ref="D13:D76" si="3">SUM(E13:AL13)</f>
        <v>1178</v>
      </c>
      <c r="E13" s="882">
        <v>15</v>
      </c>
      <c r="F13" s="882">
        <v>17</v>
      </c>
      <c r="G13" s="882">
        <v>22</v>
      </c>
      <c r="H13" s="882">
        <v>19</v>
      </c>
      <c r="I13" s="882">
        <v>20</v>
      </c>
      <c r="J13" s="882">
        <v>23</v>
      </c>
      <c r="K13" s="882">
        <v>14</v>
      </c>
      <c r="L13" s="882">
        <v>19</v>
      </c>
      <c r="M13" s="882">
        <v>22</v>
      </c>
      <c r="N13" s="882">
        <v>20</v>
      </c>
      <c r="O13" s="882">
        <v>20</v>
      </c>
      <c r="P13" s="882">
        <v>22</v>
      </c>
      <c r="Q13" s="882">
        <v>19</v>
      </c>
      <c r="R13" s="882">
        <v>17</v>
      </c>
      <c r="S13" s="882">
        <v>21</v>
      </c>
      <c r="T13" s="882">
        <v>18</v>
      </c>
      <c r="U13" s="882">
        <v>20</v>
      </c>
      <c r="V13" s="882">
        <v>16</v>
      </c>
      <c r="W13" s="882">
        <v>15</v>
      </c>
      <c r="X13" s="882">
        <v>13</v>
      </c>
      <c r="Y13" s="882">
        <v>95</v>
      </c>
      <c r="Z13" s="882">
        <v>78</v>
      </c>
      <c r="AA13" s="882">
        <v>87</v>
      </c>
      <c r="AB13" s="882">
        <v>96</v>
      </c>
      <c r="AC13" s="882">
        <v>88</v>
      </c>
      <c r="AD13" s="882">
        <v>59</v>
      </c>
      <c r="AE13" s="882">
        <v>57</v>
      </c>
      <c r="AF13" s="882">
        <v>55</v>
      </c>
      <c r="AG13" s="882">
        <v>56</v>
      </c>
      <c r="AH13" s="882">
        <v>56</v>
      </c>
      <c r="AI13" s="882">
        <v>36</v>
      </c>
      <c r="AJ13" s="882">
        <v>23</v>
      </c>
      <c r="AK13" s="882">
        <v>12</v>
      </c>
      <c r="AL13" s="882">
        <v>8</v>
      </c>
      <c r="AM13" s="883">
        <v>6</v>
      </c>
      <c r="AN13" s="883">
        <v>87</v>
      </c>
      <c r="AO13" s="883">
        <v>78</v>
      </c>
      <c r="AP13" s="882">
        <v>11</v>
      </c>
      <c r="AQ13" s="882">
        <v>574</v>
      </c>
      <c r="AR13" s="882">
        <v>53</v>
      </c>
      <c r="AS13" s="882">
        <v>45</v>
      </c>
      <c r="AT13" s="882">
        <v>305</v>
      </c>
      <c r="AU13" s="882">
        <v>22</v>
      </c>
    </row>
    <row r="14" spans="1:47" ht="16.5" customHeight="1" x14ac:dyDescent="0.25">
      <c r="A14" s="688">
        <v>303</v>
      </c>
      <c r="B14" s="879">
        <v>479</v>
      </c>
      <c r="C14" s="880" t="s">
        <v>20</v>
      </c>
      <c r="D14" s="881">
        <f t="shared" si="3"/>
        <v>3333</v>
      </c>
      <c r="E14" s="882">
        <v>24</v>
      </c>
      <c r="F14" s="882">
        <v>25</v>
      </c>
      <c r="G14" s="882">
        <v>29</v>
      </c>
      <c r="H14" s="882">
        <v>23</v>
      </c>
      <c r="I14" s="882">
        <v>25</v>
      </c>
      <c r="J14" s="882">
        <v>28</v>
      </c>
      <c r="K14" s="882">
        <v>42</v>
      </c>
      <c r="L14" s="882">
        <v>53</v>
      </c>
      <c r="M14" s="882">
        <v>55</v>
      </c>
      <c r="N14" s="882">
        <v>53</v>
      </c>
      <c r="O14" s="882">
        <v>56</v>
      </c>
      <c r="P14" s="882">
        <v>53</v>
      </c>
      <c r="Q14" s="882">
        <v>60</v>
      </c>
      <c r="R14" s="882">
        <v>70</v>
      </c>
      <c r="S14" s="882">
        <v>66</v>
      </c>
      <c r="T14" s="882">
        <v>51</v>
      </c>
      <c r="U14" s="882">
        <v>56</v>
      </c>
      <c r="V14" s="882">
        <v>46</v>
      </c>
      <c r="W14" s="882">
        <v>43</v>
      </c>
      <c r="X14" s="882">
        <v>42</v>
      </c>
      <c r="Y14" s="882">
        <v>236</v>
      </c>
      <c r="Z14" s="882">
        <v>201</v>
      </c>
      <c r="AA14" s="882">
        <v>1042</v>
      </c>
      <c r="AB14" s="882">
        <v>219</v>
      </c>
      <c r="AC14" s="882">
        <v>136</v>
      </c>
      <c r="AD14" s="882">
        <v>70</v>
      </c>
      <c r="AE14" s="882">
        <v>125</v>
      </c>
      <c r="AF14" s="882">
        <v>114</v>
      </c>
      <c r="AG14" s="882">
        <v>100</v>
      </c>
      <c r="AH14" s="882">
        <v>75</v>
      </c>
      <c r="AI14" s="882">
        <v>51</v>
      </c>
      <c r="AJ14" s="882">
        <v>36</v>
      </c>
      <c r="AK14" s="882">
        <v>16</v>
      </c>
      <c r="AL14" s="882">
        <v>12</v>
      </c>
      <c r="AM14" s="883">
        <v>6</v>
      </c>
      <c r="AN14" s="883">
        <v>54</v>
      </c>
      <c r="AO14" s="883">
        <v>47</v>
      </c>
      <c r="AP14" s="882">
        <v>7</v>
      </c>
      <c r="AQ14" s="882">
        <v>1194</v>
      </c>
      <c r="AR14" s="882">
        <v>151</v>
      </c>
      <c r="AS14" s="882">
        <v>116</v>
      </c>
      <c r="AT14" s="882">
        <v>644</v>
      </c>
      <c r="AU14" s="882">
        <v>35</v>
      </c>
    </row>
    <row r="15" spans="1:47" ht="16.5" customHeight="1" x14ac:dyDescent="0.25">
      <c r="A15" s="688">
        <v>304</v>
      </c>
      <c r="B15" s="879">
        <v>480</v>
      </c>
      <c r="C15" s="880" t="s">
        <v>22</v>
      </c>
      <c r="D15" s="881">
        <f t="shared" si="3"/>
        <v>1556</v>
      </c>
      <c r="E15" s="882">
        <v>10</v>
      </c>
      <c r="F15" s="882">
        <v>10</v>
      </c>
      <c r="G15" s="882">
        <v>8</v>
      </c>
      <c r="H15" s="882">
        <v>7</v>
      </c>
      <c r="I15" s="882">
        <v>8</v>
      </c>
      <c r="J15" s="882">
        <v>11</v>
      </c>
      <c r="K15" s="882">
        <v>39</v>
      </c>
      <c r="L15" s="882">
        <v>43</v>
      </c>
      <c r="M15" s="882">
        <v>45</v>
      </c>
      <c r="N15" s="882">
        <v>45</v>
      </c>
      <c r="O15" s="882">
        <v>41</v>
      </c>
      <c r="P15" s="882">
        <v>41</v>
      </c>
      <c r="Q15" s="882">
        <v>41</v>
      </c>
      <c r="R15" s="882">
        <v>36</v>
      </c>
      <c r="S15" s="882">
        <v>45</v>
      </c>
      <c r="T15" s="882">
        <v>37</v>
      </c>
      <c r="U15" s="882">
        <v>35</v>
      </c>
      <c r="V15" s="882">
        <v>30</v>
      </c>
      <c r="W15" s="882">
        <v>28</v>
      </c>
      <c r="X15" s="882">
        <v>27</v>
      </c>
      <c r="Y15" s="882">
        <v>50</v>
      </c>
      <c r="Z15" s="882">
        <v>140</v>
      </c>
      <c r="AA15" s="882">
        <v>40</v>
      </c>
      <c r="AB15" s="882">
        <v>84</v>
      </c>
      <c r="AC15" s="882">
        <v>152</v>
      </c>
      <c r="AD15" s="882">
        <v>110</v>
      </c>
      <c r="AE15" s="882">
        <v>76</v>
      </c>
      <c r="AF15" s="882">
        <v>73</v>
      </c>
      <c r="AG15" s="882">
        <v>74</v>
      </c>
      <c r="AH15" s="882">
        <v>70</v>
      </c>
      <c r="AI15" s="882">
        <v>43</v>
      </c>
      <c r="AJ15" s="882">
        <v>32</v>
      </c>
      <c r="AK15" s="882">
        <v>14</v>
      </c>
      <c r="AL15" s="882">
        <v>11</v>
      </c>
      <c r="AM15" s="883">
        <v>4</v>
      </c>
      <c r="AN15" s="883">
        <v>13</v>
      </c>
      <c r="AO15" s="883">
        <v>11</v>
      </c>
      <c r="AP15" s="882">
        <v>6</v>
      </c>
      <c r="AQ15" s="882">
        <v>1117</v>
      </c>
      <c r="AR15" s="882">
        <v>92</v>
      </c>
      <c r="AS15" s="882">
        <v>83</v>
      </c>
      <c r="AT15" s="882">
        <v>349</v>
      </c>
      <c r="AU15" s="882">
        <v>19</v>
      </c>
    </row>
    <row r="16" spans="1:47" ht="16.5" customHeight="1" x14ac:dyDescent="0.25">
      <c r="A16" s="688">
        <v>305</v>
      </c>
      <c r="B16" s="879">
        <v>481</v>
      </c>
      <c r="C16" s="880" t="s">
        <v>24</v>
      </c>
      <c r="D16" s="881">
        <f t="shared" si="3"/>
        <v>1705</v>
      </c>
      <c r="E16" s="882">
        <v>10</v>
      </c>
      <c r="F16" s="882">
        <v>11</v>
      </c>
      <c r="G16" s="882">
        <v>14</v>
      </c>
      <c r="H16" s="882">
        <v>14</v>
      </c>
      <c r="I16" s="882">
        <v>13</v>
      </c>
      <c r="J16" s="882">
        <v>17</v>
      </c>
      <c r="K16" s="882">
        <v>42</v>
      </c>
      <c r="L16" s="882">
        <v>45</v>
      </c>
      <c r="M16" s="882">
        <v>43</v>
      </c>
      <c r="N16" s="882">
        <v>45</v>
      </c>
      <c r="O16" s="882">
        <v>38</v>
      </c>
      <c r="P16" s="882">
        <v>41</v>
      </c>
      <c r="Q16" s="882">
        <v>43</v>
      </c>
      <c r="R16" s="882">
        <v>33</v>
      </c>
      <c r="S16" s="882">
        <v>38</v>
      </c>
      <c r="T16" s="882">
        <v>39</v>
      </c>
      <c r="U16" s="882">
        <v>44</v>
      </c>
      <c r="V16" s="882">
        <v>40</v>
      </c>
      <c r="W16" s="882">
        <v>34</v>
      </c>
      <c r="X16" s="882">
        <v>37</v>
      </c>
      <c r="Y16" s="882">
        <v>166</v>
      </c>
      <c r="Z16" s="882">
        <v>153</v>
      </c>
      <c r="AA16" s="882">
        <v>62</v>
      </c>
      <c r="AB16" s="882">
        <v>115</v>
      </c>
      <c r="AC16" s="882">
        <v>115</v>
      </c>
      <c r="AD16" s="882">
        <v>60</v>
      </c>
      <c r="AE16" s="882">
        <v>80</v>
      </c>
      <c r="AF16" s="882">
        <v>77</v>
      </c>
      <c r="AG16" s="882">
        <v>75</v>
      </c>
      <c r="AH16" s="882">
        <v>69</v>
      </c>
      <c r="AI16" s="882">
        <v>41</v>
      </c>
      <c r="AJ16" s="882">
        <v>28</v>
      </c>
      <c r="AK16" s="882">
        <v>13</v>
      </c>
      <c r="AL16" s="882">
        <v>10</v>
      </c>
      <c r="AM16" s="883">
        <v>0</v>
      </c>
      <c r="AN16" s="883">
        <v>10</v>
      </c>
      <c r="AO16" s="883">
        <v>10</v>
      </c>
      <c r="AP16" s="882">
        <v>8</v>
      </c>
      <c r="AQ16" s="882">
        <v>1111</v>
      </c>
      <c r="AR16" s="882">
        <v>114</v>
      </c>
      <c r="AS16" s="882">
        <v>106</v>
      </c>
      <c r="AT16" s="882">
        <v>506</v>
      </c>
      <c r="AU16" s="882">
        <v>20</v>
      </c>
    </row>
    <row r="17" spans="1:47" ht="16.5" customHeight="1" x14ac:dyDescent="0.25">
      <c r="A17" s="688">
        <v>306</v>
      </c>
      <c r="B17" s="879">
        <v>482</v>
      </c>
      <c r="C17" s="880" t="s">
        <v>26</v>
      </c>
      <c r="D17" s="881">
        <f t="shared" si="3"/>
        <v>1944</v>
      </c>
      <c r="E17" s="882">
        <v>24</v>
      </c>
      <c r="F17" s="882">
        <v>25</v>
      </c>
      <c r="G17" s="882">
        <v>28</v>
      </c>
      <c r="H17" s="882">
        <v>19</v>
      </c>
      <c r="I17" s="882">
        <v>14</v>
      </c>
      <c r="J17" s="882">
        <v>32</v>
      </c>
      <c r="K17" s="882">
        <v>43</v>
      </c>
      <c r="L17" s="882">
        <v>45</v>
      </c>
      <c r="M17" s="882">
        <v>42</v>
      </c>
      <c r="N17" s="882">
        <v>47</v>
      </c>
      <c r="O17" s="882">
        <v>38</v>
      </c>
      <c r="P17" s="882">
        <v>38</v>
      </c>
      <c r="Q17" s="882">
        <v>48</v>
      </c>
      <c r="R17" s="882">
        <v>46</v>
      </c>
      <c r="S17" s="882">
        <v>51</v>
      </c>
      <c r="T17" s="882">
        <v>38</v>
      </c>
      <c r="U17" s="882">
        <v>41</v>
      </c>
      <c r="V17" s="882">
        <v>39</v>
      </c>
      <c r="W17" s="882">
        <v>40</v>
      </c>
      <c r="X17" s="882">
        <v>35</v>
      </c>
      <c r="Y17" s="882">
        <v>190</v>
      </c>
      <c r="Z17" s="882">
        <v>171</v>
      </c>
      <c r="AA17" s="882">
        <v>57</v>
      </c>
      <c r="AB17" s="882">
        <v>129</v>
      </c>
      <c r="AC17" s="882">
        <v>115</v>
      </c>
      <c r="AD17" s="882">
        <v>116</v>
      </c>
      <c r="AE17" s="882">
        <v>92</v>
      </c>
      <c r="AF17" s="882">
        <v>90</v>
      </c>
      <c r="AG17" s="882">
        <v>88</v>
      </c>
      <c r="AH17" s="882">
        <v>69</v>
      </c>
      <c r="AI17" s="882">
        <v>42</v>
      </c>
      <c r="AJ17" s="882">
        <v>32</v>
      </c>
      <c r="AK17" s="882">
        <v>11</v>
      </c>
      <c r="AL17" s="882">
        <v>9</v>
      </c>
      <c r="AM17" s="883">
        <v>0</v>
      </c>
      <c r="AN17" s="883">
        <v>12</v>
      </c>
      <c r="AO17" s="883">
        <v>9</v>
      </c>
      <c r="AP17" s="882">
        <v>3</v>
      </c>
      <c r="AQ17" s="882">
        <v>996</v>
      </c>
      <c r="AR17" s="882">
        <v>126</v>
      </c>
      <c r="AS17" s="882">
        <v>109</v>
      </c>
      <c r="AT17" s="882">
        <v>501</v>
      </c>
      <c r="AU17" s="882">
        <v>27</v>
      </c>
    </row>
    <row r="18" spans="1:47" ht="16.5" customHeight="1" x14ac:dyDescent="0.25">
      <c r="A18" s="688">
        <v>307</v>
      </c>
      <c r="B18" s="879">
        <v>483</v>
      </c>
      <c r="C18" s="880" t="s">
        <v>28</v>
      </c>
      <c r="D18" s="881">
        <f t="shared" si="3"/>
        <v>1855</v>
      </c>
      <c r="E18" s="882">
        <v>12</v>
      </c>
      <c r="F18" s="882">
        <v>19</v>
      </c>
      <c r="G18" s="882">
        <v>16</v>
      </c>
      <c r="H18" s="882">
        <v>22</v>
      </c>
      <c r="I18" s="882">
        <v>21</v>
      </c>
      <c r="J18" s="882">
        <v>20</v>
      </c>
      <c r="K18" s="882">
        <v>42</v>
      </c>
      <c r="L18" s="882">
        <v>44</v>
      </c>
      <c r="M18" s="882">
        <v>44</v>
      </c>
      <c r="N18" s="882">
        <v>47</v>
      </c>
      <c r="O18" s="882">
        <v>38</v>
      </c>
      <c r="P18" s="882">
        <v>38</v>
      </c>
      <c r="Q18" s="882">
        <v>44</v>
      </c>
      <c r="R18" s="882">
        <v>38</v>
      </c>
      <c r="S18" s="882">
        <v>39</v>
      </c>
      <c r="T18" s="882">
        <v>37</v>
      </c>
      <c r="U18" s="882">
        <v>36</v>
      </c>
      <c r="V18" s="882">
        <v>38</v>
      </c>
      <c r="W18" s="882">
        <v>38</v>
      </c>
      <c r="X18" s="882">
        <v>30</v>
      </c>
      <c r="Y18" s="882">
        <v>189</v>
      </c>
      <c r="Z18" s="882">
        <v>173</v>
      </c>
      <c r="AA18" s="882">
        <v>96</v>
      </c>
      <c r="AB18" s="882">
        <v>171</v>
      </c>
      <c r="AC18" s="882">
        <v>147</v>
      </c>
      <c r="AD18" s="882">
        <v>67</v>
      </c>
      <c r="AE18" s="882">
        <v>67</v>
      </c>
      <c r="AF18" s="882">
        <v>65</v>
      </c>
      <c r="AG18" s="882">
        <v>64</v>
      </c>
      <c r="AH18" s="882">
        <v>66</v>
      </c>
      <c r="AI18" s="882">
        <v>40</v>
      </c>
      <c r="AJ18" s="882">
        <v>28</v>
      </c>
      <c r="AK18" s="882">
        <v>11</v>
      </c>
      <c r="AL18" s="882">
        <v>8</v>
      </c>
      <c r="AM18" s="883">
        <v>0</v>
      </c>
      <c r="AN18" s="883">
        <v>1</v>
      </c>
      <c r="AO18" s="883">
        <v>1</v>
      </c>
      <c r="AP18" s="882">
        <v>7</v>
      </c>
      <c r="AQ18" s="882">
        <v>999</v>
      </c>
      <c r="AR18" s="882">
        <v>102</v>
      </c>
      <c r="AS18" s="882">
        <v>103</v>
      </c>
      <c r="AT18" s="882">
        <v>524</v>
      </c>
      <c r="AU18" s="882">
        <v>27</v>
      </c>
    </row>
    <row r="19" spans="1:47" ht="16.5" customHeight="1" x14ac:dyDescent="0.25">
      <c r="A19" s="688">
        <v>308</v>
      </c>
      <c r="B19" s="879">
        <v>484</v>
      </c>
      <c r="C19" s="880" t="s">
        <v>30</v>
      </c>
      <c r="D19" s="881">
        <f t="shared" si="3"/>
        <v>1146</v>
      </c>
      <c r="E19" s="882">
        <v>16</v>
      </c>
      <c r="F19" s="882">
        <v>16</v>
      </c>
      <c r="G19" s="882">
        <v>17</v>
      </c>
      <c r="H19" s="882">
        <v>11</v>
      </c>
      <c r="I19" s="882">
        <v>11</v>
      </c>
      <c r="J19" s="882">
        <v>24</v>
      </c>
      <c r="K19" s="882">
        <v>21</v>
      </c>
      <c r="L19" s="882">
        <v>24</v>
      </c>
      <c r="M19" s="882">
        <v>23</v>
      </c>
      <c r="N19" s="882">
        <v>26</v>
      </c>
      <c r="O19" s="882">
        <v>20</v>
      </c>
      <c r="P19" s="882">
        <v>22</v>
      </c>
      <c r="Q19" s="882">
        <v>27</v>
      </c>
      <c r="R19" s="882">
        <v>20</v>
      </c>
      <c r="S19" s="882">
        <v>17</v>
      </c>
      <c r="T19" s="882">
        <v>18</v>
      </c>
      <c r="U19" s="882">
        <v>20</v>
      </c>
      <c r="V19" s="882">
        <v>16</v>
      </c>
      <c r="W19" s="882">
        <v>13</v>
      </c>
      <c r="X19" s="882">
        <v>13</v>
      </c>
      <c r="Y19" s="882">
        <v>92</v>
      </c>
      <c r="Z19" s="882">
        <v>105</v>
      </c>
      <c r="AA19" s="882">
        <v>32</v>
      </c>
      <c r="AB19" s="882">
        <v>63</v>
      </c>
      <c r="AC19" s="882">
        <v>91</v>
      </c>
      <c r="AD19" s="882">
        <v>85</v>
      </c>
      <c r="AE19" s="882">
        <v>62</v>
      </c>
      <c r="AF19" s="882">
        <v>60</v>
      </c>
      <c r="AG19" s="882">
        <v>57</v>
      </c>
      <c r="AH19" s="882">
        <v>55</v>
      </c>
      <c r="AI19" s="882">
        <v>32</v>
      </c>
      <c r="AJ19" s="882">
        <v>23</v>
      </c>
      <c r="AK19" s="882">
        <v>8</v>
      </c>
      <c r="AL19" s="882">
        <v>6</v>
      </c>
      <c r="AM19" s="883">
        <v>0</v>
      </c>
      <c r="AN19" s="883">
        <v>0</v>
      </c>
      <c r="AO19" s="883">
        <v>0</v>
      </c>
      <c r="AP19" s="882">
        <v>7</v>
      </c>
      <c r="AQ19" s="882">
        <v>712</v>
      </c>
      <c r="AR19" s="882">
        <v>65</v>
      </c>
      <c r="AS19" s="882">
        <v>38</v>
      </c>
      <c r="AT19" s="882">
        <v>276</v>
      </c>
      <c r="AU19" s="882">
        <v>25</v>
      </c>
    </row>
    <row r="20" spans="1:47" ht="16.5" customHeight="1" x14ac:dyDescent="0.25">
      <c r="A20" s="688">
        <v>309</v>
      </c>
      <c r="B20" s="879">
        <v>10502</v>
      </c>
      <c r="C20" s="880" t="s">
        <v>33</v>
      </c>
      <c r="D20" s="881">
        <f t="shared" si="3"/>
        <v>636</v>
      </c>
      <c r="E20" s="882">
        <v>16</v>
      </c>
      <c r="F20" s="882">
        <v>18</v>
      </c>
      <c r="G20" s="882">
        <v>13</v>
      </c>
      <c r="H20" s="882">
        <v>12</v>
      </c>
      <c r="I20" s="882">
        <v>12</v>
      </c>
      <c r="J20" s="882">
        <v>23</v>
      </c>
      <c r="K20" s="882">
        <v>15</v>
      </c>
      <c r="L20" s="882">
        <v>16</v>
      </c>
      <c r="M20" s="882">
        <v>13</v>
      </c>
      <c r="N20" s="882">
        <v>17</v>
      </c>
      <c r="O20" s="882">
        <v>11</v>
      </c>
      <c r="P20" s="882">
        <v>6</v>
      </c>
      <c r="Q20" s="882">
        <v>8</v>
      </c>
      <c r="R20" s="882">
        <v>6</v>
      </c>
      <c r="S20" s="882">
        <v>7</v>
      </c>
      <c r="T20" s="882">
        <v>3</v>
      </c>
      <c r="U20" s="882">
        <v>3</v>
      </c>
      <c r="V20" s="882">
        <v>3</v>
      </c>
      <c r="W20" s="882">
        <v>3</v>
      </c>
      <c r="X20" s="882">
        <v>3</v>
      </c>
      <c r="Y20" s="882">
        <v>20</v>
      </c>
      <c r="Z20" s="882">
        <v>37</v>
      </c>
      <c r="AA20" s="882">
        <v>61</v>
      </c>
      <c r="AB20" s="882">
        <v>52</v>
      </c>
      <c r="AC20" s="882">
        <v>26</v>
      </c>
      <c r="AD20" s="882">
        <v>38</v>
      </c>
      <c r="AE20" s="882">
        <v>36</v>
      </c>
      <c r="AF20" s="882">
        <v>35</v>
      </c>
      <c r="AG20" s="882">
        <v>35</v>
      </c>
      <c r="AH20" s="882">
        <v>36</v>
      </c>
      <c r="AI20" s="882">
        <v>22</v>
      </c>
      <c r="AJ20" s="882">
        <v>20</v>
      </c>
      <c r="AK20" s="882">
        <v>6</v>
      </c>
      <c r="AL20" s="882">
        <v>4</v>
      </c>
      <c r="AM20" s="883">
        <v>0</v>
      </c>
      <c r="AN20" s="883">
        <v>0</v>
      </c>
      <c r="AO20" s="883">
        <v>0</v>
      </c>
      <c r="AP20" s="882">
        <v>6</v>
      </c>
      <c r="AQ20" s="882">
        <v>314</v>
      </c>
      <c r="AR20" s="882">
        <v>20</v>
      </c>
      <c r="AS20" s="882">
        <v>9</v>
      </c>
      <c r="AT20" s="882">
        <v>128</v>
      </c>
      <c r="AU20" s="882">
        <v>28</v>
      </c>
    </row>
    <row r="21" spans="1:47" ht="16.5" customHeight="1" x14ac:dyDescent="0.25">
      <c r="A21" s="688">
        <v>310</v>
      </c>
      <c r="B21" s="879">
        <v>13864</v>
      </c>
      <c r="C21" s="880" t="s">
        <v>35</v>
      </c>
      <c r="D21" s="881">
        <f t="shared" si="3"/>
        <v>975</v>
      </c>
      <c r="E21" s="882">
        <v>6</v>
      </c>
      <c r="F21" s="882">
        <v>8</v>
      </c>
      <c r="G21" s="882">
        <v>4</v>
      </c>
      <c r="H21" s="882">
        <v>5</v>
      </c>
      <c r="I21" s="882">
        <v>3</v>
      </c>
      <c r="J21" s="882">
        <v>3</v>
      </c>
      <c r="K21" s="882">
        <v>14</v>
      </c>
      <c r="L21" s="882">
        <v>16</v>
      </c>
      <c r="M21" s="882">
        <v>17</v>
      </c>
      <c r="N21" s="882">
        <v>17</v>
      </c>
      <c r="O21" s="882">
        <v>13</v>
      </c>
      <c r="P21" s="882">
        <v>9</v>
      </c>
      <c r="Q21" s="882">
        <v>8</v>
      </c>
      <c r="R21" s="882">
        <v>7</v>
      </c>
      <c r="S21" s="882">
        <v>9</v>
      </c>
      <c r="T21" s="882">
        <v>10</v>
      </c>
      <c r="U21" s="882">
        <v>11</v>
      </c>
      <c r="V21" s="882">
        <v>8</v>
      </c>
      <c r="W21" s="882">
        <v>10</v>
      </c>
      <c r="X21" s="882">
        <v>8</v>
      </c>
      <c r="Y21" s="882">
        <v>71</v>
      </c>
      <c r="Z21" s="882">
        <v>65</v>
      </c>
      <c r="AA21" s="882">
        <v>134</v>
      </c>
      <c r="AB21" s="882">
        <v>98</v>
      </c>
      <c r="AC21" s="882">
        <v>87</v>
      </c>
      <c r="AD21" s="882">
        <v>72</v>
      </c>
      <c r="AE21" s="882">
        <v>55</v>
      </c>
      <c r="AF21" s="882">
        <v>51</v>
      </c>
      <c r="AG21" s="882">
        <v>47</v>
      </c>
      <c r="AH21" s="882">
        <v>48</v>
      </c>
      <c r="AI21" s="882">
        <v>30</v>
      </c>
      <c r="AJ21" s="882">
        <v>21</v>
      </c>
      <c r="AK21" s="882">
        <v>6</v>
      </c>
      <c r="AL21" s="882">
        <v>4</v>
      </c>
      <c r="AM21" s="883">
        <v>0</v>
      </c>
      <c r="AN21" s="883">
        <v>1</v>
      </c>
      <c r="AO21" s="883">
        <v>1</v>
      </c>
      <c r="AP21" s="882">
        <v>2</v>
      </c>
      <c r="AQ21" s="882">
        <v>557</v>
      </c>
      <c r="AR21" s="882">
        <v>32</v>
      </c>
      <c r="AS21" s="882">
        <v>27</v>
      </c>
      <c r="AT21" s="882">
        <v>264</v>
      </c>
      <c r="AU21" s="882">
        <v>11</v>
      </c>
    </row>
    <row r="22" spans="1:47" ht="16.5" customHeight="1" x14ac:dyDescent="0.25">
      <c r="A22" s="688">
        <v>311</v>
      </c>
      <c r="B22" s="879">
        <v>24569</v>
      </c>
      <c r="C22" s="880" t="s">
        <v>896</v>
      </c>
      <c r="D22" s="881">
        <f t="shared" si="3"/>
        <v>1563</v>
      </c>
      <c r="E22" s="882">
        <v>24</v>
      </c>
      <c r="F22" s="882">
        <v>25</v>
      </c>
      <c r="G22" s="882">
        <v>24</v>
      </c>
      <c r="H22" s="882">
        <v>21</v>
      </c>
      <c r="I22" s="882">
        <v>20</v>
      </c>
      <c r="J22" s="882">
        <v>22</v>
      </c>
      <c r="K22" s="882">
        <v>32</v>
      </c>
      <c r="L22" s="882">
        <v>39</v>
      </c>
      <c r="M22" s="882">
        <v>37</v>
      </c>
      <c r="N22" s="882">
        <v>34</v>
      </c>
      <c r="O22" s="882">
        <v>36</v>
      </c>
      <c r="P22" s="882">
        <v>35</v>
      </c>
      <c r="Q22" s="882">
        <v>41</v>
      </c>
      <c r="R22" s="882">
        <v>33</v>
      </c>
      <c r="S22" s="882">
        <v>36</v>
      </c>
      <c r="T22" s="882">
        <v>29</v>
      </c>
      <c r="U22" s="882">
        <v>32</v>
      </c>
      <c r="V22" s="882">
        <v>26</v>
      </c>
      <c r="W22" s="882">
        <v>36</v>
      </c>
      <c r="X22" s="882">
        <v>34</v>
      </c>
      <c r="Y22" s="882">
        <v>164</v>
      </c>
      <c r="Z22" s="882">
        <v>148</v>
      </c>
      <c r="AA22" s="882">
        <v>17</v>
      </c>
      <c r="AB22" s="882">
        <v>45</v>
      </c>
      <c r="AC22" s="882">
        <v>121</v>
      </c>
      <c r="AD22" s="882">
        <v>85</v>
      </c>
      <c r="AE22" s="882">
        <v>87</v>
      </c>
      <c r="AF22" s="882">
        <v>81</v>
      </c>
      <c r="AG22" s="882">
        <v>68</v>
      </c>
      <c r="AH22" s="882">
        <v>59</v>
      </c>
      <c r="AI22" s="882">
        <v>37</v>
      </c>
      <c r="AJ22" s="882">
        <v>24</v>
      </c>
      <c r="AK22" s="882">
        <v>6</v>
      </c>
      <c r="AL22" s="882">
        <v>5</v>
      </c>
      <c r="AM22" s="883">
        <v>0</v>
      </c>
      <c r="AN22" s="883">
        <v>1</v>
      </c>
      <c r="AO22" s="883">
        <v>1</v>
      </c>
      <c r="AP22" s="882">
        <v>8</v>
      </c>
      <c r="AQ22" s="882">
        <v>990</v>
      </c>
      <c r="AR22" s="882">
        <v>85</v>
      </c>
      <c r="AS22" s="882">
        <v>86</v>
      </c>
      <c r="AT22" s="882">
        <v>357</v>
      </c>
      <c r="AU22" s="882">
        <v>42</v>
      </c>
    </row>
    <row r="23" spans="1:47" ht="16.5" customHeight="1" x14ac:dyDescent="0.25">
      <c r="A23" s="875"/>
      <c r="B23" s="876"/>
      <c r="C23" s="877" t="s">
        <v>897</v>
      </c>
      <c r="D23" s="878">
        <f t="shared" si="3"/>
        <v>6386</v>
      </c>
      <c r="E23" s="878">
        <f t="shared" ref="E23:AU23" si="4">SUM(E24:E29)</f>
        <v>50</v>
      </c>
      <c r="F23" s="878">
        <f t="shared" si="4"/>
        <v>59</v>
      </c>
      <c r="G23" s="878">
        <f t="shared" si="4"/>
        <v>53</v>
      </c>
      <c r="H23" s="878">
        <f t="shared" si="4"/>
        <v>78</v>
      </c>
      <c r="I23" s="878">
        <f t="shared" si="4"/>
        <v>76</v>
      </c>
      <c r="J23" s="878">
        <f t="shared" si="4"/>
        <v>80</v>
      </c>
      <c r="K23" s="878">
        <f t="shared" si="4"/>
        <v>111</v>
      </c>
      <c r="L23" s="878">
        <f t="shared" si="4"/>
        <v>113</v>
      </c>
      <c r="M23" s="878">
        <f t="shared" si="4"/>
        <v>122</v>
      </c>
      <c r="N23" s="878">
        <f t="shared" si="4"/>
        <v>125</v>
      </c>
      <c r="O23" s="878">
        <f t="shared" si="4"/>
        <v>108</v>
      </c>
      <c r="P23" s="878">
        <f t="shared" si="4"/>
        <v>107</v>
      </c>
      <c r="Q23" s="878">
        <f t="shared" si="4"/>
        <v>104</v>
      </c>
      <c r="R23" s="878">
        <f t="shared" si="4"/>
        <v>150</v>
      </c>
      <c r="S23" s="878">
        <f t="shared" si="4"/>
        <v>117</v>
      </c>
      <c r="T23" s="878">
        <f t="shared" si="4"/>
        <v>115</v>
      </c>
      <c r="U23" s="878">
        <f t="shared" si="4"/>
        <v>118</v>
      </c>
      <c r="V23" s="878">
        <f t="shared" si="4"/>
        <v>115</v>
      </c>
      <c r="W23" s="878">
        <f t="shared" si="4"/>
        <v>103</v>
      </c>
      <c r="X23" s="878">
        <f t="shared" si="4"/>
        <v>113</v>
      </c>
      <c r="Y23" s="878">
        <f t="shared" si="4"/>
        <v>553</v>
      </c>
      <c r="Z23" s="878">
        <f t="shared" si="4"/>
        <v>524</v>
      </c>
      <c r="AA23" s="878">
        <f t="shared" si="4"/>
        <v>556</v>
      </c>
      <c r="AB23" s="878">
        <f t="shared" si="4"/>
        <v>516</v>
      </c>
      <c r="AC23" s="878">
        <f t="shared" si="4"/>
        <v>463</v>
      </c>
      <c r="AD23" s="878">
        <f t="shared" si="4"/>
        <v>343</v>
      </c>
      <c r="AE23" s="878">
        <f t="shared" si="4"/>
        <v>306</v>
      </c>
      <c r="AF23" s="878">
        <f t="shared" si="4"/>
        <v>296</v>
      </c>
      <c r="AG23" s="878">
        <f t="shared" si="4"/>
        <v>263</v>
      </c>
      <c r="AH23" s="878">
        <f t="shared" si="4"/>
        <v>179</v>
      </c>
      <c r="AI23" s="878">
        <f t="shared" si="4"/>
        <v>154</v>
      </c>
      <c r="AJ23" s="878">
        <f t="shared" si="4"/>
        <v>100</v>
      </c>
      <c r="AK23" s="878">
        <f t="shared" si="4"/>
        <v>65</v>
      </c>
      <c r="AL23" s="878">
        <f t="shared" si="4"/>
        <v>51</v>
      </c>
      <c r="AM23" s="878">
        <f t="shared" si="4"/>
        <v>3</v>
      </c>
      <c r="AN23" s="878">
        <f t="shared" si="4"/>
        <v>30</v>
      </c>
      <c r="AO23" s="878">
        <f t="shared" si="4"/>
        <v>20</v>
      </c>
      <c r="AP23" s="878">
        <f t="shared" si="4"/>
        <v>54</v>
      </c>
      <c r="AQ23" s="878">
        <f t="shared" si="4"/>
        <v>3369</v>
      </c>
      <c r="AR23" s="878">
        <f t="shared" si="4"/>
        <v>338</v>
      </c>
      <c r="AS23" s="878">
        <f t="shared" si="4"/>
        <v>291</v>
      </c>
      <c r="AT23" s="878">
        <f t="shared" si="4"/>
        <v>1532</v>
      </c>
      <c r="AU23" s="878">
        <f t="shared" si="4"/>
        <v>112</v>
      </c>
    </row>
    <row r="24" spans="1:47" ht="16.5" customHeight="1" x14ac:dyDescent="0.25">
      <c r="A24" s="642">
        <v>301</v>
      </c>
      <c r="B24" s="884">
        <v>485</v>
      </c>
      <c r="C24" s="885" t="s">
        <v>39</v>
      </c>
      <c r="D24" s="881">
        <f t="shared" si="3"/>
        <v>2429</v>
      </c>
      <c r="E24" s="882">
        <v>24</v>
      </c>
      <c r="F24" s="882">
        <v>31</v>
      </c>
      <c r="G24" s="882">
        <v>25</v>
      </c>
      <c r="H24" s="882">
        <v>33</v>
      </c>
      <c r="I24" s="882">
        <v>39</v>
      </c>
      <c r="J24" s="882">
        <v>40</v>
      </c>
      <c r="K24" s="882">
        <v>42</v>
      </c>
      <c r="L24" s="882">
        <v>42</v>
      </c>
      <c r="M24" s="882">
        <v>43</v>
      </c>
      <c r="N24" s="882">
        <v>53</v>
      </c>
      <c r="O24" s="882">
        <v>46</v>
      </c>
      <c r="P24" s="882">
        <v>41</v>
      </c>
      <c r="Q24" s="882">
        <v>39</v>
      </c>
      <c r="R24" s="882">
        <v>54</v>
      </c>
      <c r="S24" s="882">
        <v>40</v>
      </c>
      <c r="T24" s="882">
        <v>40</v>
      </c>
      <c r="U24" s="882">
        <v>41</v>
      </c>
      <c r="V24" s="882">
        <v>44</v>
      </c>
      <c r="W24" s="882">
        <v>37</v>
      </c>
      <c r="X24" s="882">
        <v>42</v>
      </c>
      <c r="Y24" s="882">
        <v>199</v>
      </c>
      <c r="Z24" s="882">
        <v>197</v>
      </c>
      <c r="AA24" s="882">
        <v>193</v>
      </c>
      <c r="AB24" s="882">
        <v>275</v>
      </c>
      <c r="AC24" s="882">
        <v>163</v>
      </c>
      <c r="AD24" s="882">
        <v>115</v>
      </c>
      <c r="AE24" s="882">
        <v>109</v>
      </c>
      <c r="AF24" s="882">
        <v>100</v>
      </c>
      <c r="AG24" s="882">
        <v>80</v>
      </c>
      <c r="AH24" s="882">
        <v>71</v>
      </c>
      <c r="AI24" s="882">
        <v>55</v>
      </c>
      <c r="AJ24" s="882">
        <v>36</v>
      </c>
      <c r="AK24" s="882">
        <v>21</v>
      </c>
      <c r="AL24" s="882">
        <v>19</v>
      </c>
      <c r="AM24" s="883">
        <v>3</v>
      </c>
      <c r="AN24" s="883">
        <v>18</v>
      </c>
      <c r="AO24" s="883">
        <v>4</v>
      </c>
      <c r="AP24" s="882">
        <v>33</v>
      </c>
      <c r="AQ24" s="882">
        <v>1259</v>
      </c>
      <c r="AR24" s="882">
        <v>125</v>
      </c>
      <c r="AS24" s="882">
        <v>108</v>
      </c>
      <c r="AT24" s="882">
        <v>653</v>
      </c>
      <c r="AU24" s="882">
        <v>70</v>
      </c>
    </row>
    <row r="25" spans="1:47" ht="16.5" customHeight="1" x14ac:dyDescent="0.25">
      <c r="A25" s="642">
        <v>302</v>
      </c>
      <c r="B25" s="884">
        <v>486</v>
      </c>
      <c r="C25" s="885" t="s">
        <v>41</v>
      </c>
      <c r="D25" s="881">
        <f t="shared" si="3"/>
        <v>1282</v>
      </c>
      <c r="E25" s="882">
        <v>10</v>
      </c>
      <c r="F25" s="882">
        <v>12</v>
      </c>
      <c r="G25" s="882">
        <v>9</v>
      </c>
      <c r="H25" s="882">
        <v>18</v>
      </c>
      <c r="I25" s="882">
        <v>17</v>
      </c>
      <c r="J25" s="882">
        <v>15</v>
      </c>
      <c r="K25" s="882">
        <v>26</v>
      </c>
      <c r="L25" s="882">
        <v>24</v>
      </c>
      <c r="M25" s="882">
        <v>31</v>
      </c>
      <c r="N25" s="882">
        <v>27</v>
      </c>
      <c r="O25" s="882">
        <v>25</v>
      </c>
      <c r="P25" s="882">
        <v>23</v>
      </c>
      <c r="Q25" s="882">
        <v>23</v>
      </c>
      <c r="R25" s="882">
        <v>37</v>
      </c>
      <c r="S25" s="882">
        <v>32</v>
      </c>
      <c r="T25" s="882">
        <v>28</v>
      </c>
      <c r="U25" s="882">
        <v>29</v>
      </c>
      <c r="V25" s="882">
        <v>26</v>
      </c>
      <c r="W25" s="882">
        <v>24</v>
      </c>
      <c r="X25" s="882">
        <v>22</v>
      </c>
      <c r="Y25" s="882">
        <v>118</v>
      </c>
      <c r="Z25" s="882">
        <v>103</v>
      </c>
      <c r="AA25" s="882">
        <v>77</v>
      </c>
      <c r="AB25" s="882">
        <v>99</v>
      </c>
      <c r="AC25" s="882">
        <v>88</v>
      </c>
      <c r="AD25" s="882">
        <v>64</v>
      </c>
      <c r="AE25" s="882">
        <v>60</v>
      </c>
      <c r="AF25" s="882">
        <v>60</v>
      </c>
      <c r="AG25" s="882">
        <v>56</v>
      </c>
      <c r="AH25" s="882">
        <v>34</v>
      </c>
      <c r="AI25" s="882">
        <v>30</v>
      </c>
      <c r="AJ25" s="882">
        <v>18</v>
      </c>
      <c r="AK25" s="882">
        <v>9</v>
      </c>
      <c r="AL25" s="882">
        <v>8</v>
      </c>
      <c r="AM25" s="883">
        <v>0</v>
      </c>
      <c r="AN25" s="883">
        <v>5</v>
      </c>
      <c r="AO25" s="883">
        <v>7</v>
      </c>
      <c r="AP25" s="882">
        <v>8</v>
      </c>
      <c r="AQ25" s="882">
        <v>742</v>
      </c>
      <c r="AR25" s="882">
        <v>79</v>
      </c>
      <c r="AS25" s="882">
        <v>68</v>
      </c>
      <c r="AT25" s="882">
        <v>341</v>
      </c>
      <c r="AU25" s="882">
        <v>15</v>
      </c>
    </row>
    <row r="26" spans="1:47" ht="16.5" customHeight="1" x14ac:dyDescent="0.25">
      <c r="A26" s="642">
        <v>303</v>
      </c>
      <c r="B26" s="884">
        <v>487</v>
      </c>
      <c r="C26" s="885" t="s">
        <v>43</v>
      </c>
      <c r="D26" s="881">
        <f t="shared" si="3"/>
        <v>794</v>
      </c>
      <c r="E26" s="882">
        <v>8</v>
      </c>
      <c r="F26" s="882">
        <v>4</v>
      </c>
      <c r="G26" s="882">
        <v>8</v>
      </c>
      <c r="H26" s="882">
        <v>14</v>
      </c>
      <c r="I26" s="882">
        <v>10</v>
      </c>
      <c r="J26" s="882">
        <v>9</v>
      </c>
      <c r="K26" s="882">
        <v>12</v>
      </c>
      <c r="L26" s="882">
        <v>13</v>
      </c>
      <c r="M26" s="882">
        <v>13</v>
      </c>
      <c r="N26" s="882">
        <v>12</v>
      </c>
      <c r="O26" s="882">
        <v>10</v>
      </c>
      <c r="P26" s="882">
        <v>13</v>
      </c>
      <c r="Q26" s="882">
        <v>12</v>
      </c>
      <c r="R26" s="882">
        <v>15</v>
      </c>
      <c r="S26" s="882">
        <v>13</v>
      </c>
      <c r="T26" s="882">
        <v>12</v>
      </c>
      <c r="U26" s="882">
        <v>13</v>
      </c>
      <c r="V26" s="882">
        <v>13</v>
      </c>
      <c r="W26" s="882">
        <v>13</v>
      </c>
      <c r="X26" s="882">
        <v>13</v>
      </c>
      <c r="Y26" s="882">
        <v>58</v>
      </c>
      <c r="Z26" s="882">
        <v>48</v>
      </c>
      <c r="AA26" s="882">
        <v>96</v>
      </c>
      <c r="AB26" s="882">
        <v>67</v>
      </c>
      <c r="AC26" s="882">
        <v>88</v>
      </c>
      <c r="AD26" s="882">
        <v>43</v>
      </c>
      <c r="AE26" s="882">
        <v>37</v>
      </c>
      <c r="AF26" s="882">
        <v>33</v>
      </c>
      <c r="AG26" s="882">
        <v>32</v>
      </c>
      <c r="AH26" s="882">
        <v>20</v>
      </c>
      <c r="AI26" s="882">
        <v>17</v>
      </c>
      <c r="AJ26" s="882">
        <v>11</v>
      </c>
      <c r="AK26" s="882">
        <v>9</v>
      </c>
      <c r="AL26" s="882">
        <v>5</v>
      </c>
      <c r="AM26" s="883">
        <v>0</v>
      </c>
      <c r="AN26" s="883">
        <v>5</v>
      </c>
      <c r="AO26" s="883">
        <v>5</v>
      </c>
      <c r="AP26" s="882">
        <v>4</v>
      </c>
      <c r="AQ26" s="882">
        <v>369</v>
      </c>
      <c r="AR26" s="882">
        <v>35</v>
      </c>
      <c r="AS26" s="882">
        <v>32</v>
      </c>
      <c r="AT26" s="882">
        <v>187</v>
      </c>
      <c r="AU26" s="882">
        <v>9</v>
      </c>
    </row>
    <row r="27" spans="1:47" ht="16.5" customHeight="1" x14ac:dyDescent="0.25">
      <c r="A27" s="642">
        <v>304</v>
      </c>
      <c r="B27" s="884">
        <v>488</v>
      </c>
      <c r="C27" s="885" t="s">
        <v>45</v>
      </c>
      <c r="D27" s="881">
        <f t="shared" si="3"/>
        <v>425</v>
      </c>
      <c r="E27" s="882">
        <v>2</v>
      </c>
      <c r="F27" s="882">
        <v>3</v>
      </c>
      <c r="G27" s="882">
        <v>3</v>
      </c>
      <c r="H27" s="882">
        <v>3</v>
      </c>
      <c r="I27" s="882">
        <v>4</v>
      </c>
      <c r="J27" s="882">
        <v>5</v>
      </c>
      <c r="K27" s="882">
        <v>6</v>
      </c>
      <c r="L27" s="882">
        <v>9</v>
      </c>
      <c r="M27" s="882">
        <v>6</v>
      </c>
      <c r="N27" s="882">
        <v>7</v>
      </c>
      <c r="O27" s="882">
        <v>6</v>
      </c>
      <c r="P27" s="882">
        <v>5</v>
      </c>
      <c r="Q27" s="882">
        <v>6</v>
      </c>
      <c r="R27" s="882">
        <v>9</v>
      </c>
      <c r="S27" s="882">
        <v>7</v>
      </c>
      <c r="T27" s="882">
        <v>9</v>
      </c>
      <c r="U27" s="882">
        <v>8</v>
      </c>
      <c r="V27" s="882">
        <v>7</v>
      </c>
      <c r="W27" s="882">
        <v>6</v>
      </c>
      <c r="X27" s="882">
        <v>8</v>
      </c>
      <c r="Y27" s="882">
        <v>29</v>
      </c>
      <c r="Z27" s="882">
        <v>31</v>
      </c>
      <c r="AA27" s="882">
        <v>42</v>
      </c>
      <c r="AB27" s="882">
        <v>27</v>
      </c>
      <c r="AC27" s="882">
        <v>34</v>
      </c>
      <c r="AD27" s="882">
        <v>24</v>
      </c>
      <c r="AE27" s="882">
        <v>22</v>
      </c>
      <c r="AF27" s="882">
        <v>23</v>
      </c>
      <c r="AG27" s="882">
        <v>21</v>
      </c>
      <c r="AH27" s="882">
        <v>11</v>
      </c>
      <c r="AI27" s="882">
        <v>13</v>
      </c>
      <c r="AJ27" s="882">
        <v>10</v>
      </c>
      <c r="AK27" s="882">
        <v>11</v>
      </c>
      <c r="AL27" s="882">
        <v>8</v>
      </c>
      <c r="AM27" s="883">
        <v>0</v>
      </c>
      <c r="AN27" s="883">
        <v>1</v>
      </c>
      <c r="AO27" s="883">
        <v>2</v>
      </c>
      <c r="AP27" s="882">
        <v>3</v>
      </c>
      <c r="AQ27" s="882">
        <v>197</v>
      </c>
      <c r="AR27" s="882">
        <v>21</v>
      </c>
      <c r="AS27" s="882">
        <v>17</v>
      </c>
      <c r="AT27" s="882">
        <v>95</v>
      </c>
      <c r="AU27" s="882">
        <v>5</v>
      </c>
    </row>
    <row r="28" spans="1:47" ht="16.5" customHeight="1" x14ac:dyDescent="0.25">
      <c r="A28" s="642">
        <v>305</v>
      </c>
      <c r="B28" s="884">
        <v>489</v>
      </c>
      <c r="C28" s="885" t="s">
        <v>48</v>
      </c>
      <c r="D28" s="881">
        <f t="shared" si="3"/>
        <v>807</v>
      </c>
      <c r="E28" s="882">
        <v>4</v>
      </c>
      <c r="F28" s="882">
        <v>6</v>
      </c>
      <c r="G28" s="882">
        <v>5</v>
      </c>
      <c r="H28" s="882">
        <v>3</v>
      </c>
      <c r="I28" s="882">
        <v>4</v>
      </c>
      <c r="J28" s="882">
        <v>6</v>
      </c>
      <c r="K28" s="882">
        <v>14</v>
      </c>
      <c r="L28" s="882">
        <v>14</v>
      </c>
      <c r="M28" s="882">
        <v>16</v>
      </c>
      <c r="N28" s="882">
        <v>16</v>
      </c>
      <c r="O28" s="882">
        <v>12</v>
      </c>
      <c r="P28" s="882">
        <v>17</v>
      </c>
      <c r="Q28" s="882">
        <v>13</v>
      </c>
      <c r="R28" s="882">
        <v>19</v>
      </c>
      <c r="S28" s="882">
        <v>13</v>
      </c>
      <c r="T28" s="882">
        <v>14</v>
      </c>
      <c r="U28" s="882">
        <v>15</v>
      </c>
      <c r="V28" s="882">
        <v>14</v>
      </c>
      <c r="W28" s="882">
        <v>12</v>
      </c>
      <c r="X28" s="882">
        <v>16</v>
      </c>
      <c r="Y28" s="882">
        <v>76</v>
      </c>
      <c r="Z28" s="882">
        <v>78</v>
      </c>
      <c r="AA28" s="882">
        <v>105</v>
      </c>
      <c r="AB28" s="882">
        <v>38</v>
      </c>
      <c r="AC28" s="882">
        <v>34</v>
      </c>
      <c r="AD28" s="882">
        <v>50</v>
      </c>
      <c r="AE28" s="882">
        <v>41</v>
      </c>
      <c r="AF28" s="882">
        <v>42</v>
      </c>
      <c r="AG28" s="882">
        <v>38</v>
      </c>
      <c r="AH28" s="882">
        <v>25</v>
      </c>
      <c r="AI28" s="882">
        <v>21</v>
      </c>
      <c r="AJ28" s="882">
        <v>12</v>
      </c>
      <c r="AK28" s="882">
        <v>8</v>
      </c>
      <c r="AL28" s="882">
        <v>6</v>
      </c>
      <c r="AM28" s="883">
        <v>0</v>
      </c>
      <c r="AN28" s="883">
        <v>1</v>
      </c>
      <c r="AO28" s="883">
        <v>2</v>
      </c>
      <c r="AP28" s="882">
        <v>3</v>
      </c>
      <c r="AQ28" s="882">
        <v>435</v>
      </c>
      <c r="AR28" s="882">
        <v>43</v>
      </c>
      <c r="AS28" s="882">
        <v>37</v>
      </c>
      <c r="AT28" s="882">
        <v>130</v>
      </c>
      <c r="AU28" s="882">
        <v>7</v>
      </c>
    </row>
    <row r="29" spans="1:47" ht="16.5" customHeight="1" x14ac:dyDescent="0.25">
      <c r="A29" s="642">
        <v>306</v>
      </c>
      <c r="B29" s="884">
        <v>7186</v>
      </c>
      <c r="C29" s="885" t="s">
        <v>50</v>
      </c>
      <c r="D29" s="881">
        <f t="shared" si="3"/>
        <v>649</v>
      </c>
      <c r="E29" s="882">
        <v>2</v>
      </c>
      <c r="F29" s="882">
        <v>3</v>
      </c>
      <c r="G29" s="882">
        <v>3</v>
      </c>
      <c r="H29" s="882">
        <v>7</v>
      </c>
      <c r="I29" s="882">
        <v>2</v>
      </c>
      <c r="J29" s="882">
        <v>5</v>
      </c>
      <c r="K29" s="882">
        <v>11</v>
      </c>
      <c r="L29" s="882">
        <v>11</v>
      </c>
      <c r="M29" s="882">
        <v>13</v>
      </c>
      <c r="N29" s="882">
        <v>10</v>
      </c>
      <c r="O29" s="882">
        <v>9</v>
      </c>
      <c r="P29" s="882">
        <v>8</v>
      </c>
      <c r="Q29" s="882">
        <v>11</v>
      </c>
      <c r="R29" s="882">
        <v>16</v>
      </c>
      <c r="S29" s="882">
        <v>12</v>
      </c>
      <c r="T29" s="882">
        <v>12</v>
      </c>
      <c r="U29" s="882">
        <v>12</v>
      </c>
      <c r="V29" s="882">
        <v>11</v>
      </c>
      <c r="W29" s="882">
        <v>11</v>
      </c>
      <c r="X29" s="882">
        <v>12</v>
      </c>
      <c r="Y29" s="882">
        <v>73</v>
      </c>
      <c r="Z29" s="882">
        <v>67</v>
      </c>
      <c r="AA29" s="882">
        <v>43</v>
      </c>
      <c r="AB29" s="882">
        <v>10</v>
      </c>
      <c r="AC29" s="882">
        <v>56</v>
      </c>
      <c r="AD29" s="882">
        <v>47</v>
      </c>
      <c r="AE29" s="882">
        <v>37</v>
      </c>
      <c r="AF29" s="882">
        <v>38</v>
      </c>
      <c r="AG29" s="882">
        <v>36</v>
      </c>
      <c r="AH29" s="882">
        <v>18</v>
      </c>
      <c r="AI29" s="882">
        <v>18</v>
      </c>
      <c r="AJ29" s="882">
        <v>13</v>
      </c>
      <c r="AK29" s="882">
        <v>7</v>
      </c>
      <c r="AL29" s="882">
        <v>5</v>
      </c>
      <c r="AM29" s="883">
        <v>0</v>
      </c>
      <c r="AN29" s="883">
        <v>0</v>
      </c>
      <c r="AO29" s="883">
        <v>0</v>
      </c>
      <c r="AP29" s="882">
        <v>3</v>
      </c>
      <c r="AQ29" s="882">
        <v>367</v>
      </c>
      <c r="AR29" s="882">
        <v>35</v>
      </c>
      <c r="AS29" s="882">
        <v>29</v>
      </c>
      <c r="AT29" s="882">
        <v>126</v>
      </c>
      <c r="AU29" s="882">
        <v>6</v>
      </c>
    </row>
    <row r="30" spans="1:47" ht="16.5" customHeight="1" x14ac:dyDescent="0.25">
      <c r="A30" s="875"/>
      <c r="B30" s="876"/>
      <c r="C30" s="877" t="s">
        <v>898</v>
      </c>
      <c r="D30" s="878">
        <f>SUM(D31:D33)</f>
        <v>7580</v>
      </c>
      <c r="E30" s="878">
        <f t="shared" ref="E30:AU30" si="5">SUM(E31:E33)</f>
        <v>67</v>
      </c>
      <c r="F30" s="878">
        <f t="shared" si="5"/>
        <v>67</v>
      </c>
      <c r="G30" s="878">
        <f t="shared" si="5"/>
        <v>75</v>
      </c>
      <c r="H30" s="878">
        <f t="shared" si="5"/>
        <v>70</v>
      </c>
      <c r="I30" s="878">
        <f t="shared" si="5"/>
        <v>82</v>
      </c>
      <c r="J30" s="878">
        <f t="shared" si="5"/>
        <v>83</v>
      </c>
      <c r="K30" s="878">
        <f t="shared" si="5"/>
        <v>113</v>
      </c>
      <c r="L30" s="878">
        <f t="shared" si="5"/>
        <v>164</v>
      </c>
      <c r="M30" s="878">
        <f t="shared" si="5"/>
        <v>148</v>
      </c>
      <c r="N30" s="878">
        <f t="shared" si="5"/>
        <v>159</v>
      </c>
      <c r="O30" s="878">
        <f t="shared" si="5"/>
        <v>148</v>
      </c>
      <c r="P30" s="878">
        <f t="shared" si="5"/>
        <v>169</v>
      </c>
      <c r="Q30" s="878">
        <f t="shared" si="5"/>
        <v>140</v>
      </c>
      <c r="R30" s="878">
        <f t="shared" si="5"/>
        <v>165</v>
      </c>
      <c r="S30" s="878">
        <f t="shared" si="5"/>
        <v>183</v>
      </c>
      <c r="T30" s="878">
        <f t="shared" si="5"/>
        <v>161</v>
      </c>
      <c r="U30" s="878">
        <f t="shared" si="5"/>
        <v>180</v>
      </c>
      <c r="V30" s="878">
        <f t="shared" si="5"/>
        <v>152</v>
      </c>
      <c r="W30" s="878">
        <f t="shared" si="5"/>
        <v>181</v>
      </c>
      <c r="X30" s="878">
        <f t="shared" si="5"/>
        <v>157</v>
      </c>
      <c r="Y30" s="878">
        <f t="shared" si="5"/>
        <v>702</v>
      </c>
      <c r="Z30" s="878">
        <f t="shared" si="5"/>
        <v>657</v>
      </c>
      <c r="AA30" s="878">
        <f t="shared" si="5"/>
        <v>608</v>
      </c>
      <c r="AB30" s="878">
        <f t="shared" si="5"/>
        <v>618</v>
      </c>
      <c r="AC30" s="878">
        <f t="shared" si="5"/>
        <v>588</v>
      </c>
      <c r="AD30" s="878">
        <f t="shared" si="5"/>
        <v>416</v>
      </c>
      <c r="AE30" s="878">
        <f t="shared" si="5"/>
        <v>332</v>
      </c>
      <c r="AF30" s="878">
        <f t="shared" si="5"/>
        <v>283</v>
      </c>
      <c r="AG30" s="878">
        <f t="shared" si="5"/>
        <v>224</v>
      </c>
      <c r="AH30" s="878">
        <f t="shared" si="5"/>
        <v>192</v>
      </c>
      <c r="AI30" s="878">
        <f t="shared" si="5"/>
        <v>132</v>
      </c>
      <c r="AJ30" s="878">
        <f t="shared" si="5"/>
        <v>82</v>
      </c>
      <c r="AK30" s="878">
        <f t="shared" si="5"/>
        <v>44</v>
      </c>
      <c r="AL30" s="878">
        <f t="shared" si="5"/>
        <v>38</v>
      </c>
      <c r="AM30" s="878">
        <f t="shared" si="5"/>
        <v>4</v>
      </c>
      <c r="AN30" s="878">
        <f t="shared" si="5"/>
        <v>36</v>
      </c>
      <c r="AO30" s="878">
        <f t="shared" si="5"/>
        <v>31</v>
      </c>
      <c r="AP30" s="878">
        <f t="shared" si="5"/>
        <v>71</v>
      </c>
      <c r="AQ30" s="878">
        <f t="shared" si="5"/>
        <v>3875</v>
      </c>
      <c r="AR30" s="878">
        <f t="shared" si="5"/>
        <v>419</v>
      </c>
      <c r="AS30" s="878">
        <f t="shared" si="5"/>
        <v>458</v>
      </c>
      <c r="AT30" s="878">
        <f t="shared" si="5"/>
        <v>1851</v>
      </c>
      <c r="AU30" s="878">
        <f t="shared" si="5"/>
        <v>113</v>
      </c>
    </row>
    <row r="31" spans="1:47" ht="16.5" customHeight="1" x14ac:dyDescent="0.25">
      <c r="A31" s="642">
        <v>301</v>
      </c>
      <c r="B31" s="884">
        <v>490</v>
      </c>
      <c r="C31" s="885" t="s">
        <v>54</v>
      </c>
      <c r="D31" s="881">
        <f t="shared" si="3"/>
        <v>3153</v>
      </c>
      <c r="E31" s="882">
        <v>38</v>
      </c>
      <c r="F31" s="882">
        <v>35</v>
      </c>
      <c r="G31" s="882">
        <v>43</v>
      </c>
      <c r="H31" s="882">
        <v>36</v>
      </c>
      <c r="I31" s="882">
        <v>42</v>
      </c>
      <c r="J31" s="882">
        <v>31</v>
      </c>
      <c r="K31" s="882">
        <v>36</v>
      </c>
      <c r="L31" s="882">
        <v>58</v>
      </c>
      <c r="M31" s="882">
        <v>59</v>
      </c>
      <c r="N31" s="882">
        <v>65</v>
      </c>
      <c r="O31" s="882">
        <v>65</v>
      </c>
      <c r="P31" s="882">
        <v>70</v>
      </c>
      <c r="Q31" s="882">
        <v>54</v>
      </c>
      <c r="R31" s="882">
        <v>69</v>
      </c>
      <c r="S31" s="882">
        <v>67</v>
      </c>
      <c r="T31" s="882">
        <v>66</v>
      </c>
      <c r="U31" s="882">
        <v>66</v>
      </c>
      <c r="V31" s="882">
        <v>59</v>
      </c>
      <c r="W31" s="882">
        <v>75</v>
      </c>
      <c r="X31" s="882">
        <v>63</v>
      </c>
      <c r="Y31" s="882">
        <v>270</v>
      </c>
      <c r="Z31" s="882">
        <v>271</v>
      </c>
      <c r="AA31" s="882">
        <v>286</v>
      </c>
      <c r="AB31" s="882">
        <v>259</v>
      </c>
      <c r="AC31" s="882">
        <v>278</v>
      </c>
      <c r="AD31" s="882">
        <v>162</v>
      </c>
      <c r="AE31" s="882">
        <v>125</v>
      </c>
      <c r="AF31" s="882">
        <v>109</v>
      </c>
      <c r="AG31" s="882">
        <v>89</v>
      </c>
      <c r="AH31" s="882">
        <v>72</v>
      </c>
      <c r="AI31" s="882">
        <v>60</v>
      </c>
      <c r="AJ31" s="882">
        <v>33</v>
      </c>
      <c r="AK31" s="882">
        <v>21</v>
      </c>
      <c r="AL31" s="882">
        <v>21</v>
      </c>
      <c r="AM31" s="883">
        <v>2</v>
      </c>
      <c r="AN31" s="883">
        <v>18</v>
      </c>
      <c r="AO31" s="883">
        <v>18</v>
      </c>
      <c r="AP31" s="882">
        <v>50</v>
      </c>
      <c r="AQ31" s="882">
        <v>1612</v>
      </c>
      <c r="AR31" s="882">
        <v>164</v>
      </c>
      <c r="AS31" s="882">
        <v>222</v>
      </c>
      <c r="AT31" s="882">
        <v>743</v>
      </c>
      <c r="AU31" s="882">
        <v>74</v>
      </c>
    </row>
    <row r="32" spans="1:47" ht="16.5" customHeight="1" x14ac:dyDescent="0.25">
      <c r="A32" s="642">
        <v>302</v>
      </c>
      <c r="B32" s="884">
        <v>491</v>
      </c>
      <c r="C32" s="885" t="s">
        <v>56</v>
      </c>
      <c r="D32" s="881">
        <f t="shared" si="3"/>
        <v>2099</v>
      </c>
      <c r="E32" s="882">
        <v>15</v>
      </c>
      <c r="F32" s="882">
        <v>17</v>
      </c>
      <c r="G32" s="882">
        <v>17</v>
      </c>
      <c r="H32" s="882">
        <v>19</v>
      </c>
      <c r="I32" s="882">
        <v>22</v>
      </c>
      <c r="J32" s="882">
        <v>24</v>
      </c>
      <c r="K32" s="882">
        <v>37</v>
      </c>
      <c r="L32" s="882">
        <v>42</v>
      </c>
      <c r="M32" s="882">
        <v>45</v>
      </c>
      <c r="N32" s="882">
        <v>41</v>
      </c>
      <c r="O32" s="882">
        <v>41</v>
      </c>
      <c r="P32" s="882">
        <v>45</v>
      </c>
      <c r="Q32" s="882">
        <v>42</v>
      </c>
      <c r="R32" s="882">
        <v>47</v>
      </c>
      <c r="S32" s="882">
        <v>51</v>
      </c>
      <c r="T32" s="882">
        <v>46</v>
      </c>
      <c r="U32" s="882">
        <v>45</v>
      </c>
      <c r="V32" s="882">
        <v>38</v>
      </c>
      <c r="W32" s="882">
        <v>41</v>
      </c>
      <c r="X32" s="882">
        <v>37</v>
      </c>
      <c r="Y32" s="882">
        <v>210</v>
      </c>
      <c r="Z32" s="882">
        <v>181</v>
      </c>
      <c r="AA32" s="882">
        <v>178</v>
      </c>
      <c r="AB32" s="882">
        <v>170</v>
      </c>
      <c r="AC32" s="882">
        <v>140</v>
      </c>
      <c r="AD32" s="882">
        <v>137</v>
      </c>
      <c r="AE32" s="882">
        <v>94</v>
      </c>
      <c r="AF32" s="882">
        <v>84</v>
      </c>
      <c r="AG32" s="882">
        <v>65</v>
      </c>
      <c r="AH32" s="882">
        <v>56</v>
      </c>
      <c r="AI32" s="882">
        <v>30</v>
      </c>
      <c r="AJ32" s="882">
        <v>22</v>
      </c>
      <c r="AK32" s="882">
        <v>11</v>
      </c>
      <c r="AL32" s="882">
        <v>9</v>
      </c>
      <c r="AM32" s="883">
        <v>1</v>
      </c>
      <c r="AN32" s="883">
        <v>17</v>
      </c>
      <c r="AO32" s="883">
        <v>9</v>
      </c>
      <c r="AP32" s="882">
        <v>12</v>
      </c>
      <c r="AQ32" s="882">
        <v>969</v>
      </c>
      <c r="AR32" s="882">
        <v>107</v>
      </c>
      <c r="AS32" s="882">
        <v>88</v>
      </c>
      <c r="AT32" s="882">
        <v>494</v>
      </c>
      <c r="AU32" s="882">
        <v>22</v>
      </c>
    </row>
    <row r="33" spans="1:47" ht="16.5" customHeight="1" x14ac:dyDescent="0.25">
      <c r="A33" s="642">
        <v>303</v>
      </c>
      <c r="B33" s="884">
        <v>433</v>
      </c>
      <c r="C33" s="885" t="s">
        <v>58</v>
      </c>
      <c r="D33" s="881">
        <f t="shared" si="3"/>
        <v>2328</v>
      </c>
      <c r="E33" s="882">
        <v>14</v>
      </c>
      <c r="F33" s="882">
        <v>15</v>
      </c>
      <c r="G33" s="882">
        <v>15</v>
      </c>
      <c r="H33" s="882">
        <v>15</v>
      </c>
      <c r="I33" s="882">
        <v>18</v>
      </c>
      <c r="J33" s="882">
        <v>28</v>
      </c>
      <c r="K33" s="882">
        <v>40</v>
      </c>
      <c r="L33" s="882">
        <v>64</v>
      </c>
      <c r="M33" s="882">
        <v>44</v>
      </c>
      <c r="N33" s="882">
        <v>53</v>
      </c>
      <c r="O33" s="882">
        <v>42</v>
      </c>
      <c r="P33" s="882">
        <v>54</v>
      </c>
      <c r="Q33" s="882">
        <v>44</v>
      </c>
      <c r="R33" s="882">
        <v>49</v>
      </c>
      <c r="S33" s="882">
        <v>65</v>
      </c>
      <c r="T33" s="882">
        <v>49</v>
      </c>
      <c r="U33" s="882">
        <v>69</v>
      </c>
      <c r="V33" s="882">
        <v>55</v>
      </c>
      <c r="W33" s="882">
        <v>65</v>
      </c>
      <c r="X33" s="882">
        <v>57</v>
      </c>
      <c r="Y33" s="882">
        <v>222</v>
      </c>
      <c r="Z33" s="882">
        <v>205</v>
      </c>
      <c r="AA33" s="882">
        <v>144</v>
      </c>
      <c r="AB33" s="882">
        <v>189</v>
      </c>
      <c r="AC33" s="882">
        <v>170</v>
      </c>
      <c r="AD33" s="882">
        <v>117</v>
      </c>
      <c r="AE33" s="882">
        <v>113</v>
      </c>
      <c r="AF33" s="882">
        <v>90</v>
      </c>
      <c r="AG33" s="882">
        <v>70</v>
      </c>
      <c r="AH33" s="882">
        <v>64</v>
      </c>
      <c r="AI33" s="882">
        <v>42</v>
      </c>
      <c r="AJ33" s="882">
        <v>27</v>
      </c>
      <c r="AK33" s="882">
        <v>12</v>
      </c>
      <c r="AL33" s="882">
        <v>8</v>
      </c>
      <c r="AM33" s="883">
        <v>1</v>
      </c>
      <c r="AN33" s="883">
        <v>1</v>
      </c>
      <c r="AO33" s="883">
        <v>4</v>
      </c>
      <c r="AP33" s="882">
        <v>9</v>
      </c>
      <c r="AQ33" s="882">
        <v>1294</v>
      </c>
      <c r="AR33" s="882">
        <v>148</v>
      </c>
      <c r="AS33" s="882">
        <v>148</v>
      </c>
      <c r="AT33" s="882">
        <v>614</v>
      </c>
      <c r="AU33" s="882">
        <v>17</v>
      </c>
    </row>
    <row r="34" spans="1:47" ht="16.5" customHeight="1" x14ac:dyDescent="0.25">
      <c r="A34" s="875"/>
      <c r="B34" s="876"/>
      <c r="C34" s="877" t="s">
        <v>899</v>
      </c>
      <c r="D34" s="878">
        <f>SUM(D35:D46)</f>
        <v>43033</v>
      </c>
      <c r="E34" s="878">
        <f t="shared" ref="E34:AU34" si="6">SUM(E35:E46)</f>
        <v>463</v>
      </c>
      <c r="F34" s="878">
        <f t="shared" si="6"/>
        <v>430</v>
      </c>
      <c r="G34" s="878">
        <f t="shared" si="6"/>
        <v>497</v>
      </c>
      <c r="H34" s="878">
        <f t="shared" si="6"/>
        <v>544</v>
      </c>
      <c r="I34" s="878">
        <f t="shared" si="6"/>
        <v>523</v>
      </c>
      <c r="J34" s="878">
        <f t="shared" si="6"/>
        <v>527</v>
      </c>
      <c r="K34" s="878">
        <f t="shared" si="6"/>
        <v>976</v>
      </c>
      <c r="L34" s="878">
        <f t="shared" si="6"/>
        <v>1149</v>
      </c>
      <c r="M34" s="878">
        <f t="shared" si="6"/>
        <v>923</v>
      </c>
      <c r="N34" s="878">
        <f t="shared" si="6"/>
        <v>966</v>
      </c>
      <c r="O34" s="878">
        <f t="shared" si="6"/>
        <v>951</v>
      </c>
      <c r="P34" s="878">
        <f t="shared" si="6"/>
        <v>975</v>
      </c>
      <c r="Q34" s="878">
        <f t="shared" si="6"/>
        <v>1068</v>
      </c>
      <c r="R34" s="878">
        <f t="shared" si="6"/>
        <v>969</v>
      </c>
      <c r="S34" s="878">
        <f t="shared" si="6"/>
        <v>1041</v>
      </c>
      <c r="T34" s="878">
        <f t="shared" si="6"/>
        <v>990</v>
      </c>
      <c r="U34" s="878">
        <f t="shared" si="6"/>
        <v>1001</v>
      </c>
      <c r="V34" s="878">
        <f t="shared" si="6"/>
        <v>983</v>
      </c>
      <c r="W34" s="878">
        <f t="shared" si="6"/>
        <v>848</v>
      </c>
      <c r="X34" s="878">
        <f t="shared" si="6"/>
        <v>840</v>
      </c>
      <c r="Y34" s="878">
        <f t="shared" si="6"/>
        <v>3795</v>
      </c>
      <c r="Z34" s="878">
        <f t="shared" si="6"/>
        <v>3629</v>
      </c>
      <c r="AA34" s="878">
        <f t="shared" si="6"/>
        <v>3368</v>
      </c>
      <c r="AB34" s="878">
        <f t="shared" si="6"/>
        <v>3336</v>
      </c>
      <c r="AC34" s="878">
        <f t="shared" si="6"/>
        <v>2733</v>
      </c>
      <c r="AD34" s="878">
        <f t="shared" si="6"/>
        <v>2184</v>
      </c>
      <c r="AE34" s="878">
        <f t="shared" si="6"/>
        <v>1955</v>
      </c>
      <c r="AF34" s="878">
        <f t="shared" si="6"/>
        <v>1606</v>
      </c>
      <c r="AG34" s="878">
        <f t="shared" si="6"/>
        <v>1284</v>
      </c>
      <c r="AH34" s="878">
        <f t="shared" si="6"/>
        <v>971</v>
      </c>
      <c r="AI34" s="878">
        <f t="shared" si="6"/>
        <v>673</v>
      </c>
      <c r="AJ34" s="878">
        <f t="shared" si="6"/>
        <v>436</v>
      </c>
      <c r="AK34" s="878">
        <f t="shared" si="6"/>
        <v>243</v>
      </c>
      <c r="AL34" s="878">
        <f t="shared" si="6"/>
        <v>156</v>
      </c>
      <c r="AM34" s="878">
        <f t="shared" si="6"/>
        <v>45</v>
      </c>
      <c r="AN34" s="878">
        <f t="shared" si="6"/>
        <v>246</v>
      </c>
      <c r="AO34" s="878">
        <f t="shared" si="6"/>
        <v>217</v>
      </c>
      <c r="AP34" s="878">
        <f t="shared" si="6"/>
        <v>491</v>
      </c>
      <c r="AQ34" s="878">
        <f t="shared" si="6"/>
        <v>21758</v>
      </c>
      <c r="AR34" s="878">
        <f t="shared" si="6"/>
        <v>2469</v>
      </c>
      <c r="AS34" s="878">
        <f t="shared" si="6"/>
        <v>2403</v>
      </c>
      <c r="AT34" s="878">
        <f t="shared" si="6"/>
        <v>9771</v>
      </c>
      <c r="AU34" s="878">
        <f t="shared" si="6"/>
        <v>785</v>
      </c>
    </row>
    <row r="35" spans="1:47" ht="16.5" customHeight="1" x14ac:dyDescent="0.25">
      <c r="A35" s="642">
        <v>201</v>
      </c>
      <c r="B35" s="884">
        <v>434</v>
      </c>
      <c r="C35" s="886" t="s">
        <v>62</v>
      </c>
      <c r="D35" s="881">
        <f t="shared" si="3"/>
        <v>16408</v>
      </c>
      <c r="E35" s="882">
        <v>189</v>
      </c>
      <c r="F35" s="882">
        <v>176</v>
      </c>
      <c r="G35" s="882">
        <v>224</v>
      </c>
      <c r="H35" s="882">
        <v>313</v>
      </c>
      <c r="I35" s="882">
        <v>238</v>
      </c>
      <c r="J35" s="882">
        <v>290</v>
      </c>
      <c r="K35" s="882">
        <v>482</v>
      </c>
      <c r="L35" s="882">
        <v>561</v>
      </c>
      <c r="M35" s="882">
        <v>385</v>
      </c>
      <c r="N35" s="882">
        <v>352</v>
      </c>
      <c r="O35" s="882">
        <v>417</v>
      </c>
      <c r="P35" s="882">
        <v>489</v>
      </c>
      <c r="Q35" s="882">
        <v>431</v>
      </c>
      <c r="R35" s="882">
        <v>322</v>
      </c>
      <c r="S35" s="882">
        <v>378</v>
      </c>
      <c r="T35" s="882">
        <v>243</v>
      </c>
      <c r="U35" s="882">
        <v>217</v>
      </c>
      <c r="V35" s="882">
        <v>319</v>
      </c>
      <c r="W35" s="882">
        <v>207</v>
      </c>
      <c r="X35" s="882">
        <v>197</v>
      </c>
      <c r="Y35" s="882">
        <v>1267</v>
      </c>
      <c r="Z35" s="882">
        <v>1516</v>
      </c>
      <c r="AA35" s="882">
        <v>1312</v>
      </c>
      <c r="AB35" s="882">
        <v>1115</v>
      </c>
      <c r="AC35" s="882">
        <v>936</v>
      </c>
      <c r="AD35" s="882">
        <v>1025</v>
      </c>
      <c r="AE35" s="882">
        <v>948</v>
      </c>
      <c r="AF35" s="882">
        <v>709</v>
      </c>
      <c r="AG35" s="882">
        <v>428</v>
      </c>
      <c r="AH35" s="882">
        <v>280</v>
      </c>
      <c r="AI35" s="882">
        <v>121</v>
      </c>
      <c r="AJ35" s="882">
        <v>108</v>
      </c>
      <c r="AK35" s="882">
        <v>124</v>
      </c>
      <c r="AL35" s="882">
        <v>89</v>
      </c>
      <c r="AM35" s="883">
        <v>37</v>
      </c>
      <c r="AN35" s="883">
        <v>48</v>
      </c>
      <c r="AO35" s="883">
        <v>92</v>
      </c>
      <c r="AP35" s="882">
        <v>312</v>
      </c>
      <c r="AQ35" s="882">
        <v>12230</v>
      </c>
      <c r="AR35" s="882">
        <v>1333</v>
      </c>
      <c r="AS35" s="882">
        <v>1406</v>
      </c>
      <c r="AT35" s="882">
        <v>5781</v>
      </c>
      <c r="AU35" s="882">
        <v>492</v>
      </c>
    </row>
    <row r="36" spans="1:47" ht="16.5" customHeight="1" x14ac:dyDescent="0.25">
      <c r="A36" s="642">
        <v>301</v>
      </c>
      <c r="B36" s="884">
        <v>435</v>
      </c>
      <c r="C36" s="886" t="s">
        <v>65</v>
      </c>
      <c r="D36" s="881">
        <f t="shared" si="3"/>
        <v>4005</v>
      </c>
      <c r="E36" s="882">
        <v>33</v>
      </c>
      <c r="F36" s="882">
        <v>32</v>
      </c>
      <c r="G36" s="882">
        <v>36</v>
      </c>
      <c r="H36" s="882">
        <v>32</v>
      </c>
      <c r="I36" s="882">
        <v>31</v>
      </c>
      <c r="J36" s="882">
        <v>30</v>
      </c>
      <c r="K36" s="882">
        <v>109</v>
      </c>
      <c r="L36" s="882">
        <v>115</v>
      </c>
      <c r="M36" s="882">
        <v>87</v>
      </c>
      <c r="N36" s="882">
        <v>94</v>
      </c>
      <c r="O36" s="882">
        <v>84</v>
      </c>
      <c r="P36" s="882">
        <v>86</v>
      </c>
      <c r="Q36" s="882">
        <v>81</v>
      </c>
      <c r="R36" s="882">
        <v>96</v>
      </c>
      <c r="S36" s="882">
        <v>106</v>
      </c>
      <c r="T36" s="882">
        <v>90</v>
      </c>
      <c r="U36" s="882">
        <v>120</v>
      </c>
      <c r="V36" s="882">
        <v>107</v>
      </c>
      <c r="W36" s="882">
        <v>96</v>
      </c>
      <c r="X36" s="882">
        <v>83</v>
      </c>
      <c r="Y36" s="882">
        <v>465</v>
      </c>
      <c r="Z36" s="882">
        <v>490</v>
      </c>
      <c r="AA36" s="882">
        <v>101</v>
      </c>
      <c r="AB36" s="882">
        <v>283</v>
      </c>
      <c r="AC36" s="882">
        <v>254</v>
      </c>
      <c r="AD36" s="882">
        <v>203</v>
      </c>
      <c r="AE36" s="882">
        <v>152</v>
      </c>
      <c r="AF36" s="882">
        <v>112</v>
      </c>
      <c r="AG36" s="882">
        <v>129</v>
      </c>
      <c r="AH36" s="882">
        <v>113</v>
      </c>
      <c r="AI36" s="882">
        <v>76</v>
      </c>
      <c r="AJ36" s="882">
        <v>38</v>
      </c>
      <c r="AK36" s="882">
        <v>27</v>
      </c>
      <c r="AL36" s="882">
        <v>14</v>
      </c>
      <c r="AM36" s="883">
        <v>4</v>
      </c>
      <c r="AN36" s="883">
        <v>81</v>
      </c>
      <c r="AO36" s="883">
        <v>25</v>
      </c>
      <c r="AP36" s="882">
        <v>20</v>
      </c>
      <c r="AQ36" s="882">
        <v>1443</v>
      </c>
      <c r="AR36" s="882">
        <v>265</v>
      </c>
      <c r="AS36" s="882">
        <v>204</v>
      </c>
      <c r="AT36" s="882">
        <v>1021</v>
      </c>
      <c r="AU36" s="882">
        <v>31</v>
      </c>
    </row>
    <row r="37" spans="1:47" ht="16.5" customHeight="1" x14ac:dyDescent="0.25">
      <c r="A37" s="642">
        <v>302</v>
      </c>
      <c r="B37" s="884">
        <v>436</v>
      </c>
      <c r="C37" s="886" t="s">
        <v>67</v>
      </c>
      <c r="D37" s="881">
        <f t="shared" si="3"/>
        <v>4716</v>
      </c>
      <c r="E37" s="882">
        <v>31</v>
      </c>
      <c r="F37" s="882">
        <v>28</v>
      </c>
      <c r="G37" s="882">
        <v>28</v>
      </c>
      <c r="H37" s="882">
        <v>26</v>
      </c>
      <c r="I37" s="882">
        <v>29</v>
      </c>
      <c r="J37" s="882">
        <v>25</v>
      </c>
      <c r="K37" s="882">
        <v>107</v>
      </c>
      <c r="L37" s="882">
        <v>109</v>
      </c>
      <c r="M37" s="882">
        <v>93</v>
      </c>
      <c r="N37" s="882">
        <v>98</v>
      </c>
      <c r="O37" s="882">
        <v>91</v>
      </c>
      <c r="P37" s="882">
        <v>92</v>
      </c>
      <c r="Q37" s="882">
        <v>124</v>
      </c>
      <c r="R37" s="882">
        <v>100</v>
      </c>
      <c r="S37" s="882">
        <v>109</v>
      </c>
      <c r="T37" s="882">
        <v>119</v>
      </c>
      <c r="U37" s="882">
        <v>115</v>
      </c>
      <c r="V37" s="882">
        <v>92</v>
      </c>
      <c r="W37" s="882">
        <v>97</v>
      </c>
      <c r="X37" s="882">
        <v>102</v>
      </c>
      <c r="Y37" s="882">
        <v>508</v>
      </c>
      <c r="Z37" s="882">
        <v>595</v>
      </c>
      <c r="AA37" s="882">
        <v>351</v>
      </c>
      <c r="AB37" s="882">
        <v>412</v>
      </c>
      <c r="AC37" s="882">
        <v>263</v>
      </c>
      <c r="AD37" s="882">
        <v>159</v>
      </c>
      <c r="AE37" s="882">
        <v>215</v>
      </c>
      <c r="AF37" s="882">
        <v>151</v>
      </c>
      <c r="AG37" s="882">
        <v>165</v>
      </c>
      <c r="AH37" s="882">
        <v>115</v>
      </c>
      <c r="AI37" s="882">
        <v>82</v>
      </c>
      <c r="AJ37" s="882">
        <v>45</v>
      </c>
      <c r="AK37" s="882">
        <v>28</v>
      </c>
      <c r="AL37" s="882">
        <v>12</v>
      </c>
      <c r="AM37" s="883">
        <v>4</v>
      </c>
      <c r="AN37" s="883">
        <v>25</v>
      </c>
      <c r="AO37" s="883">
        <v>17</v>
      </c>
      <c r="AP37" s="882">
        <v>19</v>
      </c>
      <c r="AQ37" s="882">
        <v>1252</v>
      </c>
      <c r="AR37" s="882">
        <v>236</v>
      </c>
      <c r="AS37" s="882">
        <v>160</v>
      </c>
      <c r="AT37" s="882">
        <v>525</v>
      </c>
      <c r="AU37" s="882">
        <v>31</v>
      </c>
    </row>
    <row r="38" spans="1:47" ht="16.5" customHeight="1" x14ac:dyDescent="0.25">
      <c r="A38" s="642">
        <v>303</v>
      </c>
      <c r="B38" s="884">
        <v>437</v>
      </c>
      <c r="C38" s="886" t="s">
        <v>69</v>
      </c>
      <c r="D38" s="881">
        <f t="shared" si="3"/>
        <v>3959</v>
      </c>
      <c r="E38" s="882">
        <v>33</v>
      </c>
      <c r="F38" s="882">
        <v>24</v>
      </c>
      <c r="G38" s="882">
        <v>25</v>
      </c>
      <c r="H38" s="882">
        <v>10</v>
      </c>
      <c r="I38" s="882">
        <v>30</v>
      </c>
      <c r="J38" s="882">
        <v>10</v>
      </c>
      <c r="K38" s="882">
        <v>74</v>
      </c>
      <c r="L38" s="882">
        <v>80</v>
      </c>
      <c r="M38" s="882">
        <v>98</v>
      </c>
      <c r="N38" s="882">
        <v>97</v>
      </c>
      <c r="O38" s="882">
        <v>91</v>
      </c>
      <c r="P38" s="882">
        <v>92</v>
      </c>
      <c r="Q38" s="882">
        <v>96</v>
      </c>
      <c r="R38" s="882">
        <v>103</v>
      </c>
      <c r="S38" s="882">
        <v>106</v>
      </c>
      <c r="T38" s="882">
        <v>111</v>
      </c>
      <c r="U38" s="882">
        <v>117</v>
      </c>
      <c r="V38" s="882">
        <v>102</v>
      </c>
      <c r="W38" s="882">
        <v>92</v>
      </c>
      <c r="X38" s="882">
        <v>101</v>
      </c>
      <c r="Y38" s="882">
        <v>579</v>
      </c>
      <c r="Z38" s="882">
        <v>502</v>
      </c>
      <c r="AA38" s="882">
        <v>272</v>
      </c>
      <c r="AB38" s="882">
        <v>82</v>
      </c>
      <c r="AC38" s="882">
        <v>213</v>
      </c>
      <c r="AD38" s="882">
        <v>162</v>
      </c>
      <c r="AE38" s="882">
        <v>165</v>
      </c>
      <c r="AF38" s="882">
        <v>108</v>
      </c>
      <c r="AG38" s="882">
        <v>128</v>
      </c>
      <c r="AH38" s="882">
        <v>95</v>
      </c>
      <c r="AI38" s="882">
        <v>76</v>
      </c>
      <c r="AJ38" s="882">
        <v>47</v>
      </c>
      <c r="AK38" s="882">
        <v>24</v>
      </c>
      <c r="AL38" s="882">
        <v>14</v>
      </c>
      <c r="AM38" s="883">
        <v>0</v>
      </c>
      <c r="AN38" s="883">
        <v>26</v>
      </c>
      <c r="AO38" s="883">
        <v>19</v>
      </c>
      <c r="AP38" s="882">
        <v>10</v>
      </c>
      <c r="AQ38" s="882">
        <v>1466</v>
      </c>
      <c r="AR38" s="882">
        <v>171</v>
      </c>
      <c r="AS38" s="882">
        <v>174</v>
      </c>
      <c r="AT38" s="882">
        <v>807</v>
      </c>
      <c r="AU38" s="882">
        <v>17</v>
      </c>
    </row>
    <row r="39" spans="1:47" ht="16.5" customHeight="1" x14ac:dyDescent="0.25">
      <c r="A39" s="642">
        <v>304</v>
      </c>
      <c r="B39" s="884">
        <v>16908</v>
      </c>
      <c r="C39" s="886" t="s">
        <v>71</v>
      </c>
      <c r="D39" s="881">
        <f t="shared" si="3"/>
        <v>1393</v>
      </c>
      <c r="E39" s="882">
        <v>25</v>
      </c>
      <c r="F39" s="882">
        <v>21</v>
      </c>
      <c r="G39" s="882">
        <v>26</v>
      </c>
      <c r="H39" s="882">
        <v>21</v>
      </c>
      <c r="I39" s="882">
        <v>24</v>
      </c>
      <c r="J39" s="882">
        <v>21</v>
      </c>
      <c r="K39" s="882">
        <v>15</v>
      </c>
      <c r="L39" s="882">
        <v>15</v>
      </c>
      <c r="M39" s="882">
        <v>13</v>
      </c>
      <c r="N39" s="882">
        <v>9</v>
      </c>
      <c r="O39" s="882">
        <v>7</v>
      </c>
      <c r="P39" s="882">
        <v>6</v>
      </c>
      <c r="Q39" s="882">
        <v>20</v>
      </c>
      <c r="R39" s="882">
        <v>18</v>
      </c>
      <c r="S39" s="882">
        <v>16</v>
      </c>
      <c r="T39" s="882">
        <v>14</v>
      </c>
      <c r="U39" s="882">
        <v>21</v>
      </c>
      <c r="V39" s="882">
        <v>14</v>
      </c>
      <c r="W39" s="882">
        <v>15</v>
      </c>
      <c r="X39" s="882">
        <v>17</v>
      </c>
      <c r="Y39" s="882">
        <v>83</v>
      </c>
      <c r="Z39" s="882">
        <v>95</v>
      </c>
      <c r="AA39" s="882">
        <v>177</v>
      </c>
      <c r="AB39" s="882">
        <v>142</v>
      </c>
      <c r="AC39" s="882">
        <v>58</v>
      </c>
      <c r="AD39" s="882">
        <v>61</v>
      </c>
      <c r="AE39" s="882">
        <v>62</v>
      </c>
      <c r="AF39" s="882">
        <v>84</v>
      </c>
      <c r="AG39" s="882">
        <v>76</v>
      </c>
      <c r="AH39" s="882">
        <v>79</v>
      </c>
      <c r="AI39" s="882">
        <v>73</v>
      </c>
      <c r="AJ39" s="882">
        <v>40</v>
      </c>
      <c r="AK39" s="882">
        <v>16</v>
      </c>
      <c r="AL39" s="882">
        <v>9</v>
      </c>
      <c r="AM39" s="883">
        <v>0</v>
      </c>
      <c r="AN39" s="883">
        <v>8</v>
      </c>
      <c r="AO39" s="883">
        <v>9</v>
      </c>
      <c r="AP39" s="882">
        <v>11</v>
      </c>
      <c r="AQ39" s="882">
        <v>378</v>
      </c>
      <c r="AR39" s="882">
        <v>50</v>
      </c>
      <c r="AS39" s="882">
        <v>43</v>
      </c>
      <c r="AT39" s="882">
        <v>204</v>
      </c>
      <c r="AU39" s="882">
        <v>18</v>
      </c>
    </row>
    <row r="40" spans="1:47" ht="16.5" customHeight="1" x14ac:dyDescent="0.25">
      <c r="A40" s="642">
        <v>305</v>
      </c>
      <c r="B40" s="884">
        <v>16909</v>
      </c>
      <c r="C40" s="886" t="s">
        <v>73</v>
      </c>
      <c r="D40" s="881">
        <f t="shared" si="3"/>
        <v>688</v>
      </c>
      <c r="E40" s="882">
        <v>15</v>
      </c>
      <c r="F40" s="882">
        <v>11</v>
      </c>
      <c r="G40" s="882">
        <v>12</v>
      </c>
      <c r="H40" s="882">
        <v>5</v>
      </c>
      <c r="I40" s="882">
        <v>14</v>
      </c>
      <c r="J40" s="882">
        <v>8</v>
      </c>
      <c r="K40" s="882">
        <v>7</v>
      </c>
      <c r="L40" s="882">
        <v>8</v>
      </c>
      <c r="M40" s="882">
        <v>6</v>
      </c>
      <c r="N40" s="882">
        <v>6</v>
      </c>
      <c r="O40" s="882">
        <v>7</v>
      </c>
      <c r="P40" s="882">
        <v>5</v>
      </c>
      <c r="Q40" s="882">
        <v>10</v>
      </c>
      <c r="R40" s="882">
        <v>9</v>
      </c>
      <c r="S40" s="882">
        <v>11</v>
      </c>
      <c r="T40" s="882">
        <v>12</v>
      </c>
      <c r="U40" s="882">
        <v>16</v>
      </c>
      <c r="V40" s="882">
        <v>9</v>
      </c>
      <c r="W40" s="882">
        <v>9</v>
      </c>
      <c r="X40" s="882">
        <v>8</v>
      </c>
      <c r="Y40" s="882">
        <v>29</v>
      </c>
      <c r="Z40" s="882">
        <v>46</v>
      </c>
      <c r="AA40" s="882">
        <v>162</v>
      </c>
      <c r="AB40" s="882">
        <v>97</v>
      </c>
      <c r="AC40" s="882">
        <v>30</v>
      </c>
      <c r="AD40" s="882">
        <v>28</v>
      </c>
      <c r="AE40" s="882">
        <v>28</v>
      </c>
      <c r="AF40" s="882">
        <v>19</v>
      </c>
      <c r="AG40" s="882">
        <v>15</v>
      </c>
      <c r="AH40" s="882">
        <v>10</v>
      </c>
      <c r="AI40" s="882">
        <v>6</v>
      </c>
      <c r="AJ40" s="882">
        <v>15</v>
      </c>
      <c r="AK40" s="882">
        <v>7</v>
      </c>
      <c r="AL40" s="882">
        <v>8</v>
      </c>
      <c r="AM40" s="883">
        <v>0</v>
      </c>
      <c r="AN40" s="883">
        <v>5</v>
      </c>
      <c r="AO40" s="883">
        <v>6</v>
      </c>
      <c r="AP40" s="882">
        <v>8</v>
      </c>
      <c r="AQ40" s="882">
        <v>294</v>
      </c>
      <c r="AR40" s="882">
        <v>27</v>
      </c>
      <c r="AS40" s="882">
        <v>26</v>
      </c>
      <c r="AT40" s="882">
        <v>116</v>
      </c>
      <c r="AU40" s="882">
        <v>14</v>
      </c>
    </row>
    <row r="41" spans="1:47" ht="16.5" customHeight="1" x14ac:dyDescent="0.25">
      <c r="A41" s="642">
        <v>306</v>
      </c>
      <c r="B41" s="884">
        <v>16911</v>
      </c>
      <c r="C41" s="886" t="s">
        <v>75</v>
      </c>
      <c r="D41" s="881">
        <f t="shared" si="3"/>
        <v>823</v>
      </c>
      <c r="E41" s="882">
        <v>13</v>
      </c>
      <c r="F41" s="882">
        <v>10</v>
      </c>
      <c r="G41" s="882">
        <v>11</v>
      </c>
      <c r="H41" s="882">
        <v>7</v>
      </c>
      <c r="I41" s="882">
        <v>13</v>
      </c>
      <c r="J41" s="882">
        <v>8</v>
      </c>
      <c r="K41" s="882">
        <v>12</v>
      </c>
      <c r="L41" s="882">
        <v>14</v>
      </c>
      <c r="M41" s="882">
        <v>9</v>
      </c>
      <c r="N41" s="882">
        <v>7</v>
      </c>
      <c r="O41" s="882">
        <v>6</v>
      </c>
      <c r="P41" s="882">
        <v>8</v>
      </c>
      <c r="Q41" s="882">
        <v>12</v>
      </c>
      <c r="R41" s="882">
        <v>19</v>
      </c>
      <c r="S41" s="882">
        <v>10</v>
      </c>
      <c r="T41" s="882">
        <v>14</v>
      </c>
      <c r="U41" s="882">
        <v>16</v>
      </c>
      <c r="V41" s="882">
        <v>8</v>
      </c>
      <c r="W41" s="882">
        <v>10</v>
      </c>
      <c r="X41" s="882">
        <v>8</v>
      </c>
      <c r="Y41" s="882">
        <v>49</v>
      </c>
      <c r="Z41" s="882">
        <v>52</v>
      </c>
      <c r="AA41" s="882">
        <v>127</v>
      </c>
      <c r="AB41" s="882">
        <v>107</v>
      </c>
      <c r="AC41" s="882">
        <v>98</v>
      </c>
      <c r="AD41" s="882">
        <v>69</v>
      </c>
      <c r="AE41" s="882">
        <v>31</v>
      </c>
      <c r="AF41" s="882">
        <v>23</v>
      </c>
      <c r="AG41" s="882">
        <v>20</v>
      </c>
      <c r="AH41" s="882">
        <v>10</v>
      </c>
      <c r="AI41" s="882">
        <v>6</v>
      </c>
      <c r="AJ41" s="882">
        <v>8</v>
      </c>
      <c r="AK41" s="882">
        <v>5</v>
      </c>
      <c r="AL41" s="882">
        <v>3</v>
      </c>
      <c r="AM41" s="883">
        <v>0</v>
      </c>
      <c r="AN41" s="883">
        <v>2</v>
      </c>
      <c r="AO41" s="883">
        <v>3</v>
      </c>
      <c r="AP41" s="882">
        <v>4</v>
      </c>
      <c r="AQ41" s="882">
        <v>323</v>
      </c>
      <c r="AR41" s="882">
        <v>34</v>
      </c>
      <c r="AS41" s="882">
        <v>32</v>
      </c>
      <c r="AT41" s="882">
        <v>114</v>
      </c>
      <c r="AU41" s="882">
        <v>7</v>
      </c>
    </row>
    <row r="42" spans="1:47" ht="16.5" customHeight="1" x14ac:dyDescent="0.25">
      <c r="A42" s="642">
        <v>308</v>
      </c>
      <c r="B42" s="884">
        <v>34721</v>
      </c>
      <c r="C42" s="886" t="s">
        <v>900</v>
      </c>
      <c r="D42" s="881">
        <f t="shared" si="3"/>
        <v>664</v>
      </c>
      <c r="E42" s="882">
        <v>11</v>
      </c>
      <c r="F42" s="882">
        <v>7</v>
      </c>
      <c r="G42" s="882">
        <v>9</v>
      </c>
      <c r="H42" s="882">
        <v>4</v>
      </c>
      <c r="I42" s="882">
        <v>9</v>
      </c>
      <c r="J42" s="882">
        <v>4</v>
      </c>
      <c r="K42" s="882">
        <v>8</v>
      </c>
      <c r="L42" s="882">
        <v>10</v>
      </c>
      <c r="M42" s="882">
        <v>6</v>
      </c>
      <c r="N42" s="882">
        <v>5</v>
      </c>
      <c r="O42" s="882">
        <v>4</v>
      </c>
      <c r="P42" s="882">
        <v>6</v>
      </c>
      <c r="Q42" s="882">
        <v>9</v>
      </c>
      <c r="R42" s="882">
        <v>12</v>
      </c>
      <c r="S42" s="882">
        <v>8</v>
      </c>
      <c r="T42" s="882">
        <v>12</v>
      </c>
      <c r="U42" s="882">
        <v>13</v>
      </c>
      <c r="V42" s="882">
        <v>7</v>
      </c>
      <c r="W42" s="882">
        <v>8</v>
      </c>
      <c r="X42" s="882">
        <v>7</v>
      </c>
      <c r="Y42" s="882">
        <v>41</v>
      </c>
      <c r="Z42" s="882">
        <v>43</v>
      </c>
      <c r="AA42" s="882">
        <v>106</v>
      </c>
      <c r="AB42" s="882">
        <v>88</v>
      </c>
      <c r="AC42" s="882">
        <v>81</v>
      </c>
      <c r="AD42" s="882">
        <v>58</v>
      </c>
      <c r="AE42" s="882">
        <v>26</v>
      </c>
      <c r="AF42" s="882">
        <v>20</v>
      </c>
      <c r="AG42" s="882">
        <v>17</v>
      </c>
      <c r="AH42" s="882">
        <v>8</v>
      </c>
      <c r="AI42" s="882">
        <v>4</v>
      </c>
      <c r="AJ42" s="882">
        <v>7</v>
      </c>
      <c r="AK42" s="882">
        <v>4</v>
      </c>
      <c r="AL42" s="882">
        <v>2</v>
      </c>
      <c r="AM42" s="883">
        <v>0</v>
      </c>
      <c r="AN42" s="883">
        <v>2</v>
      </c>
      <c r="AO42" s="883">
        <v>3</v>
      </c>
      <c r="AP42" s="882">
        <v>1</v>
      </c>
      <c r="AQ42" s="882">
        <v>285</v>
      </c>
      <c r="AR42" s="882">
        <v>27</v>
      </c>
      <c r="AS42" s="882">
        <v>26</v>
      </c>
      <c r="AT42" s="882">
        <v>94</v>
      </c>
      <c r="AU42" s="882">
        <v>5</v>
      </c>
    </row>
    <row r="43" spans="1:47" ht="16.5" customHeight="1" x14ac:dyDescent="0.25">
      <c r="A43" s="642">
        <v>307</v>
      </c>
      <c r="B43" s="884">
        <v>16912</v>
      </c>
      <c r="C43" s="886" t="s">
        <v>77</v>
      </c>
      <c r="D43" s="881">
        <f t="shared" si="3"/>
        <v>885</v>
      </c>
      <c r="E43" s="882">
        <v>22</v>
      </c>
      <c r="F43" s="882">
        <v>19</v>
      </c>
      <c r="G43" s="882">
        <v>22</v>
      </c>
      <c r="H43" s="882">
        <v>8</v>
      </c>
      <c r="I43" s="882">
        <v>19</v>
      </c>
      <c r="J43" s="882">
        <v>11</v>
      </c>
      <c r="K43" s="882">
        <v>9</v>
      </c>
      <c r="L43" s="882">
        <v>8</v>
      </c>
      <c r="M43" s="882">
        <v>6</v>
      </c>
      <c r="N43" s="882">
        <v>6</v>
      </c>
      <c r="O43" s="882">
        <v>4</v>
      </c>
      <c r="P43" s="882">
        <v>3</v>
      </c>
      <c r="Q43" s="882">
        <v>6</v>
      </c>
      <c r="R43" s="882">
        <v>9</v>
      </c>
      <c r="S43" s="882">
        <v>8</v>
      </c>
      <c r="T43" s="882">
        <v>9</v>
      </c>
      <c r="U43" s="882">
        <v>9</v>
      </c>
      <c r="V43" s="882">
        <v>10</v>
      </c>
      <c r="W43" s="882">
        <v>6</v>
      </c>
      <c r="X43" s="882">
        <v>7</v>
      </c>
      <c r="Y43" s="882">
        <v>69</v>
      </c>
      <c r="Z43" s="882">
        <v>76</v>
      </c>
      <c r="AA43" s="882">
        <v>219</v>
      </c>
      <c r="AB43" s="882">
        <v>97</v>
      </c>
      <c r="AC43" s="882">
        <v>46</v>
      </c>
      <c r="AD43" s="882">
        <v>39</v>
      </c>
      <c r="AE43" s="882">
        <v>40</v>
      </c>
      <c r="AF43" s="882">
        <v>27</v>
      </c>
      <c r="AG43" s="882">
        <v>22</v>
      </c>
      <c r="AH43" s="882">
        <v>14</v>
      </c>
      <c r="AI43" s="882">
        <v>9</v>
      </c>
      <c r="AJ43" s="882">
        <v>13</v>
      </c>
      <c r="AK43" s="882">
        <v>8</v>
      </c>
      <c r="AL43" s="882">
        <v>5</v>
      </c>
      <c r="AM43" s="883">
        <v>0</v>
      </c>
      <c r="AN43" s="883">
        <v>9</v>
      </c>
      <c r="AO43" s="883">
        <v>5</v>
      </c>
      <c r="AP43" s="882">
        <v>21</v>
      </c>
      <c r="AQ43" s="882">
        <v>362</v>
      </c>
      <c r="AR43" s="882">
        <v>22</v>
      </c>
      <c r="AS43" s="882">
        <v>23</v>
      </c>
      <c r="AT43" s="882">
        <v>131</v>
      </c>
      <c r="AU43" s="882">
        <v>32</v>
      </c>
    </row>
    <row r="44" spans="1:47" ht="16.5" customHeight="1" x14ac:dyDescent="0.25">
      <c r="A44" s="642">
        <v>301</v>
      </c>
      <c r="B44" s="884">
        <v>438</v>
      </c>
      <c r="C44" s="886" t="s">
        <v>95</v>
      </c>
      <c r="D44" s="881">
        <f t="shared" si="3"/>
        <v>4789</v>
      </c>
      <c r="E44" s="882">
        <v>36</v>
      </c>
      <c r="F44" s="882">
        <v>46</v>
      </c>
      <c r="G44" s="882">
        <v>52</v>
      </c>
      <c r="H44" s="882">
        <v>54</v>
      </c>
      <c r="I44" s="882">
        <v>50</v>
      </c>
      <c r="J44" s="882">
        <v>56</v>
      </c>
      <c r="K44" s="882">
        <v>78</v>
      </c>
      <c r="L44" s="882">
        <v>143</v>
      </c>
      <c r="M44" s="882">
        <v>125</v>
      </c>
      <c r="N44" s="882">
        <v>200</v>
      </c>
      <c r="O44" s="882">
        <v>142</v>
      </c>
      <c r="P44" s="882">
        <v>91</v>
      </c>
      <c r="Q44" s="882">
        <v>173</v>
      </c>
      <c r="R44" s="882">
        <v>164</v>
      </c>
      <c r="S44" s="882">
        <v>170</v>
      </c>
      <c r="T44" s="882">
        <v>212</v>
      </c>
      <c r="U44" s="882">
        <v>197</v>
      </c>
      <c r="V44" s="882">
        <v>175</v>
      </c>
      <c r="W44" s="882">
        <v>173</v>
      </c>
      <c r="X44" s="882">
        <v>173</v>
      </c>
      <c r="Y44" s="882">
        <v>331</v>
      </c>
      <c r="Z44" s="882">
        <v>76</v>
      </c>
      <c r="AA44" s="882">
        <v>138</v>
      </c>
      <c r="AB44" s="882">
        <v>411</v>
      </c>
      <c r="AC44" s="882">
        <v>386</v>
      </c>
      <c r="AD44" s="882">
        <v>211</v>
      </c>
      <c r="AE44" s="882">
        <v>125</v>
      </c>
      <c r="AF44" s="882">
        <v>182</v>
      </c>
      <c r="AG44" s="882">
        <v>126</v>
      </c>
      <c r="AH44" s="882">
        <v>124</v>
      </c>
      <c r="AI44" s="882">
        <v>113</v>
      </c>
      <c r="AJ44" s="882">
        <v>56</v>
      </c>
      <c r="AK44" s="882">
        <v>0</v>
      </c>
      <c r="AL44" s="882">
        <v>0</v>
      </c>
      <c r="AM44" s="883">
        <v>0</v>
      </c>
      <c r="AN44" s="883">
        <v>13</v>
      </c>
      <c r="AO44" s="883">
        <v>18</v>
      </c>
      <c r="AP44" s="882">
        <v>24</v>
      </c>
      <c r="AQ44" s="882">
        <v>1755</v>
      </c>
      <c r="AR44" s="882">
        <v>139</v>
      </c>
      <c r="AS44" s="882">
        <v>131</v>
      </c>
      <c r="AT44" s="882">
        <v>435</v>
      </c>
      <c r="AU44" s="882">
        <v>39</v>
      </c>
    </row>
    <row r="45" spans="1:47" ht="16.5" customHeight="1" x14ac:dyDescent="0.25">
      <c r="A45" s="642">
        <v>308</v>
      </c>
      <c r="B45" s="884">
        <v>34003</v>
      </c>
      <c r="C45" s="886" t="s">
        <v>879</v>
      </c>
      <c r="D45" s="881">
        <f t="shared" si="3"/>
        <v>385</v>
      </c>
      <c r="E45" s="882">
        <v>7</v>
      </c>
      <c r="F45" s="882">
        <v>5</v>
      </c>
      <c r="G45" s="882">
        <v>5</v>
      </c>
      <c r="H45" s="882">
        <v>3</v>
      </c>
      <c r="I45" s="882">
        <v>5</v>
      </c>
      <c r="J45" s="882">
        <v>3</v>
      </c>
      <c r="K45" s="882">
        <v>5</v>
      </c>
      <c r="L45" s="882">
        <v>6</v>
      </c>
      <c r="M45" s="882">
        <v>4</v>
      </c>
      <c r="N45" s="882">
        <v>3</v>
      </c>
      <c r="O45" s="882">
        <v>2</v>
      </c>
      <c r="P45" s="882">
        <v>3</v>
      </c>
      <c r="Q45" s="882">
        <v>4</v>
      </c>
      <c r="R45" s="882">
        <v>7</v>
      </c>
      <c r="S45" s="882">
        <v>4</v>
      </c>
      <c r="T45" s="882">
        <v>6</v>
      </c>
      <c r="U45" s="882">
        <v>7</v>
      </c>
      <c r="V45" s="882">
        <v>4</v>
      </c>
      <c r="W45" s="882">
        <v>4</v>
      </c>
      <c r="X45" s="882">
        <v>3</v>
      </c>
      <c r="Y45" s="882">
        <v>24</v>
      </c>
      <c r="Z45" s="882">
        <v>24</v>
      </c>
      <c r="AA45" s="882">
        <v>63</v>
      </c>
      <c r="AB45" s="882">
        <v>52</v>
      </c>
      <c r="AC45" s="882">
        <v>48</v>
      </c>
      <c r="AD45" s="882">
        <v>34</v>
      </c>
      <c r="AE45" s="882">
        <v>15</v>
      </c>
      <c r="AF45" s="882">
        <v>11</v>
      </c>
      <c r="AG45" s="882">
        <v>9</v>
      </c>
      <c r="AH45" s="882">
        <v>5</v>
      </c>
      <c r="AI45" s="882">
        <v>3</v>
      </c>
      <c r="AJ45" s="882">
        <v>7</v>
      </c>
      <c r="AK45" s="882">
        <v>0</v>
      </c>
      <c r="AL45" s="882">
        <v>0</v>
      </c>
      <c r="AM45" s="883">
        <v>0</v>
      </c>
      <c r="AN45" s="883">
        <v>1</v>
      </c>
      <c r="AO45" s="883">
        <v>1</v>
      </c>
      <c r="AP45" s="882">
        <v>2</v>
      </c>
      <c r="AQ45" s="882">
        <v>111</v>
      </c>
      <c r="AR45" s="882">
        <v>17</v>
      </c>
      <c r="AS45" s="882">
        <v>16</v>
      </c>
      <c r="AT45" s="882">
        <v>27</v>
      </c>
      <c r="AU45" s="882">
        <v>4</v>
      </c>
    </row>
    <row r="46" spans="1:47" ht="16.5" customHeight="1" x14ac:dyDescent="0.25">
      <c r="A46" s="642">
        <v>302</v>
      </c>
      <c r="B46" s="884">
        <v>439</v>
      </c>
      <c r="C46" s="886" t="s">
        <v>97</v>
      </c>
      <c r="D46" s="881">
        <f t="shared" si="3"/>
        <v>4318</v>
      </c>
      <c r="E46" s="882">
        <v>48</v>
      </c>
      <c r="F46" s="882">
        <v>51</v>
      </c>
      <c r="G46" s="882">
        <v>47</v>
      </c>
      <c r="H46" s="882">
        <v>61</v>
      </c>
      <c r="I46" s="882">
        <v>61</v>
      </c>
      <c r="J46" s="882">
        <v>61</v>
      </c>
      <c r="K46" s="882">
        <v>70</v>
      </c>
      <c r="L46" s="882">
        <v>80</v>
      </c>
      <c r="M46" s="882">
        <v>91</v>
      </c>
      <c r="N46" s="882">
        <v>89</v>
      </c>
      <c r="O46" s="882">
        <v>96</v>
      </c>
      <c r="P46" s="882">
        <v>94</v>
      </c>
      <c r="Q46" s="882">
        <v>102</v>
      </c>
      <c r="R46" s="882">
        <v>110</v>
      </c>
      <c r="S46" s="882">
        <v>115</v>
      </c>
      <c r="T46" s="882">
        <v>148</v>
      </c>
      <c r="U46" s="882">
        <v>153</v>
      </c>
      <c r="V46" s="882">
        <v>136</v>
      </c>
      <c r="W46" s="882">
        <v>131</v>
      </c>
      <c r="X46" s="882">
        <v>134</v>
      </c>
      <c r="Y46" s="882">
        <v>350</v>
      </c>
      <c r="Z46" s="882">
        <v>114</v>
      </c>
      <c r="AA46" s="882">
        <v>340</v>
      </c>
      <c r="AB46" s="882">
        <v>450</v>
      </c>
      <c r="AC46" s="882">
        <v>320</v>
      </c>
      <c r="AD46" s="882">
        <v>135</v>
      </c>
      <c r="AE46" s="882">
        <v>148</v>
      </c>
      <c r="AF46" s="882">
        <v>160</v>
      </c>
      <c r="AG46" s="882">
        <v>149</v>
      </c>
      <c r="AH46" s="882">
        <v>118</v>
      </c>
      <c r="AI46" s="882">
        <v>104</v>
      </c>
      <c r="AJ46" s="882">
        <v>52</v>
      </c>
      <c r="AK46" s="882">
        <v>0</v>
      </c>
      <c r="AL46" s="882">
        <v>0</v>
      </c>
      <c r="AM46" s="883">
        <v>0</v>
      </c>
      <c r="AN46" s="883">
        <v>26</v>
      </c>
      <c r="AO46" s="883">
        <v>19</v>
      </c>
      <c r="AP46" s="882">
        <v>59</v>
      </c>
      <c r="AQ46" s="882">
        <v>1859</v>
      </c>
      <c r="AR46" s="882">
        <v>148</v>
      </c>
      <c r="AS46" s="882">
        <v>162</v>
      </c>
      <c r="AT46" s="882">
        <v>516</v>
      </c>
      <c r="AU46" s="882">
        <v>95</v>
      </c>
    </row>
    <row r="47" spans="1:47" ht="16.5" customHeight="1" x14ac:dyDescent="0.25">
      <c r="A47" s="875"/>
      <c r="B47" s="876"/>
      <c r="C47" s="877" t="s">
        <v>901</v>
      </c>
      <c r="D47" s="878">
        <f>SUM(D48:D53)</f>
        <v>4544</v>
      </c>
      <c r="E47" s="878">
        <f t="shared" ref="E47:AU47" si="7">SUM(E48:E53)</f>
        <v>43</v>
      </c>
      <c r="F47" s="878">
        <f t="shared" si="7"/>
        <v>52</v>
      </c>
      <c r="G47" s="878">
        <f t="shared" si="7"/>
        <v>46</v>
      </c>
      <c r="H47" s="878">
        <f t="shared" si="7"/>
        <v>82</v>
      </c>
      <c r="I47" s="878">
        <f t="shared" si="7"/>
        <v>71</v>
      </c>
      <c r="J47" s="878">
        <f t="shared" si="7"/>
        <v>79</v>
      </c>
      <c r="K47" s="878">
        <f t="shared" si="7"/>
        <v>85</v>
      </c>
      <c r="L47" s="878">
        <f t="shared" si="7"/>
        <v>98</v>
      </c>
      <c r="M47" s="878">
        <f t="shared" si="7"/>
        <v>97</v>
      </c>
      <c r="N47" s="878">
        <f t="shared" si="7"/>
        <v>95</v>
      </c>
      <c r="O47" s="878">
        <f t="shared" si="7"/>
        <v>99</v>
      </c>
      <c r="P47" s="878">
        <f t="shared" si="7"/>
        <v>82</v>
      </c>
      <c r="Q47" s="878">
        <f t="shared" si="7"/>
        <v>102</v>
      </c>
      <c r="R47" s="878">
        <f t="shared" si="7"/>
        <v>82</v>
      </c>
      <c r="S47" s="878">
        <f t="shared" si="7"/>
        <v>83</v>
      </c>
      <c r="T47" s="878">
        <f t="shared" si="7"/>
        <v>96</v>
      </c>
      <c r="U47" s="878">
        <f t="shared" si="7"/>
        <v>100</v>
      </c>
      <c r="V47" s="878">
        <f t="shared" si="7"/>
        <v>85</v>
      </c>
      <c r="W47" s="878">
        <f t="shared" si="7"/>
        <v>87</v>
      </c>
      <c r="X47" s="878">
        <f t="shared" si="7"/>
        <v>94</v>
      </c>
      <c r="Y47" s="878">
        <f t="shared" si="7"/>
        <v>410</v>
      </c>
      <c r="Z47" s="878">
        <f t="shared" si="7"/>
        <v>405</v>
      </c>
      <c r="AA47" s="878">
        <f t="shared" si="7"/>
        <v>360</v>
      </c>
      <c r="AB47" s="878">
        <f t="shared" si="7"/>
        <v>352</v>
      </c>
      <c r="AC47" s="878">
        <f t="shared" si="7"/>
        <v>305</v>
      </c>
      <c r="AD47" s="878">
        <f t="shared" si="7"/>
        <v>250</v>
      </c>
      <c r="AE47" s="878">
        <f t="shared" si="7"/>
        <v>222</v>
      </c>
      <c r="AF47" s="878">
        <f t="shared" si="7"/>
        <v>159</v>
      </c>
      <c r="AG47" s="878">
        <f t="shared" si="7"/>
        <v>131</v>
      </c>
      <c r="AH47" s="878">
        <f t="shared" si="7"/>
        <v>106</v>
      </c>
      <c r="AI47" s="878">
        <f t="shared" si="7"/>
        <v>86</v>
      </c>
      <c r="AJ47" s="878">
        <f t="shared" si="7"/>
        <v>53</v>
      </c>
      <c r="AK47" s="878">
        <f t="shared" si="7"/>
        <v>32</v>
      </c>
      <c r="AL47" s="878">
        <f t="shared" si="7"/>
        <v>15</v>
      </c>
      <c r="AM47" s="878">
        <f t="shared" si="7"/>
        <v>3</v>
      </c>
      <c r="AN47" s="878">
        <f t="shared" si="7"/>
        <v>27</v>
      </c>
      <c r="AO47" s="878">
        <f t="shared" si="7"/>
        <v>16</v>
      </c>
      <c r="AP47" s="878">
        <f t="shared" si="7"/>
        <v>45</v>
      </c>
      <c r="AQ47" s="878">
        <f t="shared" si="7"/>
        <v>2446</v>
      </c>
      <c r="AR47" s="878">
        <f t="shared" si="7"/>
        <v>273</v>
      </c>
      <c r="AS47" s="878">
        <f t="shared" si="7"/>
        <v>277</v>
      </c>
      <c r="AT47" s="878">
        <f t="shared" si="7"/>
        <v>1090</v>
      </c>
      <c r="AU47" s="878">
        <f t="shared" si="7"/>
        <v>96</v>
      </c>
    </row>
    <row r="48" spans="1:47" ht="16.5" customHeight="1" x14ac:dyDescent="0.25">
      <c r="A48" s="642">
        <v>301</v>
      </c>
      <c r="B48" s="884">
        <v>492</v>
      </c>
      <c r="C48" s="886" t="s">
        <v>81</v>
      </c>
      <c r="D48" s="881">
        <f t="shared" si="3"/>
        <v>1201</v>
      </c>
      <c r="E48" s="882">
        <v>7</v>
      </c>
      <c r="F48" s="882">
        <v>10</v>
      </c>
      <c r="G48" s="882">
        <v>8</v>
      </c>
      <c r="H48" s="882">
        <v>16</v>
      </c>
      <c r="I48" s="882">
        <v>15</v>
      </c>
      <c r="J48" s="882">
        <v>19</v>
      </c>
      <c r="K48" s="882">
        <v>28</v>
      </c>
      <c r="L48" s="882">
        <v>38</v>
      </c>
      <c r="M48" s="882">
        <v>37</v>
      </c>
      <c r="N48" s="882">
        <v>39</v>
      </c>
      <c r="O48" s="882">
        <v>39</v>
      </c>
      <c r="P48" s="882">
        <v>32</v>
      </c>
      <c r="Q48" s="882">
        <v>38</v>
      </c>
      <c r="R48" s="882">
        <v>31</v>
      </c>
      <c r="S48" s="882">
        <v>33</v>
      </c>
      <c r="T48" s="882">
        <v>35</v>
      </c>
      <c r="U48" s="882">
        <v>39</v>
      </c>
      <c r="V48" s="882">
        <v>32</v>
      </c>
      <c r="W48" s="882">
        <v>33</v>
      </c>
      <c r="X48" s="882">
        <v>34</v>
      </c>
      <c r="Y48" s="882">
        <v>120</v>
      </c>
      <c r="Z48" s="882">
        <v>122</v>
      </c>
      <c r="AA48" s="882">
        <v>75</v>
      </c>
      <c r="AB48" s="882">
        <v>48</v>
      </c>
      <c r="AC48" s="882">
        <v>64</v>
      </c>
      <c r="AD48" s="882">
        <v>41</v>
      </c>
      <c r="AE48" s="882">
        <v>46</v>
      </c>
      <c r="AF48" s="882">
        <v>34</v>
      </c>
      <c r="AG48" s="882">
        <v>26</v>
      </c>
      <c r="AH48" s="882">
        <v>17</v>
      </c>
      <c r="AI48" s="882">
        <v>19</v>
      </c>
      <c r="AJ48" s="882">
        <v>13</v>
      </c>
      <c r="AK48" s="882">
        <v>10</v>
      </c>
      <c r="AL48" s="882">
        <v>3</v>
      </c>
      <c r="AM48" s="883">
        <v>1</v>
      </c>
      <c r="AN48" s="883">
        <v>12</v>
      </c>
      <c r="AO48" s="883">
        <v>9</v>
      </c>
      <c r="AP48" s="882">
        <v>26</v>
      </c>
      <c r="AQ48" s="882">
        <v>535</v>
      </c>
      <c r="AR48" s="882">
        <v>60</v>
      </c>
      <c r="AS48" s="882">
        <v>55</v>
      </c>
      <c r="AT48" s="882">
        <v>224</v>
      </c>
      <c r="AU48" s="882">
        <v>24</v>
      </c>
    </row>
    <row r="49" spans="1:47" ht="16.5" customHeight="1" x14ac:dyDescent="0.25">
      <c r="A49" s="642">
        <v>302</v>
      </c>
      <c r="B49" s="884">
        <v>493</v>
      </c>
      <c r="C49" s="886" t="s">
        <v>83</v>
      </c>
      <c r="D49" s="881">
        <f t="shared" si="3"/>
        <v>1069</v>
      </c>
      <c r="E49" s="882">
        <v>11</v>
      </c>
      <c r="F49" s="882">
        <v>14</v>
      </c>
      <c r="G49" s="882">
        <v>12</v>
      </c>
      <c r="H49" s="882">
        <v>18</v>
      </c>
      <c r="I49" s="882">
        <v>21</v>
      </c>
      <c r="J49" s="882">
        <v>16</v>
      </c>
      <c r="K49" s="882">
        <v>17</v>
      </c>
      <c r="L49" s="882">
        <v>19</v>
      </c>
      <c r="M49" s="882">
        <v>19</v>
      </c>
      <c r="N49" s="882">
        <v>20</v>
      </c>
      <c r="O49" s="882">
        <v>19</v>
      </c>
      <c r="P49" s="882">
        <v>17</v>
      </c>
      <c r="Q49" s="882">
        <v>19</v>
      </c>
      <c r="R49" s="882">
        <v>16</v>
      </c>
      <c r="S49" s="882">
        <v>18</v>
      </c>
      <c r="T49" s="882">
        <v>19</v>
      </c>
      <c r="U49" s="882">
        <v>19</v>
      </c>
      <c r="V49" s="882">
        <v>16</v>
      </c>
      <c r="W49" s="882">
        <v>19</v>
      </c>
      <c r="X49" s="882">
        <v>18</v>
      </c>
      <c r="Y49" s="882">
        <v>82</v>
      </c>
      <c r="Z49" s="882">
        <v>83</v>
      </c>
      <c r="AA49" s="882">
        <v>134</v>
      </c>
      <c r="AB49" s="882">
        <v>144</v>
      </c>
      <c r="AC49" s="882">
        <v>69</v>
      </c>
      <c r="AD49" s="882">
        <v>55</v>
      </c>
      <c r="AE49" s="882">
        <v>37</v>
      </c>
      <c r="AF49" s="882">
        <v>29</v>
      </c>
      <c r="AG49" s="882">
        <v>21</v>
      </c>
      <c r="AH49" s="882">
        <v>18</v>
      </c>
      <c r="AI49" s="882">
        <v>24</v>
      </c>
      <c r="AJ49" s="882">
        <v>17</v>
      </c>
      <c r="AK49" s="882">
        <v>6</v>
      </c>
      <c r="AL49" s="882">
        <v>3</v>
      </c>
      <c r="AM49" s="883">
        <v>1</v>
      </c>
      <c r="AN49" s="883">
        <v>12</v>
      </c>
      <c r="AO49" s="883">
        <v>6</v>
      </c>
      <c r="AP49" s="882">
        <v>5</v>
      </c>
      <c r="AQ49" s="882">
        <v>615</v>
      </c>
      <c r="AR49" s="882">
        <v>82</v>
      </c>
      <c r="AS49" s="882">
        <v>75</v>
      </c>
      <c r="AT49" s="882">
        <v>259</v>
      </c>
      <c r="AU49" s="882">
        <v>30</v>
      </c>
    </row>
    <row r="50" spans="1:47" ht="16.5" customHeight="1" x14ac:dyDescent="0.25">
      <c r="A50" s="642">
        <v>303</v>
      </c>
      <c r="B50" s="884">
        <v>494</v>
      </c>
      <c r="C50" s="886" t="s">
        <v>85</v>
      </c>
      <c r="D50" s="881">
        <f t="shared" si="3"/>
        <v>227</v>
      </c>
      <c r="E50" s="882">
        <v>1</v>
      </c>
      <c r="F50" s="882">
        <v>1</v>
      </c>
      <c r="G50" s="882">
        <v>1</v>
      </c>
      <c r="H50" s="882">
        <v>1</v>
      </c>
      <c r="I50" s="882">
        <v>0</v>
      </c>
      <c r="J50" s="882">
        <v>0</v>
      </c>
      <c r="K50" s="882">
        <v>1</v>
      </c>
      <c r="L50" s="882">
        <v>1</v>
      </c>
      <c r="M50" s="882">
        <v>1</v>
      </c>
      <c r="N50" s="882">
        <v>1</v>
      </c>
      <c r="O50" s="882">
        <v>1</v>
      </c>
      <c r="P50" s="882">
        <v>1</v>
      </c>
      <c r="Q50" s="882">
        <v>1</v>
      </c>
      <c r="R50" s="882">
        <v>1</v>
      </c>
      <c r="S50" s="882">
        <v>1</v>
      </c>
      <c r="T50" s="882">
        <v>3</v>
      </c>
      <c r="U50" s="882">
        <v>1</v>
      </c>
      <c r="V50" s="882">
        <v>1</v>
      </c>
      <c r="W50" s="882">
        <v>1</v>
      </c>
      <c r="X50" s="882">
        <v>1</v>
      </c>
      <c r="Y50" s="882">
        <v>24</v>
      </c>
      <c r="Z50" s="882">
        <v>22</v>
      </c>
      <c r="AA50" s="882">
        <v>11</v>
      </c>
      <c r="AB50" s="882">
        <v>18</v>
      </c>
      <c r="AC50" s="882">
        <v>20</v>
      </c>
      <c r="AD50" s="882">
        <v>24</v>
      </c>
      <c r="AE50" s="882">
        <v>25</v>
      </c>
      <c r="AF50" s="882">
        <v>11</v>
      </c>
      <c r="AG50" s="882">
        <v>15</v>
      </c>
      <c r="AH50" s="882">
        <v>25</v>
      </c>
      <c r="AI50" s="882">
        <v>7</v>
      </c>
      <c r="AJ50" s="882">
        <v>2</v>
      </c>
      <c r="AK50" s="882">
        <v>2</v>
      </c>
      <c r="AL50" s="882">
        <v>1</v>
      </c>
      <c r="AM50" s="883">
        <v>0</v>
      </c>
      <c r="AN50" s="883">
        <v>0</v>
      </c>
      <c r="AO50" s="883">
        <v>0</v>
      </c>
      <c r="AP50" s="882">
        <v>0</v>
      </c>
      <c r="AQ50" s="882">
        <v>115</v>
      </c>
      <c r="AR50" s="882">
        <v>4</v>
      </c>
      <c r="AS50" s="882">
        <v>11</v>
      </c>
      <c r="AT50" s="882">
        <v>15</v>
      </c>
      <c r="AU50" s="882">
        <v>3</v>
      </c>
    </row>
    <row r="51" spans="1:47" ht="16.5" customHeight="1" x14ac:dyDescent="0.25">
      <c r="A51" s="642">
        <v>304</v>
      </c>
      <c r="B51" s="884">
        <v>6876</v>
      </c>
      <c r="C51" s="886" t="s">
        <v>87</v>
      </c>
      <c r="D51" s="881">
        <f t="shared" si="3"/>
        <v>589</v>
      </c>
      <c r="E51" s="882">
        <v>3</v>
      </c>
      <c r="F51" s="882">
        <v>3</v>
      </c>
      <c r="G51" s="882">
        <v>6</v>
      </c>
      <c r="H51" s="882">
        <v>9</v>
      </c>
      <c r="I51" s="882">
        <v>3</v>
      </c>
      <c r="J51" s="882">
        <v>4</v>
      </c>
      <c r="K51" s="882">
        <v>5</v>
      </c>
      <c r="L51" s="882">
        <v>6</v>
      </c>
      <c r="M51" s="882">
        <v>6</v>
      </c>
      <c r="N51" s="882">
        <v>2</v>
      </c>
      <c r="O51" s="882">
        <v>3</v>
      </c>
      <c r="P51" s="882">
        <v>5</v>
      </c>
      <c r="Q51" s="882">
        <v>5</v>
      </c>
      <c r="R51" s="882">
        <v>6</v>
      </c>
      <c r="S51" s="882">
        <v>4</v>
      </c>
      <c r="T51" s="882">
        <v>5</v>
      </c>
      <c r="U51" s="882">
        <v>5</v>
      </c>
      <c r="V51" s="882">
        <v>4</v>
      </c>
      <c r="W51" s="882">
        <v>5</v>
      </c>
      <c r="X51" s="882">
        <v>5</v>
      </c>
      <c r="Y51" s="882">
        <v>96</v>
      </c>
      <c r="Z51" s="882">
        <v>96</v>
      </c>
      <c r="AA51" s="882">
        <v>11</v>
      </c>
      <c r="AB51" s="882">
        <v>29</v>
      </c>
      <c r="AC51" s="882">
        <v>81</v>
      </c>
      <c r="AD51" s="882">
        <v>35</v>
      </c>
      <c r="AE51" s="882">
        <v>36</v>
      </c>
      <c r="AF51" s="882">
        <v>37</v>
      </c>
      <c r="AG51" s="882">
        <v>34</v>
      </c>
      <c r="AH51" s="882">
        <v>20</v>
      </c>
      <c r="AI51" s="882">
        <v>11</v>
      </c>
      <c r="AJ51" s="882">
        <v>5</v>
      </c>
      <c r="AK51" s="882">
        <v>2</v>
      </c>
      <c r="AL51" s="882">
        <v>2</v>
      </c>
      <c r="AM51" s="883">
        <v>0</v>
      </c>
      <c r="AN51" s="883">
        <v>0</v>
      </c>
      <c r="AO51" s="883">
        <v>0</v>
      </c>
      <c r="AP51" s="882">
        <v>1</v>
      </c>
      <c r="AQ51" s="882">
        <v>415</v>
      </c>
      <c r="AR51" s="882">
        <v>25</v>
      </c>
      <c r="AS51" s="882">
        <v>11</v>
      </c>
      <c r="AT51" s="882">
        <v>177</v>
      </c>
      <c r="AU51" s="882">
        <v>3</v>
      </c>
    </row>
    <row r="52" spans="1:47" ht="16.5" customHeight="1" x14ac:dyDescent="0.25">
      <c r="A52" s="642">
        <v>305</v>
      </c>
      <c r="B52" s="884">
        <v>7185</v>
      </c>
      <c r="C52" s="886" t="s">
        <v>89</v>
      </c>
      <c r="D52" s="881">
        <f t="shared" si="3"/>
        <v>798</v>
      </c>
      <c r="E52" s="882">
        <v>10</v>
      </c>
      <c r="F52" s="882">
        <v>14</v>
      </c>
      <c r="G52" s="882">
        <v>10</v>
      </c>
      <c r="H52" s="882">
        <v>25</v>
      </c>
      <c r="I52" s="882">
        <v>17</v>
      </c>
      <c r="J52" s="882">
        <v>18</v>
      </c>
      <c r="K52" s="882">
        <v>17</v>
      </c>
      <c r="L52" s="882">
        <v>17</v>
      </c>
      <c r="M52" s="882">
        <v>18</v>
      </c>
      <c r="N52" s="882">
        <v>17</v>
      </c>
      <c r="O52" s="882">
        <v>21</v>
      </c>
      <c r="P52" s="882">
        <v>15</v>
      </c>
      <c r="Q52" s="882">
        <v>21</v>
      </c>
      <c r="R52" s="882">
        <v>15</v>
      </c>
      <c r="S52" s="882">
        <v>15</v>
      </c>
      <c r="T52" s="882">
        <v>18</v>
      </c>
      <c r="U52" s="882">
        <v>20</v>
      </c>
      <c r="V52" s="882">
        <v>17</v>
      </c>
      <c r="W52" s="882">
        <v>17</v>
      </c>
      <c r="X52" s="882">
        <v>20</v>
      </c>
      <c r="Y52" s="882">
        <v>48</v>
      </c>
      <c r="Z52" s="882">
        <v>43</v>
      </c>
      <c r="AA52" s="882">
        <v>86</v>
      </c>
      <c r="AB52" s="882">
        <v>75</v>
      </c>
      <c r="AC52" s="882">
        <v>37</v>
      </c>
      <c r="AD52" s="882">
        <v>42</v>
      </c>
      <c r="AE52" s="882">
        <v>37</v>
      </c>
      <c r="AF52" s="882">
        <v>24</v>
      </c>
      <c r="AG52" s="882">
        <v>20</v>
      </c>
      <c r="AH52" s="882">
        <v>14</v>
      </c>
      <c r="AI52" s="882">
        <v>12</v>
      </c>
      <c r="AJ52" s="882">
        <v>8</v>
      </c>
      <c r="AK52" s="882">
        <v>7</v>
      </c>
      <c r="AL52" s="882">
        <v>3</v>
      </c>
      <c r="AM52" s="883">
        <v>1</v>
      </c>
      <c r="AN52" s="883">
        <v>0</v>
      </c>
      <c r="AO52" s="883">
        <v>1</v>
      </c>
      <c r="AP52" s="882">
        <v>8</v>
      </c>
      <c r="AQ52" s="882">
        <v>451</v>
      </c>
      <c r="AR52" s="882">
        <v>47</v>
      </c>
      <c r="AS52" s="882">
        <v>58</v>
      </c>
      <c r="AT52" s="882">
        <v>205</v>
      </c>
      <c r="AU52" s="882">
        <v>28</v>
      </c>
    </row>
    <row r="53" spans="1:47" ht="16.5" customHeight="1" x14ac:dyDescent="0.25">
      <c r="A53" s="642">
        <v>306</v>
      </c>
      <c r="B53" s="884">
        <v>17678</v>
      </c>
      <c r="C53" s="886" t="s">
        <v>91</v>
      </c>
      <c r="D53" s="881">
        <f t="shared" si="3"/>
        <v>660</v>
      </c>
      <c r="E53" s="882">
        <v>11</v>
      </c>
      <c r="F53" s="882">
        <v>10</v>
      </c>
      <c r="G53" s="882">
        <v>9</v>
      </c>
      <c r="H53" s="882">
        <v>13</v>
      </c>
      <c r="I53" s="882">
        <v>15</v>
      </c>
      <c r="J53" s="882">
        <v>22</v>
      </c>
      <c r="K53" s="882">
        <v>17</v>
      </c>
      <c r="L53" s="882">
        <v>17</v>
      </c>
      <c r="M53" s="882">
        <v>16</v>
      </c>
      <c r="N53" s="882">
        <v>16</v>
      </c>
      <c r="O53" s="882">
        <v>16</v>
      </c>
      <c r="P53" s="882">
        <v>12</v>
      </c>
      <c r="Q53" s="882">
        <v>18</v>
      </c>
      <c r="R53" s="882">
        <v>13</v>
      </c>
      <c r="S53" s="882">
        <v>12</v>
      </c>
      <c r="T53" s="882">
        <v>16</v>
      </c>
      <c r="U53" s="882">
        <v>16</v>
      </c>
      <c r="V53" s="882">
        <v>15</v>
      </c>
      <c r="W53" s="882">
        <v>12</v>
      </c>
      <c r="X53" s="882">
        <v>16</v>
      </c>
      <c r="Y53" s="882">
        <v>40</v>
      </c>
      <c r="Z53" s="882">
        <v>39</v>
      </c>
      <c r="AA53" s="882">
        <v>43</v>
      </c>
      <c r="AB53" s="882">
        <v>38</v>
      </c>
      <c r="AC53" s="882">
        <v>34</v>
      </c>
      <c r="AD53" s="882">
        <v>53</v>
      </c>
      <c r="AE53" s="882">
        <v>41</v>
      </c>
      <c r="AF53" s="882">
        <v>24</v>
      </c>
      <c r="AG53" s="882">
        <v>15</v>
      </c>
      <c r="AH53" s="882">
        <v>12</v>
      </c>
      <c r="AI53" s="882">
        <v>13</v>
      </c>
      <c r="AJ53" s="882">
        <v>8</v>
      </c>
      <c r="AK53" s="882">
        <v>5</v>
      </c>
      <c r="AL53" s="882">
        <v>3</v>
      </c>
      <c r="AM53" s="883">
        <v>0</v>
      </c>
      <c r="AN53" s="883">
        <v>3</v>
      </c>
      <c r="AO53" s="883">
        <v>0</v>
      </c>
      <c r="AP53" s="882">
        <v>5</v>
      </c>
      <c r="AQ53" s="882">
        <v>315</v>
      </c>
      <c r="AR53" s="882">
        <v>55</v>
      </c>
      <c r="AS53" s="882">
        <v>67</v>
      </c>
      <c r="AT53" s="882">
        <v>210</v>
      </c>
      <c r="AU53" s="882">
        <v>8</v>
      </c>
    </row>
    <row r="54" spans="1:47" ht="16.5" customHeight="1" x14ac:dyDescent="0.25">
      <c r="A54" s="875"/>
      <c r="B54" s="876"/>
      <c r="C54" s="877" t="s">
        <v>902</v>
      </c>
      <c r="D54" s="878">
        <f>SUM(D55:D57)</f>
        <v>5334</v>
      </c>
      <c r="E54" s="878">
        <f t="shared" ref="E54:AU54" si="8">SUM(E55:E57)</f>
        <v>103</v>
      </c>
      <c r="F54" s="878">
        <f t="shared" si="8"/>
        <v>84</v>
      </c>
      <c r="G54" s="878">
        <f t="shared" si="8"/>
        <v>101</v>
      </c>
      <c r="H54" s="878">
        <f t="shared" si="8"/>
        <v>100</v>
      </c>
      <c r="I54" s="878">
        <f t="shared" si="8"/>
        <v>124</v>
      </c>
      <c r="J54" s="878">
        <f t="shared" si="8"/>
        <v>110</v>
      </c>
      <c r="K54" s="878">
        <f t="shared" si="8"/>
        <v>86</v>
      </c>
      <c r="L54" s="878">
        <f t="shared" si="8"/>
        <v>138</v>
      </c>
      <c r="M54" s="878">
        <f t="shared" si="8"/>
        <v>116</v>
      </c>
      <c r="N54" s="878">
        <f t="shared" si="8"/>
        <v>154</v>
      </c>
      <c r="O54" s="878">
        <f t="shared" si="8"/>
        <v>133</v>
      </c>
      <c r="P54" s="878">
        <f t="shared" si="8"/>
        <v>95</v>
      </c>
      <c r="Q54" s="878">
        <f t="shared" si="8"/>
        <v>152</v>
      </c>
      <c r="R54" s="878">
        <f t="shared" si="8"/>
        <v>151</v>
      </c>
      <c r="S54" s="878">
        <f t="shared" si="8"/>
        <v>162</v>
      </c>
      <c r="T54" s="878">
        <f t="shared" si="8"/>
        <v>207</v>
      </c>
      <c r="U54" s="878">
        <f t="shared" si="8"/>
        <v>195</v>
      </c>
      <c r="V54" s="878">
        <f t="shared" si="8"/>
        <v>181</v>
      </c>
      <c r="W54" s="878">
        <f t="shared" si="8"/>
        <v>163</v>
      </c>
      <c r="X54" s="878">
        <f t="shared" si="8"/>
        <v>166</v>
      </c>
      <c r="Y54" s="878">
        <f t="shared" si="8"/>
        <v>327</v>
      </c>
      <c r="Z54" s="878">
        <f t="shared" si="8"/>
        <v>116</v>
      </c>
      <c r="AA54" s="878">
        <f t="shared" si="8"/>
        <v>283</v>
      </c>
      <c r="AB54" s="878">
        <f t="shared" si="8"/>
        <v>422</v>
      </c>
      <c r="AC54" s="878">
        <f t="shared" si="8"/>
        <v>419</v>
      </c>
      <c r="AD54" s="878">
        <f t="shared" si="8"/>
        <v>245</v>
      </c>
      <c r="AE54" s="878">
        <f t="shared" si="8"/>
        <v>155</v>
      </c>
      <c r="AF54" s="878">
        <f t="shared" si="8"/>
        <v>181</v>
      </c>
      <c r="AG54" s="878">
        <f t="shared" si="8"/>
        <v>152</v>
      </c>
      <c r="AH54" s="878">
        <f t="shared" si="8"/>
        <v>133</v>
      </c>
      <c r="AI54" s="878">
        <f t="shared" si="8"/>
        <v>116</v>
      </c>
      <c r="AJ54" s="878">
        <f t="shared" si="8"/>
        <v>64</v>
      </c>
      <c r="AK54" s="878">
        <f t="shared" si="8"/>
        <v>0</v>
      </c>
      <c r="AL54" s="878">
        <f t="shared" si="8"/>
        <v>0</v>
      </c>
      <c r="AM54" s="878">
        <f t="shared" si="8"/>
        <v>0</v>
      </c>
      <c r="AN54" s="878">
        <f t="shared" si="8"/>
        <v>29</v>
      </c>
      <c r="AO54" s="878">
        <f t="shared" si="8"/>
        <v>36</v>
      </c>
      <c r="AP54" s="878">
        <f t="shared" si="8"/>
        <v>55</v>
      </c>
      <c r="AQ54" s="878">
        <f t="shared" si="8"/>
        <v>1917</v>
      </c>
      <c r="AR54" s="878">
        <f t="shared" si="8"/>
        <v>156</v>
      </c>
      <c r="AS54" s="878">
        <f t="shared" si="8"/>
        <v>163</v>
      </c>
      <c r="AT54" s="878">
        <f t="shared" si="8"/>
        <v>529</v>
      </c>
      <c r="AU54" s="878">
        <f t="shared" si="8"/>
        <v>103</v>
      </c>
    </row>
    <row r="55" spans="1:47" ht="16.5" customHeight="1" x14ac:dyDescent="0.25">
      <c r="A55" s="688">
        <v>303</v>
      </c>
      <c r="B55" s="879">
        <v>468</v>
      </c>
      <c r="C55" s="887" t="s">
        <v>99</v>
      </c>
      <c r="D55" s="881">
        <v>2564</v>
      </c>
      <c r="E55" s="882">
        <v>47</v>
      </c>
      <c r="F55" s="882">
        <v>41</v>
      </c>
      <c r="G55" s="882">
        <v>44</v>
      </c>
      <c r="H55" s="882">
        <v>46</v>
      </c>
      <c r="I55" s="882">
        <v>57</v>
      </c>
      <c r="J55" s="882">
        <v>50</v>
      </c>
      <c r="K55" s="882">
        <v>52</v>
      </c>
      <c r="L55" s="882">
        <v>71</v>
      </c>
      <c r="M55" s="882">
        <v>51</v>
      </c>
      <c r="N55" s="882">
        <v>75</v>
      </c>
      <c r="O55" s="882">
        <v>74</v>
      </c>
      <c r="P55" s="882">
        <v>42</v>
      </c>
      <c r="Q55" s="882">
        <v>67</v>
      </c>
      <c r="R55" s="882">
        <v>71</v>
      </c>
      <c r="S55" s="882">
        <v>71</v>
      </c>
      <c r="T55" s="882">
        <v>93</v>
      </c>
      <c r="U55" s="882">
        <v>90</v>
      </c>
      <c r="V55" s="882">
        <v>81</v>
      </c>
      <c r="W55" s="882">
        <v>74</v>
      </c>
      <c r="X55" s="882">
        <v>74</v>
      </c>
      <c r="Y55" s="882">
        <v>142</v>
      </c>
      <c r="Z55" s="882">
        <v>51</v>
      </c>
      <c r="AA55" s="882">
        <v>139</v>
      </c>
      <c r="AB55" s="882">
        <v>186</v>
      </c>
      <c r="AC55" s="882">
        <v>236</v>
      </c>
      <c r="AD55" s="882">
        <v>162</v>
      </c>
      <c r="AE55" s="882">
        <v>72</v>
      </c>
      <c r="AF55" s="882">
        <v>82</v>
      </c>
      <c r="AG55" s="882">
        <v>73</v>
      </c>
      <c r="AH55" s="882">
        <v>63</v>
      </c>
      <c r="AI55" s="882">
        <v>56</v>
      </c>
      <c r="AJ55" s="882">
        <v>31</v>
      </c>
      <c r="AK55" s="882">
        <v>0</v>
      </c>
      <c r="AL55" s="882">
        <v>0</v>
      </c>
      <c r="AM55" s="882">
        <v>0</v>
      </c>
      <c r="AN55" s="882">
        <v>15</v>
      </c>
      <c r="AO55" s="882">
        <v>18</v>
      </c>
      <c r="AP55" s="882">
        <v>27</v>
      </c>
      <c r="AQ55" s="882">
        <v>878</v>
      </c>
      <c r="AR55" s="882">
        <v>69</v>
      </c>
      <c r="AS55" s="882">
        <v>73</v>
      </c>
      <c r="AT55" s="882">
        <v>232</v>
      </c>
      <c r="AU55" s="888">
        <v>39</v>
      </c>
    </row>
    <row r="56" spans="1:47" ht="16.5" customHeight="1" x14ac:dyDescent="0.25">
      <c r="A56" s="688">
        <v>304</v>
      </c>
      <c r="B56" s="879">
        <v>6878</v>
      </c>
      <c r="C56" s="887" t="s">
        <v>101</v>
      </c>
      <c r="D56" s="881">
        <v>1499</v>
      </c>
      <c r="E56" s="882">
        <v>32</v>
      </c>
      <c r="F56" s="882">
        <v>25</v>
      </c>
      <c r="G56" s="882">
        <v>29</v>
      </c>
      <c r="H56" s="882">
        <v>28</v>
      </c>
      <c r="I56" s="882">
        <v>37</v>
      </c>
      <c r="J56" s="882">
        <v>33</v>
      </c>
      <c r="K56" s="882">
        <v>19</v>
      </c>
      <c r="L56" s="882">
        <v>33</v>
      </c>
      <c r="M56" s="882">
        <v>35</v>
      </c>
      <c r="N56" s="882">
        <v>39</v>
      </c>
      <c r="O56" s="882">
        <v>33</v>
      </c>
      <c r="P56" s="882">
        <v>29</v>
      </c>
      <c r="Q56" s="882">
        <v>46</v>
      </c>
      <c r="R56" s="882">
        <v>43</v>
      </c>
      <c r="S56" s="882">
        <v>48</v>
      </c>
      <c r="T56" s="882">
        <v>59</v>
      </c>
      <c r="U56" s="882">
        <v>62</v>
      </c>
      <c r="V56" s="882">
        <v>55</v>
      </c>
      <c r="W56" s="882">
        <v>50</v>
      </c>
      <c r="X56" s="882">
        <v>51</v>
      </c>
      <c r="Y56" s="882">
        <v>101</v>
      </c>
      <c r="Z56" s="882">
        <v>34</v>
      </c>
      <c r="AA56" s="882">
        <v>62</v>
      </c>
      <c r="AB56" s="882">
        <v>128</v>
      </c>
      <c r="AC56" s="882">
        <v>109</v>
      </c>
      <c r="AD56" s="882">
        <v>44</v>
      </c>
      <c r="AE56" s="882">
        <v>46</v>
      </c>
      <c r="AF56" s="882">
        <v>53</v>
      </c>
      <c r="AG56" s="882">
        <v>45</v>
      </c>
      <c r="AH56" s="882">
        <v>38</v>
      </c>
      <c r="AI56" s="882">
        <v>32</v>
      </c>
      <c r="AJ56" s="882">
        <v>21</v>
      </c>
      <c r="AK56" s="882">
        <v>0</v>
      </c>
      <c r="AL56" s="882">
        <v>0</v>
      </c>
      <c r="AM56" s="882">
        <v>0</v>
      </c>
      <c r="AN56" s="882">
        <v>7</v>
      </c>
      <c r="AO56" s="882">
        <v>12</v>
      </c>
      <c r="AP56" s="882">
        <v>18</v>
      </c>
      <c r="AQ56" s="882">
        <v>559</v>
      </c>
      <c r="AR56" s="882">
        <v>47</v>
      </c>
      <c r="AS56" s="882">
        <v>47</v>
      </c>
      <c r="AT56" s="882">
        <v>160</v>
      </c>
      <c r="AU56" s="888">
        <v>33</v>
      </c>
    </row>
    <row r="57" spans="1:47" ht="16.5" customHeight="1" x14ac:dyDescent="0.25">
      <c r="A57" s="688">
        <v>305</v>
      </c>
      <c r="B57" s="879">
        <v>6879</v>
      </c>
      <c r="C57" s="887" t="s">
        <v>103</v>
      </c>
      <c r="D57" s="881">
        <v>1271</v>
      </c>
      <c r="E57" s="882">
        <v>24</v>
      </c>
      <c r="F57" s="882">
        <v>18</v>
      </c>
      <c r="G57" s="882">
        <v>28</v>
      </c>
      <c r="H57" s="882">
        <v>26</v>
      </c>
      <c r="I57" s="882">
        <v>30</v>
      </c>
      <c r="J57" s="882">
        <v>27</v>
      </c>
      <c r="K57" s="882">
        <v>15</v>
      </c>
      <c r="L57" s="882">
        <v>34</v>
      </c>
      <c r="M57" s="882">
        <v>30</v>
      </c>
      <c r="N57" s="882">
        <v>40</v>
      </c>
      <c r="O57" s="882">
        <v>26</v>
      </c>
      <c r="P57" s="882">
        <v>24</v>
      </c>
      <c r="Q57" s="882">
        <v>39</v>
      </c>
      <c r="R57" s="882">
        <v>37</v>
      </c>
      <c r="S57" s="882">
        <v>43</v>
      </c>
      <c r="T57" s="882">
        <v>55</v>
      </c>
      <c r="U57" s="882">
        <v>43</v>
      </c>
      <c r="V57" s="882">
        <v>45</v>
      </c>
      <c r="W57" s="882">
        <v>39</v>
      </c>
      <c r="X57" s="882">
        <v>41</v>
      </c>
      <c r="Y57" s="882">
        <v>84</v>
      </c>
      <c r="Z57" s="882">
        <v>31</v>
      </c>
      <c r="AA57" s="882">
        <v>82</v>
      </c>
      <c r="AB57" s="882">
        <v>108</v>
      </c>
      <c r="AC57" s="882">
        <v>74</v>
      </c>
      <c r="AD57" s="882">
        <v>39</v>
      </c>
      <c r="AE57" s="882">
        <v>37</v>
      </c>
      <c r="AF57" s="882">
        <v>46</v>
      </c>
      <c r="AG57" s="882">
        <v>34</v>
      </c>
      <c r="AH57" s="882">
        <v>32</v>
      </c>
      <c r="AI57" s="882">
        <v>28</v>
      </c>
      <c r="AJ57" s="882">
        <v>12</v>
      </c>
      <c r="AK57" s="882">
        <v>0</v>
      </c>
      <c r="AL57" s="882">
        <v>0</v>
      </c>
      <c r="AM57" s="882">
        <v>0</v>
      </c>
      <c r="AN57" s="882">
        <v>7</v>
      </c>
      <c r="AO57" s="882">
        <v>6</v>
      </c>
      <c r="AP57" s="882">
        <v>10</v>
      </c>
      <c r="AQ57" s="882">
        <v>480</v>
      </c>
      <c r="AR57" s="882">
        <v>40</v>
      </c>
      <c r="AS57" s="882">
        <v>43</v>
      </c>
      <c r="AT57" s="882">
        <v>137</v>
      </c>
      <c r="AU57" s="888">
        <v>31</v>
      </c>
    </row>
    <row r="58" spans="1:47" ht="16.5" customHeight="1" x14ac:dyDescent="0.25">
      <c r="A58" s="875"/>
      <c r="B58" s="876"/>
      <c r="C58" s="877" t="s">
        <v>903</v>
      </c>
      <c r="D58" s="878">
        <f>SUM(D59:D72)</f>
        <v>33931</v>
      </c>
      <c r="E58" s="878">
        <f t="shared" ref="E58:AU58" si="9">SUM(E59:E72)</f>
        <v>377</v>
      </c>
      <c r="F58" s="878">
        <f t="shared" si="9"/>
        <v>378</v>
      </c>
      <c r="G58" s="878">
        <f t="shared" si="9"/>
        <v>415</v>
      </c>
      <c r="H58" s="878">
        <f t="shared" si="9"/>
        <v>506</v>
      </c>
      <c r="I58" s="878">
        <f t="shared" si="9"/>
        <v>547</v>
      </c>
      <c r="J58" s="878">
        <f t="shared" si="9"/>
        <v>535</v>
      </c>
      <c r="K58" s="878">
        <f t="shared" si="9"/>
        <v>807</v>
      </c>
      <c r="L58" s="878">
        <f t="shared" si="9"/>
        <v>724</v>
      </c>
      <c r="M58" s="878">
        <f t="shared" si="9"/>
        <v>708</v>
      </c>
      <c r="N58" s="878">
        <f t="shared" si="9"/>
        <v>692</v>
      </c>
      <c r="O58" s="878">
        <f t="shared" si="9"/>
        <v>758</v>
      </c>
      <c r="P58" s="878">
        <f t="shared" si="9"/>
        <v>725</v>
      </c>
      <c r="Q58" s="878">
        <f t="shared" si="9"/>
        <v>709</v>
      </c>
      <c r="R58" s="878">
        <f t="shared" si="9"/>
        <v>893</v>
      </c>
      <c r="S58" s="878">
        <f t="shared" si="9"/>
        <v>765</v>
      </c>
      <c r="T58" s="878">
        <f t="shared" si="9"/>
        <v>803</v>
      </c>
      <c r="U58" s="878">
        <f t="shared" si="9"/>
        <v>884</v>
      </c>
      <c r="V58" s="878">
        <f t="shared" si="9"/>
        <v>677</v>
      </c>
      <c r="W58" s="878">
        <f t="shared" si="9"/>
        <v>672</v>
      </c>
      <c r="X58" s="878">
        <f t="shared" si="9"/>
        <v>689</v>
      </c>
      <c r="Y58" s="878">
        <f t="shared" si="9"/>
        <v>2930</v>
      </c>
      <c r="Z58" s="878">
        <f t="shared" si="9"/>
        <v>2725</v>
      </c>
      <c r="AA58" s="878">
        <f t="shared" si="9"/>
        <v>2819</v>
      </c>
      <c r="AB58" s="878">
        <f t="shared" si="9"/>
        <v>2772</v>
      </c>
      <c r="AC58" s="878">
        <f t="shared" si="9"/>
        <v>2183</v>
      </c>
      <c r="AD58" s="878">
        <f t="shared" si="9"/>
        <v>1754</v>
      </c>
      <c r="AE58" s="878">
        <f t="shared" si="9"/>
        <v>1464</v>
      </c>
      <c r="AF58" s="878">
        <f t="shared" si="9"/>
        <v>1203</v>
      </c>
      <c r="AG58" s="878">
        <f t="shared" si="9"/>
        <v>939</v>
      </c>
      <c r="AH58" s="878">
        <f t="shared" si="9"/>
        <v>674</v>
      </c>
      <c r="AI58" s="878">
        <f t="shared" si="9"/>
        <v>537</v>
      </c>
      <c r="AJ58" s="878">
        <f t="shared" si="9"/>
        <v>361</v>
      </c>
      <c r="AK58" s="878">
        <f t="shared" si="9"/>
        <v>164</v>
      </c>
      <c r="AL58" s="878">
        <f t="shared" si="9"/>
        <v>142</v>
      </c>
      <c r="AM58" s="878">
        <f t="shared" si="9"/>
        <v>26</v>
      </c>
      <c r="AN58" s="878">
        <f t="shared" si="9"/>
        <v>184</v>
      </c>
      <c r="AO58" s="878">
        <f t="shared" si="9"/>
        <v>193</v>
      </c>
      <c r="AP58" s="878">
        <f t="shared" si="9"/>
        <v>400</v>
      </c>
      <c r="AQ58" s="878">
        <f t="shared" si="9"/>
        <v>17420</v>
      </c>
      <c r="AR58" s="878">
        <f t="shared" si="9"/>
        <v>2087</v>
      </c>
      <c r="AS58" s="878">
        <f t="shared" si="9"/>
        <v>1952</v>
      </c>
      <c r="AT58" s="878">
        <f t="shared" si="9"/>
        <v>7766</v>
      </c>
      <c r="AU58" s="878">
        <f t="shared" si="9"/>
        <v>665</v>
      </c>
    </row>
    <row r="59" spans="1:47" ht="16.5" customHeight="1" x14ac:dyDescent="0.25">
      <c r="A59" s="642">
        <v>301</v>
      </c>
      <c r="B59" s="884">
        <v>477</v>
      </c>
      <c r="C59" s="880" t="s">
        <v>15</v>
      </c>
      <c r="D59" s="881">
        <f t="shared" si="3"/>
        <v>2100</v>
      </c>
      <c r="E59" s="882">
        <v>21</v>
      </c>
      <c r="F59" s="882">
        <v>25</v>
      </c>
      <c r="G59" s="882">
        <v>23</v>
      </c>
      <c r="H59" s="882">
        <v>23</v>
      </c>
      <c r="I59" s="882">
        <v>24</v>
      </c>
      <c r="J59" s="882">
        <v>29</v>
      </c>
      <c r="K59" s="882">
        <v>32</v>
      </c>
      <c r="L59" s="882">
        <v>48</v>
      </c>
      <c r="M59" s="882">
        <v>50</v>
      </c>
      <c r="N59" s="882">
        <v>55</v>
      </c>
      <c r="O59" s="882">
        <v>53</v>
      </c>
      <c r="P59" s="882">
        <v>50</v>
      </c>
      <c r="Q59" s="882">
        <v>55</v>
      </c>
      <c r="R59" s="882">
        <v>45</v>
      </c>
      <c r="S59" s="882">
        <v>60</v>
      </c>
      <c r="T59" s="882">
        <v>42</v>
      </c>
      <c r="U59" s="882">
        <v>47</v>
      </c>
      <c r="V59" s="882">
        <v>41</v>
      </c>
      <c r="W59" s="882">
        <v>43</v>
      </c>
      <c r="X59" s="882">
        <v>37</v>
      </c>
      <c r="Y59" s="882">
        <v>102</v>
      </c>
      <c r="Z59" s="882">
        <v>84</v>
      </c>
      <c r="AA59" s="882">
        <v>68</v>
      </c>
      <c r="AB59" s="882">
        <v>171</v>
      </c>
      <c r="AC59" s="882">
        <v>228</v>
      </c>
      <c r="AD59" s="882">
        <v>160</v>
      </c>
      <c r="AE59" s="882">
        <v>104</v>
      </c>
      <c r="AF59" s="882">
        <v>100</v>
      </c>
      <c r="AG59" s="882">
        <v>101</v>
      </c>
      <c r="AH59" s="882">
        <v>71</v>
      </c>
      <c r="AI59" s="882">
        <v>46</v>
      </c>
      <c r="AJ59" s="882">
        <v>32</v>
      </c>
      <c r="AK59" s="882">
        <v>17</v>
      </c>
      <c r="AL59" s="882">
        <v>13</v>
      </c>
      <c r="AM59" s="883">
        <v>6</v>
      </c>
      <c r="AN59" s="883">
        <v>55</v>
      </c>
      <c r="AO59" s="883">
        <v>13</v>
      </c>
      <c r="AP59" s="882">
        <v>7</v>
      </c>
      <c r="AQ59" s="882">
        <v>1294</v>
      </c>
      <c r="AR59" s="882">
        <v>135</v>
      </c>
      <c r="AS59" s="882">
        <v>120</v>
      </c>
      <c r="AT59" s="882">
        <v>538</v>
      </c>
      <c r="AU59" s="882">
        <v>13</v>
      </c>
    </row>
    <row r="60" spans="1:47" ht="16.5" customHeight="1" x14ac:dyDescent="0.25">
      <c r="A60" s="642">
        <v>301</v>
      </c>
      <c r="B60" s="884">
        <v>495</v>
      </c>
      <c r="C60" s="880" t="s">
        <v>13</v>
      </c>
      <c r="D60" s="881">
        <f t="shared" si="3"/>
        <v>10174</v>
      </c>
      <c r="E60" s="882">
        <v>158</v>
      </c>
      <c r="F60" s="882">
        <v>147</v>
      </c>
      <c r="G60" s="882">
        <v>138</v>
      </c>
      <c r="H60" s="882">
        <v>169</v>
      </c>
      <c r="I60" s="882">
        <v>210</v>
      </c>
      <c r="J60" s="882">
        <v>160</v>
      </c>
      <c r="K60" s="882">
        <v>215</v>
      </c>
      <c r="L60" s="882">
        <v>149</v>
      </c>
      <c r="M60" s="882">
        <v>149</v>
      </c>
      <c r="N60" s="882">
        <v>172</v>
      </c>
      <c r="O60" s="882">
        <v>178</v>
      </c>
      <c r="P60" s="882">
        <v>173</v>
      </c>
      <c r="Q60" s="882">
        <v>156</v>
      </c>
      <c r="R60" s="882">
        <v>253</v>
      </c>
      <c r="S60" s="882">
        <v>184</v>
      </c>
      <c r="T60" s="882">
        <v>276</v>
      </c>
      <c r="U60" s="882">
        <v>270</v>
      </c>
      <c r="V60" s="882">
        <v>188</v>
      </c>
      <c r="W60" s="882">
        <v>185</v>
      </c>
      <c r="X60" s="882">
        <v>198</v>
      </c>
      <c r="Y60" s="882">
        <v>940</v>
      </c>
      <c r="Z60" s="882">
        <v>749</v>
      </c>
      <c r="AA60" s="882">
        <v>1340</v>
      </c>
      <c r="AB60" s="882">
        <v>674</v>
      </c>
      <c r="AC60" s="882">
        <v>710</v>
      </c>
      <c r="AD60" s="882">
        <v>733</v>
      </c>
      <c r="AE60" s="882">
        <v>384</v>
      </c>
      <c r="AF60" s="882">
        <v>319</v>
      </c>
      <c r="AG60" s="882">
        <v>181</v>
      </c>
      <c r="AH60" s="882">
        <v>137</v>
      </c>
      <c r="AI60" s="882">
        <v>130</v>
      </c>
      <c r="AJ60" s="882">
        <v>83</v>
      </c>
      <c r="AK60" s="882">
        <v>33</v>
      </c>
      <c r="AL60" s="882">
        <v>33</v>
      </c>
      <c r="AM60" s="883">
        <v>10</v>
      </c>
      <c r="AN60" s="883">
        <v>63</v>
      </c>
      <c r="AO60" s="883">
        <v>10</v>
      </c>
      <c r="AP60" s="882">
        <v>270</v>
      </c>
      <c r="AQ60" s="882">
        <v>4393</v>
      </c>
      <c r="AR60" s="882">
        <v>526</v>
      </c>
      <c r="AS60" s="882">
        <v>542</v>
      </c>
      <c r="AT60" s="882">
        <v>1752</v>
      </c>
      <c r="AU60" s="882">
        <v>521</v>
      </c>
    </row>
    <row r="61" spans="1:47" ht="16.5" customHeight="1" x14ac:dyDescent="0.25">
      <c r="A61" s="642">
        <v>302</v>
      </c>
      <c r="B61" s="884">
        <v>496</v>
      </c>
      <c r="C61" s="880" t="s">
        <v>17</v>
      </c>
      <c r="D61" s="881">
        <f t="shared" si="3"/>
        <v>1806</v>
      </c>
      <c r="E61" s="882">
        <v>17</v>
      </c>
      <c r="F61" s="882">
        <v>18</v>
      </c>
      <c r="G61" s="882">
        <v>23</v>
      </c>
      <c r="H61" s="882">
        <v>37</v>
      </c>
      <c r="I61" s="882">
        <v>28</v>
      </c>
      <c r="J61" s="882">
        <v>33</v>
      </c>
      <c r="K61" s="882">
        <v>47</v>
      </c>
      <c r="L61" s="882">
        <v>47</v>
      </c>
      <c r="M61" s="882">
        <v>35</v>
      </c>
      <c r="N61" s="882">
        <v>34</v>
      </c>
      <c r="O61" s="882">
        <v>52</v>
      </c>
      <c r="P61" s="882">
        <v>50</v>
      </c>
      <c r="Q61" s="882">
        <v>34</v>
      </c>
      <c r="R61" s="882">
        <v>45</v>
      </c>
      <c r="S61" s="882">
        <v>40</v>
      </c>
      <c r="T61" s="882">
        <v>43</v>
      </c>
      <c r="U61" s="882">
        <v>56</v>
      </c>
      <c r="V61" s="882">
        <v>23</v>
      </c>
      <c r="W61" s="882">
        <v>27</v>
      </c>
      <c r="X61" s="882">
        <v>35</v>
      </c>
      <c r="Y61" s="882">
        <v>129</v>
      </c>
      <c r="Z61" s="882">
        <v>162</v>
      </c>
      <c r="AA61" s="882">
        <v>79</v>
      </c>
      <c r="AB61" s="882">
        <v>159</v>
      </c>
      <c r="AC61" s="882">
        <v>127</v>
      </c>
      <c r="AD61" s="882">
        <v>92</v>
      </c>
      <c r="AE61" s="882">
        <v>93</v>
      </c>
      <c r="AF61" s="882">
        <v>70</v>
      </c>
      <c r="AG61" s="882">
        <v>60</v>
      </c>
      <c r="AH61" s="882">
        <v>42</v>
      </c>
      <c r="AI61" s="882">
        <v>34</v>
      </c>
      <c r="AJ61" s="882">
        <v>19</v>
      </c>
      <c r="AK61" s="882">
        <v>9</v>
      </c>
      <c r="AL61" s="882">
        <v>7</v>
      </c>
      <c r="AM61" s="883">
        <v>4</v>
      </c>
      <c r="AN61" s="883">
        <v>5</v>
      </c>
      <c r="AO61" s="883">
        <v>66</v>
      </c>
      <c r="AP61" s="882">
        <v>17</v>
      </c>
      <c r="AQ61" s="882">
        <v>848</v>
      </c>
      <c r="AR61" s="882">
        <v>110</v>
      </c>
      <c r="AS61" s="882">
        <v>114</v>
      </c>
      <c r="AT61" s="882">
        <v>418</v>
      </c>
      <c r="AU61" s="882">
        <v>15</v>
      </c>
    </row>
    <row r="62" spans="1:47" ht="16.5" customHeight="1" x14ac:dyDescent="0.25">
      <c r="A62" s="642">
        <v>303</v>
      </c>
      <c r="B62" s="884">
        <v>497</v>
      </c>
      <c r="C62" s="880" t="s">
        <v>19</v>
      </c>
      <c r="D62" s="881">
        <f t="shared" si="3"/>
        <v>3313</v>
      </c>
      <c r="E62" s="882">
        <v>31</v>
      </c>
      <c r="F62" s="882">
        <v>27</v>
      </c>
      <c r="G62" s="882">
        <v>35</v>
      </c>
      <c r="H62" s="882">
        <v>53</v>
      </c>
      <c r="I62" s="882">
        <v>28</v>
      </c>
      <c r="J62" s="882">
        <v>55</v>
      </c>
      <c r="K62" s="882">
        <v>95</v>
      </c>
      <c r="L62" s="882">
        <v>86</v>
      </c>
      <c r="M62" s="882">
        <v>88</v>
      </c>
      <c r="N62" s="882">
        <v>77</v>
      </c>
      <c r="O62" s="882">
        <v>85</v>
      </c>
      <c r="P62" s="882">
        <v>81</v>
      </c>
      <c r="Q62" s="882">
        <v>79</v>
      </c>
      <c r="R62" s="882">
        <v>101</v>
      </c>
      <c r="S62" s="882">
        <v>77</v>
      </c>
      <c r="T62" s="882">
        <v>82</v>
      </c>
      <c r="U62" s="882">
        <v>95</v>
      </c>
      <c r="V62" s="882">
        <v>72</v>
      </c>
      <c r="W62" s="882">
        <v>66</v>
      </c>
      <c r="X62" s="882">
        <v>66</v>
      </c>
      <c r="Y62" s="882">
        <v>333</v>
      </c>
      <c r="Z62" s="882">
        <v>310</v>
      </c>
      <c r="AA62" s="882">
        <v>293</v>
      </c>
      <c r="AB62" s="882">
        <v>287</v>
      </c>
      <c r="AC62" s="882">
        <v>110</v>
      </c>
      <c r="AD62" s="882">
        <v>87</v>
      </c>
      <c r="AE62" s="882">
        <v>142</v>
      </c>
      <c r="AF62" s="882">
        <v>115</v>
      </c>
      <c r="AG62" s="882">
        <v>96</v>
      </c>
      <c r="AH62" s="882">
        <v>66</v>
      </c>
      <c r="AI62" s="882">
        <v>40</v>
      </c>
      <c r="AJ62" s="882">
        <v>37</v>
      </c>
      <c r="AK62" s="882">
        <v>10</v>
      </c>
      <c r="AL62" s="882">
        <v>8</v>
      </c>
      <c r="AM62" s="883">
        <v>2</v>
      </c>
      <c r="AN62" s="883">
        <v>11</v>
      </c>
      <c r="AO62" s="883">
        <v>4</v>
      </c>
      <c r="AP62" s="882">
        <v>15</v>
      </c>
      <c r="AQ62" s="882">
        <v>1638</v>
      </c>
      <c r="AR62" s="882">
        <v>234</v>
      </c>
      <c r="AS62" s="882">
        <v>204</v>
      </c>
      <c r="AT62" s="882">
        <v>878</v>
      </c>
      <c r="AU62" s="882">
        <v>14</v>
      </c>
    </row>
    <row r="63" spans="1:47" ht="16.5" customHeight="1" x14ac:dyDescent="0.25">
      <c r="A63" s="642">
        <v>304</v>
      </c>
      <c r="B63" s="884">
        <v>498</v>
      </c>
      <c r="C63" s="880" t="s">
        <v>21</v>
      </c>
      <c r="D63" s="881">
        <f t="shared" si="3"/>
        <v>3308</v>
      </c>
      <c r="E63" s="882">
        <v>16</v>
      </c>
      <c r="F63" s="882">
        <v>14</v>
      </c>
      <c r="G63" s="882">
        <v>20</v>
      </c>
      <c r="H63" s="882">
        <v>45</v>
      </c>
      <c r="I63" s="882">
        <v>19</v>
      </c>
      <c r="J63" s="882">
        <v>57</v>
      </c>
      <c r="K63" s="882">
        <v>94</v>
      </c>
      <c r="L63" s="882">
        <v>87</v>
      </c>
      <c r="M63" s="882">
        <v>90</v>
      </c>
      <c r="N63" s="882">
        <v>85</v>
      </c>
      <c r="O63" s="882">
        <v>85</v>
      </c>
      <c r="P63" s="882">
        <v>80</v>
      </c>
      <c r="Q63" s="882">
        <v>84</v>
      </c>
      <c r="R63" s="882">
        <v>105</v>
      </c>
      <c r="S63" s="882">
        <v>82</v>
      </c>
      <c r="T63" s="882">
        <v>74</v>
      </c>
      <c r="U63" s="882">
        <v>99</v>
      </c>
      <c r="V63" s="882">
        <v>72</v>
      </c>
      <c r="W63" s="882">
        <v>59</v>
      </c>
      <c r="X63" s="882">
        <v>79</v>
      </c>
      <c r="Y63" s="882">
        <v>374</v>
      </c>
      <c r="Z63" s="882">
        <v>347</v>
      </c>
      <c r="AA63" s="882">
        <v>190</v>
      </c>
      <c r="AB63" s="882">
        <v>277</v>
      </c>
      <c r="AC63" s="882">
        <v>108</v>
      </c>
      <c r="AD63" s="882">
        <v>141</v>
      </c>
      <c r="AE63" s="882">
        <v>145</v>
      </c>
      <c r="AF63" s="882">
        <v>110</v>
      </c>
      <c r="AG63" s="882">
        <v>103</v>
      </c>
      <c r="AH63" s="882">
        <v>65</v>
      </c>
      <c r="AI63" s="882">
        <v>50</v>
      </c>
      <c r="AJ63" s="882">
        <v>28</v>
      </c>
      <c r="AK63" s="882">
        <v>13</v>
      </c>
      <c r="AL63" s="882">
        <v>11</v>
      </c>
      <c r="AM63" s="883">
        <v>0</v>
      </c>
      <c r="AN63" s="883">
        <v>9</v>
      </c>
      <c r="AO63" s="883">
        <v>13</v>
      </c>
      <c r="AP63" s="882">
        <v>7</v>
      </c>
      <c r="AQ63" s="882">
        <v>1771</v>
      </c>
      <c r="AR63" s="882">
        <v>242</v>
      </c>
      <c r="AS63" s="882">
        <v>213</v>
      </c>
      <c r="AT63" s="882">
        <v>859</v>
      </c>
      <c r="AU63" s="882">
        <v>12</v>
      </c>
    </row>
    <row r="64" spans="1:47" ht="16.5" customHeight="1" x14ac:dyDescent="0.25">
      <c r="A64" s="642">
        <v>305</v>
      </c>
      <c r="B64" s="884">
        <v>499</v>
      </c>
      <c r="C64" s="880" t="s">
        <v>23</v>
      </c>
      <c r="D64" s="881">
        <f t="shared" si="3"/>
        <v>2883</v>
      </c>
      <c r="E64" s="882">
        <v>22</v>
      </c>
      <c r="F64" s="882">
        <v>27</v>
      </c>
      <c r="G64" s="882">
        <v>34</v>
      </c>
      <c r="H64" s="882">
        <v>49</v>
      </c>
      <c r="I64" s="882">
        <v>42</v>
      </c>
      <c r="J64" s="882">
        <v>52</v>
      </c>
      <c r="K64" s="882">
        <v>82</v>
      </c>
      <c r="L64" s="882">
        <v>76</v>
      </c>
      <c r="M64" s="882">
        <v>79</v>
      </c>
      <c r="N64" s="882">
        <v>82</v>
      </c>
      <c r="O64" s="882">
        <v>78</v>
      </c>
      <c r="P64" s="882">
        <v>75</v>
      </c>
      <c r="Q64" s="882">
        <v>70</v>
      </c>
      <c r="R64" s="882">
        <v>105</v>
      </c>
      <c r="S64" s="882">
        <v>88</v>
      </c>
      <c r="T64" s="882">
        <v>71</v>
      </c>
      <c r="U64" s="882">
        <v>70</v>
      </c>
      <c r="V64" s="882">
        <v>59</v>
      </c>
      <c r="W64" s="882">
        <v>56</v>
      </c>
      <c r="X64" s="882">
        <v>60</v>
      </c>
      <c r="Y64" s="882">
        <v>236</v>
      </c>
      <c r="Z64" s="882">
        <v>262</v>
      </c>
      <c r="AA64" s="882">
        <v>142</v>
      </c>
      <c r="AB64" s="882">
        <v>262</v>
      </c>
      <c r="AC64" s="882">
        <v>88</v>
      </c>
      <c r="AD64" s="882">
        <v>128</v>
      </c>
      <c r="AE64" s="882">
        <v>112</v>
      </c>
      <c r="AF64" s="882">
        <v>97</v>
      </c>
      <c r="AG64" s="882">
        <v>101</v>
      </c>
      <c r="AH64" s="882">
        <v>62</v>
      </c>
      <c r="AI64" s="882">
        <v>53</v>
      </c>
      <c r="AJ64" s="882">
        <v>34</v>
      </c>
      <c r="AK64" s="882">
        <v>15</v>
      </c>
      <c r="AL64" s="882">
        <v>14</v>
      </c>
      <c r="AM64" s="883">
        <v>0</v>
      </c>
      <c r="AN64" s="883">
        <v>11</v>
      </c>
      <c r="AO64" s="883">
        <v>9</v>
      </c>
      <c r="AP64" s="882">
        <v>14</v>
      </c>
      <c r="AQ64" s="882">
        <v>1465</v>
      </c>
      <c r="AR64" s="882">
        <v>244</v>
      </c>
      <c r="AS64" s="882">
        <v>222</v>
      </c>
      <c r="AT64" s="882">
        <v>770</v>
      </c>
      <c r="AU64" s="882">
        <v>19</v>
      </c>
    </row>
    <row r="65" spans="1:47" ht="16.5" customHeight="1" x14ac:dyDescent="0.25">
      <c r="A65" s="642">
        <v>307</v>
      </c>
      <c r="B65" s="884">
        <v>501</v>
      </c>
      <c r="C65" s="880" t="s">
        <v>27</v>
      </c>
      <c r="D65" s="881">
        <f t="shared" si="3"/>
        <v>1073</v>
      </c>
      <c r="E65" s="882">
        <v>13</v>
      </c>
      <c r="F65" s="882">
        <v>22</v>
      </c>
      <c r="G65" s="882">
        <v>26</v>
      </c>
      <c r="H65" s="882">
        <v>14</v>
      </c>
      <c r="I65" s="882">
        <v>42</v>
      </c>
      <c r="J65" s="882">
        <v>8</v>
      </c>
      <c r="K65" s="882">
        <v>20</v>
      </c>
      <c r="L65" s="882">
        <v>16</v>
      </c>
      <c r="M65" s="882">
        <v>16</v>
      </c>
      <c r="N65" s="882">
        <v>13</v>
      </c>
      <c r="O65" s="882">
        <v>18</v>
      </c>
      <c r="P65" s="882">
        <v>17</v>
      </c>
      <c r="Q65" s="882">
        <v>18</v>
      </c>
      <c r="R65" s="882">
        <v>23</v>
      </c>
      <c r="S65" s="882">
        <v>19</v>
      </c>
      <c r="T65" s="882">
        <v>14</v>
      </c>
      <c r="U65" s="882">
        <v>12</v>
      </c>
      <c r="V65" s="882">
        <v>11</v>
      </c>
      <c r="W65" s="882">
        <v>27</v>
      </c>
      <c r="X65" s="882">
        <v>23</v>
      </c>
      <c r="Y65" s="882">
        <v>101</v>
      </c>
      <c r="Z65" s="882">
        <v>80</v>
      </c>
      <c r="AA65" s="882">
        <v>73</v>
      </c>
      <c r="AB65" s="882">
        <v>120</v>
      </c>
      <c r="AC65" s="882">
        <v>114</v>
      </c>
      <c r="AD65" s="882">
        <v>47</v>
      </c>
      <c r="AE65" s="882">
        <v>44</v>
      </c>
      <c r="AF65" s="882">
        <v>35</v>
      </c>
      <c r="AG65" s="882">
        <v>31</v>
      </c>
      <c r="AH65" s="882">
        <v>17</v>
      </c>
      <c r="AI65" s="882">
        <v>13</v>
      </c>
      <c r="AJ65" s="882">
        <v>14</v>
      </c>
      <c r="AK65" s="882">
        <v>6</v>
      </c>
      <c r="AL65" s="882">
        <v>6</v>
      </c>
      <c r="AM65" s="883">
        <v>0</v>
      </c>
      <c r="AN65" s="883">
        <v>2</v>
      </c>
      <c r="AO65" s="883">
        <v>50</v>
      </c>
      <c r="AP65" s="882">
        <v>10</v>
      </c>
      <c r="AQ65" s="882">
        <v>374</v>
      </c>
      <c r="AR65" s="882">
        <v>43</v>
      </c>
      <c r="AS65" s="882">
        <v>43</v>
      </c>
      <c r="AT65" s="882">
        <v>275</v>
      </c>
      <c r="AU65" s="882">
        <v>10</v>
      </c>
    </row>
    <row r="66" spans="1:47" ht="16.5" customHeight="1" x14ac:dyDescent="0.25">
      <c r="A66" s="642">
        <v>308</v>
      </c>
      <c r="B66" s="884">
        <v>502</v>
      </c>
      <c r="C66" s="880" t="s">
        <v>29</v>
      </c>
      <c r="D66" s="881">
        <f t="shared" si="3"/>
        <v>1414</v>
      </c>
      <c r="E66" s="882">
        <v>18</v>
      </c>
      <c r="F66" s="882">
        <v>9</v>
      </c>
      <c r="G66" s="882">
        <v>9</v>
      </c>
      <c r="H66" s="882">
        <v>10</v>
      </c>
      <c r="I66" s="882">
        <v>17</v>
      </c>
      <c r="J66" s="882">
        <v>8</v>
      </c>
      <c r="K66" s="882">
        <v>22</v>
      </c>
      <c r="L66" s="882">
        <v>21</v>
      </c>
      <c r="M66" s="882">
        <v>22</v>
      </c>
      <c r="N66" s="882">
        <v>20</v>
      </c>
      <c r="O66" s="882">
        <v>23</v>
      </c>
      <c r="P66" s="882">
        <v>23</v>
      </c>
      <c r="Q66" s="882">
        <v>32</v>
      </c>
      <c r="R66" s="882">
        <v>24</v>
      </c>
      <c r="S66" s="882">
        <v>27</v>
      </c>
      <c r="T66" s="882">
        <v>24</v>
      </c>
      <c r="U66" s="882">
        <v>21</v>
      </c>
      <c r="V66" s="882">
        <v>25</v>
      </c>
      <c r="W66" s="882">
        <v>22</v>
      </c>
      <c r="X66" s="882">
        <v>19</v>
      </c>
      <c r="Y66" s="882">
        <v>113</v>
      </c>
      <c r="Z66" s="882">
        <v>108</v>
      </c>
      <c r="AA66" s="882">
        <v>80</v>
      </c>
      <c r="AB66" s="882">
        <v>122</v>
      </c>
      <c r="AC66" s="882">
        <v>275</v>
      </c>
      <c r="AD66" s="882">
        <v>64</v>
      </c>
      <c r="AE66" s="882">
        <v>66</v>
      </c>
      <c r="AF66" s="882">
        <v>50</v>
      </c>
      <c r="AG66" s="882">
        <v>54</v>
      </c>
      <c r="AH66" s="882">
        <v>29</v>
      </c>
      <c r="AI66" s="882">
        <v>22</v>
      </c>
      <c r="AJ66" s="882">
        <v>17</v>
      </c>
      <c r="AK66" s="882">
        <v>9</v>
      </c>
      <c r="AL66" s="882">
        <v>9</v>
      </c>
      <c r="AM66" s="883">
        <v>2</v>
      </c>
      <c r="AN66" s="883">
        <v>6</v>
      </c>
      <c r="AO66" s="883">
        <v>4</v>
      </c>
      <c r="AP66" s="882">
        <v>11</v>
      </c>
      <c r="AQ66" s="882">
        <v>951</v>
      </c>
      <c r="AR66" s="882">
        <v>64</v>
      </c>
      <c r="AS66" s="882">
        <v>59</v>
      </c>
      <c r="AT66" s="882">
        <v>400</v>
      </c>
      <c r="AU66" s="882">
        <v>10</v>
      </c>
    </row>
    <row r="67" spans="1:47" ht="16.5" customHeight="1" x14ac:dyDescent="0.25">
      <c r="A67" s="642">
        <v>309</v>
      </c>
      <c r="B67" s="884">
        <v>503</v>
      </c>
      <c r="C67" s="880" t="s">
        <v>32</v>
      </c>
      <c r="D67" s="881">
        <f t="shared" si="3"/>
        <v>1064</v>
      </c>
      <c r="E67" s="882">
        <v>11</v>
      </c>
      <c r="F67" s="882">
        <v>15</v>
      </c>
      <c r="G67" s="882">
        <v>15</v>
      </c>
      <c r="H67" s="882">
        <v>11</v>
      </c>
      <c r="I67" s="882">
        <v>16</v>
      </c>
      <c r="J67" s="882">
        <v>8</v>
      </c>
      <c r="K67" s="882">
        <v>32</v>
      </c>
      <c r="L67" s="882">
        <v>29</v>
      </c>
      <c r="M67" s="882">
        <v>28</v>
      </c>
      <c r="N67" s="882">
        <v>22</v>
      </c>
      <c r="O67" s="882">
        <v>25</v>
      </c>
      <c r="P67" s="882">
        <v>26</v>
      </c>
      <c r="Q67" s="882">
        <v>19</v>
      </c>
      <c r="R67" s="882">
        <v>21</v>
      </c>
      <c r="S67" s="882">
        <v>25</v>
      </c>
      <c r="T67" s="882">
        <v>22</v>
      </c>
      <c r="U67" s="882">
        <v>17</v>
      </c>
      <c r="V67" s="882">
        <v>13</v>
      </c>
      <c r="W67" s="882">
        <v>15</v>
      </c>
      <c r="X67" s="882">
        <v>13</v>
      </c>
      <c r="Y67" s="882">
        <v>88</v>
      </c>
      <c r="Z67" s="882">
        <v>88</v>
      </c>
      <c r="AA67" s="882">
        <v>94</v>
      </c>
      <c r="AB67" s="882">
        <v>100</v>
      </c>
      <c r="AC67" s="882">
        <v>73</v>
      </c>
      <c r="AD67" s="882">
        <v>51</v>
      </c>
      <c r="AE67" s="882">
        <v>59</v>
      </c>
      <c r="AF67" s="882">
        <v>44</v>
      </c>
      <c r="AG67" s="882">
        <v>19</v>
      </c>
      <c r="AH67" s="882">
        <v>25</v>
      </c>
      <c r="AI67" s="882">
        <v>19</v>
      </c>
      <c r="AJ67" s="882">
        <v>15</v>
      </c>
      <c r="AK67" s="882">
        <v>3</v>
      </c>
      <c r="AL67" s="882">
        <v>3</v>
      </c>
      <c r="AM67" s="883">
        <v>0</v>
      </c>
      <c r="AN67" s="883">
        <v>2</v>
      </c>
      <c r="AO67" s="883">
        <v>4</v>
      </c>
      <c r="AP67" s="882">
        <v>4</v>
      </c>
      <c r="AQ67" s="882">
        <v>874</v>
      </c>
      <c r="AR67" s="882">
        <v>93</v>
      </c>
      <c r="AS67" s="882">
        <v>38</v>
      </c>
      <c r="AT67" s="882">
        <v>257</v>
      </c>
      <c r="AU67" s="882">
        <v>4</v>
      </c>
    </row>
    <row r="68" spans="1:47" ht="16.5" customHeight="1" x14ac:dyDescent="0.25">
      <c r="A68" s="642">
        <v>310</v>
      </c>
      <c r="B68" s="884">
        <v>504</v>
      </c>
      <c r="C68" s="880" t="s">
        <v>34</v>
      </c>
      <c r="D68" s="881">
        <f t="shared" si="3"/>
        <v>969</v>
      </c>
      <c r="E68" s="882">
        <v>6</v>
      </c>
      <c r="F68" s="882">
        <v>3</v>
      </c>
      <c r="G68" s="882">
        <v>7</v>
      </c>
      <c r="H68" s="882">
        <v>9</v>
      </c>
      <c r="I68" s="882">
        <v>11</v>
      </c>
      <c r="J68" s="882">
        <v>10</v>
      </c>
      <c r="K68" s="882">
        <v>20</v>
      </c>
      <c r="L68" s="882">
        <v>18</v>
      </c>
      <c r="M68" s="882">
        <v>20</v>
      </c>
      <c r="N68" s="882">
        <v>14</v>
      </c>
      <c r="O68" s="882">
        <v>22</v>
      </c>
      <c r="P68" s="882">
        <v>21</v>
      </c>
      <c r="Q68" s="882">
        <v>18</v>
      </c>
      <c r="R68" s="882">
        <v>20</v>
      </c>
      <c r="S68" s="882">
        <v>18</v>
      </c>
      <c r="T68" s="882">
        <v>17</v>
      </c>
      <c r="U68" s="882">
        <v>16</v>
      </c>
      <c r="V68" s="882">
        <v>12</v>
      </c>
      <c r="W68" s="882">
        <v>17</v>
      </c>
      <c r="X68" s="882">
        <v>12</v>
      </c>
      <c r="Y68" s="882">
        <v>77</v>
      </c>
      <c r="Z68" s="882">
        <v>84</v>
      </c>
      <c r="AA68" s="882">
        <v>93</v>
      </c>
      <c r="AB68" s="882">
        <v>119</v>
      </c>
      <c r="AC68" s="882">
        <v>72</v>
      </c>
      <c r="AD68" s="882">
        <v>41</v>
      </c>
      <c r="AE68" s="882">
        <v>56</v>
      </c>
      <c r="AF68" s="882">
        <v>40</v>
      </c>
      <c r="AG68" s="882">
        <v>37</v>
      </c>
      <c r="AH68" s="882">
        <v>25</v>
      </c>
      <c r="AI68" s="882">
        <v>15</v>
      </c>
      <c r="AJ68" s="882">
        <v>11</v>
      </c>
      <c r="AK68" s="882">
        <v>5</v>
      </c>
      <c r="AL68" s="882">
        <v>3</v>
      </c>
      <c r="AM68" s="883">
        <v>0</v>
      </c>
      <c r="AN68" s="883">
        <v>2</v>
      </c>
      <c r="AO68" s="883">
        <v>2</v>
      </c>
      <c r="AP68" s="882">
        <v>2</v>
      </c>
      <c r="AQ68" s="882">
        <v>565</v>
      </c>
      <c r="AR68" s="882">
        <v>43</v>
      </c>
      <c r="AS68" s="882">
        <v>33</v>
      </c>
      <c r="AT68" s="882">
        <v>253</v>
      </c>
      <c r="AU68" s="882">
        <v>3</v>
      </c>
    </row>
    <row r="69" spans="1:47" ht="16.5" customHeight="1" x14ac:dyDescent="0.25">
      <c r="A69" s="642">
        <v>311</v>
      </c>
      <c r="B69" s="884">
        <v>505</v>
      </c>
      <c r="C69" s="880" t="s">
        <v>36</v>
      </c>
      <c r="D69" s="881">
        <f t="shared" si="3"/>
        <v>1084</v>
      </c>
      <c r="E69" s="882">
        <v>16</v>
      </c>
      <c r="F69" s="882">
        <v>10</v>
      </c>
      <c r="G69" s="882">
        <v>15</v>
      </c>
      <c r="H69" s="882">
        <v>8</v>
      </c>
      <c r="I69" s="882">
        <v>13</v>
      </c>
      <c r="J69" s="882">
        <v>11</v>
      </c>
      <c r="K69" s="882">
        <v>25</v>
      </c>
      <c r="L69" s="882">
        <v>23</v>
      </c>
      <c r="M69" s="882">
        <v>23</v>
      </c>
      <c r="N69" s="882">
        <v>17</v>
      </c>
      <c r="O69" s="882">
        <v>22</v>
      </c>
      <c r="P69" s="882">
        <v>21</v>
      </c>
      <c r="Q69" s="882">
        <v>13</v>
      </c>
      <c r="R69" s="882">
        <v>21</v>
      </c>
      <c r="S69" s="882">
        <v>25</v>
      </c>
      <c r="T69" s="882">
        <v>19</v>
      </c>
      <c r="U69" s="882">
        <v>18</v>
      </c>
      <c r="V69" s="882">
        <v>14</v>
      </c>
      <c r="W69" s="882">
        <v>24</v>
      </c>
      <c r="X69" s="882">
        <v>16</v>
      </c>
      <c r="Y69" s="882">
        <v>84</v>
      </c>
      <c r="Z69" s="882">
        <v>97</v>
      </c>
      <c r="AA69" s="882">
        <v>73</v>
      </c>
      <c r="AB69" s="882">
        <v>110</v>
      </c>
      <c r="AC69" s="882">
        <v>94</v>
      </c>
      <c r="AD69" s="882">
        <v>74</v>
      </c>
      <c r="AE69" s="882">
        <v>59</v>
      </c>
      <c r="AF69" s="882">
        <v>46</v>
      </c>
      <c r="AG69" s="882">
        <v>17</v>
      </c>
      <c r="AH69" s="882">
        <v>29</v>
      </c>
      <c r="AI69" s="882">
        <v>20</v>
      </c>
      <c r="AJ69" s="882">
        <v>12</v>
      </c>
      <c r="AK69" s="882">
        <v>8</v>
      </c>
      <c r="AL69" s="882">
        <v>7</v>
      </c>
      <c r="AM69" s="883">
        <v>0</v>
      </c>
      <c r="AN69" s="883">
        <v>2</v>
      </c>
      <c r="AO69" s="883">
        <v>3</v>
      </c>
      <c r="AP69" s="882">
        <v>7</v>
      </c>
      <c r="AQ69" s="882">
        <v>864</v>
      </c>
      <c r="AR69" s="882">
        <v>49</v>
      </c>
      <c r="AS69" s="882">
        <v>45</v>
      </c>
      <c r="AT69" s="882">
        <v>314</v>
      </c>
      <c r="AU69" s="882">
        <v>7</v>
      </c>
    </row>
    <row r="70" spans="1:47" ht="16.5" customHeight="1" x14ac:dyDescent="0.25">
      <c r="A70" s="642">
        <v>312</v>
      </c>
      <c r="B70" s="884">
        <v>506</v>
      </c>
      <c r="C70" s="880" t="s">
        <v>38</v>
      </c>
      <c r="D70" s="881">
        <f t="shared" si="3"/>
        <v>3372</v>
      </c>
      <c r="E70" s="882">
        <v>19</v>
      </c>
      <c r="F70" s="882">
        <v>34</v>
      </c>
      <c r="G70" s="882">
        <v>36</v>
      </c>
      <c r="H70" s="882">
        <v>45</v>
      </c>
      <c r="I70" s="882">
        <v>49</v>
      </c>
      <c r="J70" s="882">
        <v>61</v>
      </c>
      <c r="K70" s="882">
        <v>95</v>
      </c>
      <c r="L70" s="882">
        <v>87</v>
      </c>
      <c r="M70" s="882">
        <v>80</v>
      </c>
      <c r="N70" s="882">
        <v>76</v>
      </c>
      <c r="O70" s="882">
        <v>91</v>
      </c>
      <c r="P70" s="882">
        <v>84</v>
      </c>
      <c r="Q70" s="882">
        <v>100</v>
      </c>
      <c r="R70" s="882">
        <v>107</v>
      </c>
      <c r="S70" s="882">
        <v>82</v>
      </c>
      <c r="T70" s="882">
        <v>68</v>
      </c>
      <c r="U70" s="882">
        <v>122</v>
      </c>
      <c r="V70" s="882">
        <v>109</v>
      </c>
      <c r="W70" s="882">
        <v>99</v>
      </c>
      <c r="X70" s="882">
        <v>105</v>
      </c>
      <c r="Y70" s="882">
        <v>295</v>
      </c>
      <c r="Z70" s="882">
        <v>286</v>
      </c>
      <c r="AA70" s="882">
        <v>174</v>
      </c>
      <c r="AB70" s="882">
        <v>278</v>
      </c>
      <c r="AC70" s="882">
        <v>99</v>
      </c>
      <c r="AD70" s="882">
        <v>76</v>
      </c>
      <c r="AE70" s="882">
        <v>140</v>
      </c>
      <c r="AF70" s="882">
        <v>130</v>
      </c>
      <c r="AG70" s="882">
        <v>108</v>
      </c>
      <c r="AH70" s="882">
        <v>68</v>
      </c>
      <c r="AI70" s="882">
        <v>63</v>
      </c>
      <c r="AJ70" s="882">
        <v>51</v>
      </c>
      <c r="AK70" s="882">
        <v>31</v>
      </c>
      <c r="AL70" s="882">
        <v>24</v>
      </c>
      <c r="AM70" s="883">
        <v>2</v>
      </c>
      <c r="AN70" s="883">
        <v>11</v>
      </c>
      <c r="AO70" s="883">
        <v>3</v>
      </c>
      <c r="AP70" s="882">
        <v>22</v>
      </c>
      <c r="AQ70" s="882">
        <v>1630</v>
      </c>
      <c r="AR70" s="882">
        <v>256</v>
      </c>
      <c r="AS70" s="882">
        <v>271</v>
      </c>
      <c r="AT70" s="882">
        <v>783</v>
      </c>
      <c r="AU70" s="882">
        <v>18</v>
      </c>
    </row>
    <row r="71" spans="1:47" ht="16.5" customHeight="1" x14ac:dyDescent="0.25">
      <c r="A71" s="642">
        <v>314</v>
      </c>
      <c r="B71" s="884">
        <v>13862</v>
      </c>
      <c r="C71" s="880" t="s">
        <v>42</v>
      </c>
      <c r="D71" s="881">
        <f t="shared" si="3"/>
        <v>666</v>
      </c>
      <c r="E71" s="882">
        <v>10</v>
      </c>
      <c r="F71" s="882">
        <v>10</v>
      </c>
      <c r="G71" s="882">
        <v>9</v>
      </c>
      <c r="H71" s="882">
        <v>9</v>
      </c>
      <c r="I71" s="882">
        <v>11</v>
      </c>
      <c r="J71" s="882">
        <v>7</v>
      </c>
      <c r="K71" s="882">
        <v>13</v>
      </c>
      <c r="L71" s="882">
        <v>9</v>
      </c>
      <c r="M71" s="882">
        <v>13</v>
      </c>
      <c r="N71" s="882">
        <v>10</v>
      </c>
      <c r="O71" s="882">
        <v>13</v>
      </c>
      <c r="P71" s="882">
        <v>10</v>
      </c>
      <c r="Q71" s="882">
        <v>10</v>
      </c>
      <c r="R71" s="882">
        <v>10</v>
      </c>
      <c r="S71" s="882">
        <v>12</v>
      </c>
      <c r="T71" s="882">
        <v>10</v>
      </c>
      <c r="U71" s="882">
        <v>11</v>
      </c>
      <c r="V71" s="882">
        <v>7</v>
      </c>
      <c r="W71" s="882">
        <v>13</v>
      </c>
      <c r="X71" s="882">
        <v>7</v>
      </c>
      <c r="Y71" s="882">
        <v>37</v>
      </c>
      <c r="Z71" s="882">
        <v>47</v>
      </c>
      <c r="AA71" s="882">
        <v>71</v>
      </c>
      <c r="AB71" s="882">
        <v>72</v>
      </c>
      <c r="AC71" s="882">
        <v>65</v>
      </c>
      <c r="AD71" s="882">
        <v>44</v>
      </c>
      <c r="AE71" s="882">
        <v>38</v>
      </c>
      <c r="AF71" s="882">
        <v>27</v>
      </c>
      <c r="AG71" s="882">
        <v>16</v>
      </c>
      <c r="AH71" s="882">
        <v>19</v>
      </c>
      <c r="AI71" s="882">
        <v>17</v>
      </c>
      <c r="AJ71" s="882">
        <v>3</v>
      </c>
      <c r="AK71" s="882">
        <v>3</v>
      </c>
      <c r="AL71" s="882">
        <v>3</v>
      </c>
      <c r="AM71" s="883">
        <v>0</v>
      </c>
      <c r="AN71" s="883">
        <v>0</v>
      </c>
      <c r="AO71" s="883">
        <v>12</v>
      </c>
      <c r="AP71" s="882">
        <v>10</v>
      </c>
      <c r="AQ71" s="882">
        <v>371</v>
      </c>
      <c r="AR71" s="882">
        <v>26</v>
      </c>
      <c r="AS71" s="882">
        <v>19</v>
      </c>
      <c r="AT71" s="882">
        <v>174</v>
      </c>
      <c r="AU71" s="882">
        <v>12</v>
      </c>
    </row>
    <row r="72" spans="1:47" ht="16.5" customHeight="1" x14ac:dyDescent="0.25">
      <c r="A72" s="642">
        <v>315</v>
      </c>
      <c r="B72" s="884">
        <v>13863</v>
      </c>
      <c r="C72" s="880" t="s">
        <v>44</v>
      </c>
      <c r="D72" s="881">
        <f t="shared" si="3"/>
        <v>705</v>
      </c>
      <c r="E72" s="882">
        <v>19</v>
      </c>
      <c r="F72" s="882">
        <v>17</v>
      </c>
      <c r="G72" s="882">
        <v>25</v>
      </c>
      <c r="H72" s="882">
        <v>24</v>
      </c>
      <c r="I72" s="882">
        <v>37</v>
      </c>
      <c r="J72" s="882">
        <v>36</v>
      </c>
      <c r="K72" s="882">
        <v>15</v>
      </c>
      <c r="L72" s="882">
        <v>28</v>
      </c>
      <c r="M72" s="882">
        <v>15</v>
      </c>
      <c r="N72" s="882">
        <v>15</v>
      </c>
      <c r="O72" s="882">
        <v>13</v>
      </c>
      <c r="P72" s="882">
        <v>14</v>
      </c>
      <c r="Q72" s="882">
        <v>21</v>
      </c>
      <c r="R72" s="882">
        <v>13</v>
      </c>
      <c r="S72" s="882">
        <v>26</v>
      </c>
      <c r="T72" s="882">
        <v>41</v>
      </c>
      <c r="U72" s="882">
        <v>30</v>
      </c>
      <c r="V72" s="882">
        <v>31</v>
      </c>
      <c r="W72" s="882">
        <v>19</v>
      </c>
      <c r="X72" s="882">
        <v>19</v>
      </c>
      <c r="Y72" s="882">
        <v>21</v>
      </c>
      <c r="Z72" s="882">
        <v>21</v>
      </c>
      <c r="AA72" s="882">
        <v>49</v>
      </c>
      <c r="AB72" s="882">
        <v>21</v>
      </c>
      <c r="AC72" s="882">
        <v>20</v>
      </c>
      <c r="AD72" s="882">
        <v>16</v>
      </c>
      <c r="AE72" s="882">
        <v>22</v>
      </c>
      <c r="AF72" s="882">
        <v>20</v>
      </c>
      <c r="AG72" s="882">
        <v>15</v>
      </c>
      <c r="AH72" s="882">
        <v>19</v>
      </c>
      <c r="AI72" s="882">
        <v>15</v>
      </c>
      <c r="AJ72" s="882">
        <v>5</v>
      </c>
      <c r="AK72" s="882">
        <v>2</v>
      </c>
      <c r="AL72" s="882">
        <v>1</v>
      </c>
      <c r="AM72" s="883">
        <v>0</v>
      </c>
      <c r="AN72" s="883">
        <v>5</v>
      </c>
      <c r="AO72" s="883">
        <v>0</v>
      </c>
      <c r="AP72" s="882">
        <v>4</v>
      </c>
      <c r="AQ72" s="882">
        <v>382</v>
      </c>
      <c r="AR72" s="882">
        <v>22</v>
      </c>
      <c r="AS72" s="882">
        <v>29</v>
      </c>
      <c r="AT72" s="882">
        <v>95</v>
      </c>
      <c r="AU72" s="882">
        <v>7</v>
      </c>
    </row>
    <row r="73" spans="1:47" ht="16.5" customHeight="1" x14ac:dyDescent="0.25">
      <c r="A73" s="875"/>
      <c r="B73" s="876"/>
      <c r="C73" s="877" t="s">
        <v>904</v>
      </c>
      <c r="D73" s="878">
        <f>SUM(D74:D102)</f>
        <v>28108</v>
      </c>
      <c r="E73" s="878">
        <f t="shared" ref="E73:AU73" si="10">SUM(E74:E102)</f>
        <v>954</v>
      </c>
      <c r="F73" s="878">
        <f t="shared" si="10"/>
        <v>1023</v>
      </c>
      <c r="G73" s="878">
        <f t="shared" si="10"/>
        <v>1087</v>
      </c>
      <c r="H73" s="878">
        <f t="shared" si="10"/>
        <v>1178</v>
      </c>
      <c r="I73" s="878">
        <f t="shared" si="10"/>
        <v>1226</v>
      </c>
      <c r="J73" s="878">
        <f t="shared" si="10"/>
        <v>1062</v>
      </c>
      <c r="K73" s="878">
        <f t="shared" si="10"/>
        <v>740</v>
      </c>
      <c r="L73" s="878">
        <f t="shared" si="10"/>
        <v>812</v>
      </c>
      <c r="M73" s="878">
        <f t="shared" si="10"/>
        <v>716</v>
      </c>
      <c r="N73" s="878">
        <f t="shared" si="10"/>
        <v>633</v>
      </c>
      <c r="O73" s="878">
        <f t="shared" si="10"/>
        <v>640</v>
      </c>
      <c r="P73" s="878">
        <f t="shared" si="10"/>
        <v>688</v>
      </c>
      <c r="Q73" s="878">
        <f t="shared" si="10"/>
        <v>616</v>
      </c>
      <c r="R73" s="878">
        <f t="shared" si="10"/>
        <v>723</v>
      </c>
      <c r="S73" s="878">
        <f t="shared" si="10"/>
        <v>639</v>
      </c>
      <c r="T73" s="878">
        <f t="shared" si="10"/>
        <v>670</v>
      </c>
      <c r="U73" s="878">
        <f t="shared" si="10"/>
        <v>657</v>
      </c>
      <c r="V73" s="878">
        <f t="shared" si="10"/>
        <v>622</v>
      </c>
      <c r="W73" s="878">
        <f t="shared" si="10"/>
        <v>615</v>
      </c>
      <c r="X73" s="878">
        <f t="shared" si="10"/>
        <v>526</v>
      </c>
      <c r="Y73" s="878">
        <f t="shared" si="10"/>
        <v>2195</v>
      </c>
      <c r="Z73" s="878">
        <f t="shared" si="10"/>
        <v>1701</v>
      </c>
      <c r="AA73" s="878">
        <f t="shared" si="10"/>
        <v>1554</v>
      </c>
      <c r="AB73" s="878">
        <f t="shared" si="10"/>
        <v>1698</v>
      </c>
      <c r="AC73" s="878">
        <f t="shared" si="10"/>
        <v>1209</v>
      </c>
      <c r="AD73" s="878">
        <f t="shared" si="10"/>
        <v>1020</v>
      </c>
      <c r="AE73" s="878">
        <f t="shared" si="10"/>
        <v>813</v>
      </c>
      <c r="AF73" s="878">
        <f t="shared" si="10"/>
        <v>690</v>
      </c>
      <c r="AG73" s="878">
        <f t="shared" si="10"/>
        <v>571</v>
      </c>
      <c r="AH73" s="878">
        <f t="shared" si="10"/>
        <v>368</v>
      </c>
      <c r="AI73" s="878">
        <f t="shared" si="10"/>
        <v>246</v>
      </c>
      <c r="AJ73" s="878">
        <f t="shared" si="10"/>
        <v>122</v>
      </c>
      <c r="AK73" s="878">
        <f t="shared" si="10"/>
        <v>57</v>
      </c>
      <c r="AL73" s="878">
        <f t="shared" si="10"/>
        <v>37</v>
      </c>
      <c r="AM73" s="878">
        <f t="shared" si="10"/>
        <v>73</v>
      </c>
      <c r="AN73" s="878">
        <f t="shared" si="10"/>
        <v>463</v>
      </c>
      <c r="AO73" s="878">
        <f t="shared" si="10"/>
        <v>491</v>
      </c>
      <c r="AP73" s="878">
        <f t="shared" si="10"/>
        <v>1011</v>
      </c>
      <c r="AQ73" s="878">
        <f t="shared" si="10"/>
        <v>14209</v>
      </c>
      <c r="AR73" s="878">
        <f t="shared" si="10"/>
        <v>1698</v>
      </c>
      <c r="AS73" s="878">
        <f t="shared" si="10"/>
        <v>1622</v>
      </c>
      <c r="AT73" s="878">
        <f t="shared" si="10"/>
        <v>4723</v>
      </c>
      <c r="AU73" s="878">
        <f t="shared" si="10"/>
        <v>1707</v>
      </c>
    </row>
    <row r="74" spans="1:47" ht="16.5" customHeight="1" x14ac:dyDescent="0.25">
      <c r="A74" s="642">
        <v>306</v>
      </c>
      <c r="B74" s="884">
        <v>500</v>
      </c>
      <c r="C74" s="880" t="s">
        <v>25</v>
      </c>
      <c r="D74" s="881">
        <f t="shared" si="3"/>
        <v>3324</v>
      </c>
      <c r="E74" s="882">
        <v>52</v>
      </c>
      <c r="F74" s="882">
        <v>60</v>
      </c>
      <c r="G74" s="882">
        <v>59</v>
      </c>
      <c r="H74" s="882">
        <v>46</v>
      </c>
      <c r="I74" s="882">
        <v>66</v>
      </c>
      <c r="J74" s="882">
        <v>38</v>
      </c>
      <c r="K74" s="882">
        <v>85</v>
      </c>
      <c r="L74" s="882">
        <v>78</v>
      </c>
      <c r="M74" s="882">
        <v>80</v>
      </c>
      <c r="N74" s="882">
        <v>73</v>
      </c>
      <c r="O74" s="882">
        <v>71</v>
      </c>
      <c r="P74" s="882">
        <v>68</v>
      </c>
      <c r="Q74" s="882">
        <v>87</v>
      </c>
      <c r="R74" s="882">
        <v>99</v>
      </c>
      <c r="S74" s="882">
        <v>92</v>
      </c>
      <c r="T74" s="882">
        <v>109</v>
      </c>
      <c r="U74" s="882">
        <v>137</v>
      </c>
      <c r="V74" s="882">
        <v>90</v>
      </c>
      <c r="W74" s="882">
        <v>96</v>
      </c>
      <c r="X74" s="882">
        <v>99</v>
      </c>
      <c r="Y74" s="882">
        <v>344</v>
      </c>
      <c r="Z74" s="882">
        <v>316</v>
      </c>
      <c r="AA74" s="882">
        <v>138</v>
      </c>
      <c r="AB74" s="882">
        <v>245</v>
      </c>
      <c r="AC74" s="882">
        <v>203</v>
      </c>
      <c r="AD74" s="882">
        <v>56</v>
      </c>
      <c r="AE74" s="882">
        <v>108</v>
      </c>
      <c r="AF74" s="882">
        <v>97</v>
      </c>
      <c r="AG74" s="882">
        <v>83</v>
      </c>
      <c r="AH74" s="882">
        <v>44</v>
      </c>
      <c r="AI74" s="882">
        <v>49</v>
      </c>
      <c r="AJ74" s="882">
        <v>31</v>
      </c>
      <c r="AK74" s="882">
        <v>14</v>
      </c>
      <c r="AL74" s="882">
        <v>11</v>
      </c>
      <c r="AM74" s="883">
        <v>3</v>
      </c>
      <c r="AN74" s="883">
        <v>14</v>
      </c>
      <c r="AO74" s="883">
        <v>15</v>
      </c>
      <c r="AP74" s="882">
        <v>43</v>
      </c>
      <c r="AQ74" s="882">
        <v>1340</v>
      </c>
      <c r="AR74" s="882">
        <v>181</v>
      </c>
      <c r="AS74" s="882">
        <v>178</v>
      </c>
      <c r="AT74" s="882">
        <v>598</v>
      </c>
      <c r="AU74" s="882">
        <v>71</v>
      </c>
    </row>
    <row r="75" spans="1:47" ht="16.5" customHeight="1" x14ac:dyDescent="0.25">
      <c r="A75" s="642">
        <v>313</v>
      </c>
      <c r="B75" s="884">
        <v>6877</v>
      </c>
      <c r="C75" s="880" t="s">
        <v>40</v>
      </c>
      <c r="D75" s="881">
        <f t="shared" si="3"/>
        <v>1138</v>
      </c>
      <c r="E75" s="882">
        <v>19</v>
      </c>
      <c r="F75" s="882">
        <v>22</v>
      </c>
      <c r="G75" s="882">
        <v>35</v>
      </c>
      <c r="H75" s="882">
        <v>14</v>
      </c>
      <c r="I75" s="882">
        <v>45</v>
      </c>
      <c r="J75" s="882">
        <v>13</v>
      </c>
      <c r="K75" s="882">
        <v>19</v>
      </c>
      <c r="L75" s="882">
        <v>17</v>
      </c>
      <c r="M75" s="882">
        <v>24</v>
      </c>
      <c r="N75" s="882">
        <v>20</v>
      </c>
      <c r="O75" s="882">
        <v>24</v>
      </c>
      <c r="P75" s="882">
        <v>22</v>
      </c>
      <c r="Q75" s="882">
        <v>26</v>
      </c>
      <c r="R75" s="882">
        <v>23</v>
      </c>
      <c r="S75" s="882">
        <v>22</v>
      </c>
      <c r="T75" s="882">
        <v>22</v>
      </c>
      <c r="U75" s="882">
        <v>18</v>
      </c>
      <c r="V75" s="882">
        <v>16</v>
      </c>
      <c r="W75" s="882">
        <v>20</v>
      </c>
      <c r="X75" s="882">
        <v>15</v>
      </c>
      <c r="Y75" s="882">
        <v>102</v>
      </c>
      <c r="Z75" s="882">
        <v>87</v>
      </c>
      <c r="AA75" s="882">
        <v>100</v>
      </c>
      <c r="AB75" s="882">
        <v>65</v>
      </c>
      <c r="AC75" s="882">
        <v>78</v>
      </c>
      <c r="AD75" s="882">
        <v>60</v>
      </c>
      <c r="AE75" s="882">
        <v>65</v>
      </c>
      <c r="AF75" s="882">
        <v>42</v>
      </c>
      <c r="AG75" s="882">
        <v>46</v>
      </c>
      <c r="AH75" s="882">
        <v>18</v>
      </c>
      <c r="AI75" s="882">
        <v>16</v>
      </c>
      <c r="AJ75" s="882">
        <v>10</v>
      </c>
      <c r="AK75" s="882">
        <v>7</v>
      </c>
      <c r="AL75" s="882">
        <v>6</v>
      </c>
      <c r="AM75" s="883">
        <v>1</v>
      </c>
      <c r="AN75" s="883">
        <v>2</v>
      </c>
      <c r="AO75" s="883">
        <v>3</v>
      </c>
      <c r="AP75" s="882">
        <v>15</v>
      </c>
      <c r="AQ75" s="882">
        <v>572</v>
      </c>
      <c r="AR75" s="882">
        <v>43</v>
      </c>
      <c r="AS75" s="882">
        <v>39</v>
      </c>
      <c r="AT75" s="882">
        <v>198</v>
      </c>
      <c r="AU75" s="882">
        <v>27</v>
      </c>
    </row>
    <row r="76" spans="1:47" ht="16.5" customHeight="1" x14ac:dyDescent="0.25">
      <c r="A76" s="688">
        <v>201</v>
      </c>
      <c r="B76" s="879">
        <v>469</v>
      </c>
      <c r="C76" s="880" t="s">
        <v>49</v>
      </c>
      <c r="D76" s="881">
        <f t="shared" si="3"/>
        <v>3279</v>
      </c>
      <c r="E76" s="882">
        <v>72</v>
      </c>
      <c r="F76" s="882">
        <v>78</v>
      </c>
      <c r="G76" s="882">
        <v>62</v>
      </c>
      <c r="H76" s="882">
        <v>240</v>
      </c>
      <c r="I76" s="882">
        <v>81</v>
      </c>
      <c r="J76" s="882">
        <v>222</v>
      </c>
      <c r="K76" s="882">
        <v>74</v>
      </c>
      <c r="L76" s="882">
        <v>95</v>
      </c>
      <c r="M76" s="882">
        <v>77</v>
      </c>
      <c r="N76" s="882">
        <v>70</v>
      </c>
      <c r="O76" s="882">
        <v>63</v>
      </c>
      <c r="P76" s="882">
        <v>65</v>
      </c>
      <c r="Q76" s="882">
        <v>75</v>
      </c>
      <c r="R76" s="882">
        <v>84</v>
      </c>
      <c r="S76" s="882">
        <v>73</v>
      </c>
      <c r="T76" s="882">
        <v>73</v>
      </c>
      <c r="U76" s="882">
        <v>67</v>
      </c>
      <c r="V76" s="882">
        <v>70</v>
      </c>
      <c r="W76" s="882">
        <v>68</v>
      </c>
      <c r="X76" s="882">
        <v>65</v>
      </c>
      <c r="Y76" s="882">
        <v>260</v>
      </c>
      <c r="Z76" s="882">
        <v>187</v>
      </c>
      <c r="AA76" s="882">
        <v>207</v>
      </c>
      <c r="AB76" s="882">
        <v>194</v>
      </c>
      <c r="AC76" s="882">
        <v>229</v>
      </c>
      <c r="AD76" s="882">
        <v>190</v>
      </c>
      <c r="AE76" s="882">
        <v>60</v>
      </c>
      <c r="AF76" s="882">
        <v>60</v>
      </c>
      <c r="AG76" s="882">
        <v>49</v>
      </c>
      <c r="AH76" s="882">
        <v>38</v>
      </c>
      <c r="AI76" s="882">
        <v>16</v>
      </c>
      <c r="AJ76" s="882">
        <v>9</v>
      </c>
      <c r="AK76" s="882">
        <v>3</v>
      </c>
      <c r="AL76" s="882">
        <v>3</v>
      </c>
      <c r="AM76" s="883">
        <v>30</v>
      </c>
      <c r="AN76" s="883">
        <v>55</v>
      </c>
      <c r="AO76" s="883">
        <v>65</v>
      </c>
      <c r="AP76" s="882">
        <v>405</v>
      </c>
      <c r="AQ76" s="882">
        <v>2107</v>
      </c>
      <c r="AR76" s="882">
        <v>321</v>
      </c>
      <c r="AS76" s="882">
        <v>280</v>
      </c>
      <c r="AT76" s="882">
        <v>1132</v>
      </c>
      <c r="AU76" s="882">
        <v>886</v>
      </c>
    </row>
    <row r="77" spans="1:47" ht="16.5" customHeight="1" x14ac:dyDescent="0.25">
      <c r="A77" s="688">
        <v>301</v>
      </c>
      <c r="B77" s="879">
        <v>513</v>
      </c>
      <c r="C77" s="880" t="s">
        <v>51</v>
      </c>
      <c r="D77" s="881">
        <f t="shared" ref="D77:D109" si="11">SUM(E77:AL77)</f>
        <v>739</v>
      </c>
      <c r="E77" s="882">
        <v>52</v>
      </c>
      <c r="F77" s="882">
        <v>49</v>
      </c>
      <c r="G77" s="882">
        <v>44</v>
      </c>
      <c r="H77" s="882">
        <v>34</v>
      </c>
      <c r="I77" s="882">
        <v>51</v>
      </c>
      <c r="J77" s="882">
        <v>32</v>
      </c>
      <c r="K77" s="882">
        <v>23</v>
      </c>
      <c r="L77" s="882">
        <v>27</v>
      </c>
      <c r="M77" s="882">
        <v>21</v>
      </c>
      <c r="N77" s="882">
        <v>20</v>
      </c>
      <c r="O77" s="882">
        <v>18</v>
      </c>
      <c r="P77" s="882">
        <v>20</v>
      </c>
      <c r="Q77" s="882">
        <v>13</v>
      </c>
      <c r="R77" s="882">
        <v>15</v>
      </c>
      <c r="S77" s="882">
        <v>15</v>
      </c>
      <c r="T77" s="882">
        <v>12</v>
      </c>
      <c r="U77" s="882">
        <v>11</v>
      </c>
      <c r="V77" s="882">
        <v>13</v>
      </c>
      <c r="W77" s="882">
        <v>12</v>
      </c>
      <c r="X77" s="882">
        <v>12</v>
      </c>
      <c r="Y77" s="882">
        <v>43</v>
      </c>
      <c r="Z77" s="882">
        <v>25</v>
      </c>
      <c r="AA77" s="882">
        <v>36</v>
      </c>
      <c r="AB77" s="882">
        <v>27</v>
      </c>
      <c r="AC77" s="882">
        <v>24</v>
      </c>
      <c r="AD77" s="882">
        <v>20</v>
      </c>
      <c r="AE77" s="882">
        <v>14</v>
      </c>
      <c r="AF77" s="882">
        <v>18</v>
      </c>
      <c r="AG77" s="882">
        <v>13</v>
      </c>
      <c r="AH77" s="882">
        <v>9</v>
      </c>
      <c r="AI77" s="882">
        <v>10</v>
      </c>
      <c r="AJ77" s="882">
        <v>4</v>
      </c>
      <c r="AK77" s="882">
        <v>1</v>
      </c>
      <c r="AL77" s="882">
        <v>1</v>
      </c>
      <c r="AM77" s="883">
        <v>3</v>
      </c>
      <c r="AN77" s="883">
        <v>9</v>
      </c>
      <c r="AO77" s="883">
        <v>10</v>
      </c>
      <c r="AP77" s="882">
        <v>23</v>
      </c>
      <c r="AQ77" s="882">
        <v>242</v>
      </c>
      <c r="AR77" s="882">
        <v>40</v>
      </c>
      <c r="AS77" s="882">
        <v>45</v>
      </c>
      <c r="AT77" s="882">
        <v>117</v>
      </c>
      <c r="AU77" s="882">
        <v>29</v>
      </c>
    </row>
    <row r="78" spans="1:47" ht="16.5" customHeight="1" x14ac:dyDescent="0.25">
      <c r="A78" s="688">
        <v>302</v>
      </c>
      <c r="B78" s="879">
        <v>514</v>
      </c>
      <c r="C78" s="880" t="s">
        <v>53</v>
      </c>
      <c r="D78" s="881">
        <f t="shared" si="11"/>
        <v>485</v>
      </c>
      <c r="E78" s="882">
        <v>17</v>
      </c>
      <c r="F78" s="882">
        <v>19</v>
      </c>
      <c r="G78" s="882">
        <v>20</v>
      </c>
      <c r="H78" s="882">
        <v>36</v>
      </c>
      <c r="I78" s="882">
        <v>14</v>
      </c>
      <c r="J78" s="882">
        <v>34</v>
      </c>
      <c r="K78" s="882">
        <v>16</v>
      </c>
      <c r="L78" s="882">
        <v>22</v>
      </c>
      <c r="M78" s="882">
        <v>15</v>
      </c>
      <c r="N78" s="882">
        <v>14</v>
      </c>
      <c r="O78" s="882">
        <v>14</v>
      </c>
      <c r="P78" s="882">
        <v>15</v>
      </c>
      <c r="Q78" s="882">
        <v>14</v>
      </c>
      <c r="R78" s="882">
        <v>16</v>
      </c>
      <c r="S78" s="882">
        <v>12</v>
      </c>
      <c r="T78" s="882">
        <v>12</v>
      </c>
      <c r="U78" s="882">
        <v>11</v>
      </c>
      <c r="V78" s="882">
        <v>11</v>
      </c>
      <c r="W78" s="882">
        <v>11</v>
      </c>
      <c r="X78" s="882">
        <v>10</v>
      </c>
      <c r="Y78" s="882">
        <v>21</v>
      </c>
      <c r="Z78" s="882">
        <v>14</v>
      </c>
      <c r="AA78" s="882">
        <v>27</v>
      </c>
      <c r="AB78" s="882">
        <v>15</v>
      </c>
      <c r="AC78" s="882">
        <v>12</v>
      </c>
      <c r="AD78" s="882">
        <v>7</v>
      </c>
      <c r="AE78" s="882">
        <v>9</v>
      </c>
      <c r="AF78" s="882">
        <v>14</v>
      </c>
      <c r="AG78" s="882">
        <v>12</v>
      </c>
      <c r="AH78" s="882">
        <v>8</v>
      </c>
      <c r="AI78" s="882">
        <v>7</v>
      </c>
      <c r="AJ78" s="882">
        <v>3</v>
      </c>
      <c r="AK78" s="882">
        <v>2</v>
      </c>
      <c r="AL78" s="882">
        <v>1</v>
      </c>
      <c r="AM78" s="883">
        <v>3</v>
      </c>
      <c r="AN78" s="883">
        <v>8</v>
      </c>
      <c r="AO78" s="883">
        <v>9</v>
      </c>
      <c r="AP78" s="882">
        <v>22</v>
      </c>
      <c r="AQ78" s="882">
        <v>234</v>
      </c>
      <c r="AR78" s="882">
        <v>30</v>
      </c>
      <c r="AS78" s="882">
        <v>42</v>
      </c>
      <c r="AT78" s="882">
        <v>96</v>
      </c>
      <c r="AU78" s="882">
        <v>26</v>
      </c>
    </row>
    <row r="79" spans="1:47" ht="16.5" customHeight="1" x14ac:dyDescent="0.25">
      <c r="A79" s="688">
        <v>303</v>
      </c>
      <c r="B79" s="879">
        <v>470</v>
      </c>
      <c r="C79" s="880" t="s">
        <v>55</v>
      </c>
      <c r="D79" s="881">
        <f t="shared" si="11"/>
        <v>662</v>
      </c>
      <c r="E79" s="882">
        <v>25</v>
      </c>
      <c r="F79" s="882">
        <v>23</v>
      </c>
      <c r="G79" s="882">
        <v>28</v>
      </c>
      <c r="H79" s="882">
        <v>29</v>
      </c>
      <c r="I79" s="882">
        <v>39</v>
      </c>
      <c r="J79" s="882">
        <v>31</v>
      </c>
      <c r="K79" s="882">
        <v>15</v>
      </c>
      <c r="L79" s="882">
        <v>19</v>
      </c>
      <c r="M79" s="882">
        <v>15</v>
      </c>
      <c r="N79" s="882">
        <v>14</v>
      </c>
      <c r="O79" s="882">
        <v>12</v>
      </c>
      <c r="P79" s="882">
        <v>15</v>
      </c>
      <c r="Q79" s="882">
        <v>11</v>
      </c>
      <c r="R79" s="882">
        <v>12</v>
      </c>
      <c r="S79" s="882">
        <v>12</v>
      </c>
      <c r="T79" s="882">
        <v>11</v>
      </c>
      <c r="U79" s="882">
        <v>11</v>
      </c>
      <c r="V79" s="882">
        <v>9</v>
      </c>
      <c r="W79" s="882">
        <v>10</v>
      </c>
      <c r="X79" s="882">
        <v>10</v>
      </c>
      <c r="Y79" s="882">
        <v>61</v>
      </c>
      <c r="Z79" s="882">
        <v>51</v>
      </c>
      <c r="AA79" s="882">
        <v>44</v>
      </c>
      <c r="AB79" s="882">
        <v>55</v>
      </c>
      <c r="AC79" s="882">
        <v>26</v>
      </c>
      <c r="AD79" s="882">
        <v>20</v>
      </c>
      <c r="AE79" s="882">
        <v>13</v>
      </c>
      <c r="AF79" s="882">
        <v>13</v>
      </c>
      <c r="AG79" s="882">
        <v>11</v>
      </c>
      <c r="AH79" s="882">
        <v>7</v>
      </c>
      <c r="AI79" s="882">
        <v>4</v>
      </c>
      <c r="AJ79" s="882">
        <v>3</v>
      </c>
      <c r="AK79" s="882">
        <v>1</v>
      </c>
      <c r="AL79" s="882">
        <v>2</v>
      </c>
      <c r="AM79" s="883">
        <v>3</v>
      </c>
      <c r="AN79" s="883">
        <v>12</v>
      </c>
      <c r="AO79" s="883">
        <v>13</v>
      </c>
      <c r="AP79" s="882">
        <v>15</v>
      </c>
      <c r="AQ79" s="882">
        <v>205</v>
      </c>
      <c r="AR79" s="882">
        <v>38</v>
      </c>
      <c r="AS79" s="882">
        <v>39</v>
      </c>
      <c r="AT79" s="882">
        <v>91</v>
      </c>
      <c r="AU79" s="882">
        <v>20</v>
      </c>
    </row>
    <row r="80" spans="1:47" ht="16.5" customHeight="1" x14ac:dyDescent="0.25">
      <c r="A80" s="688">
        <v>304</v>
      </c>
      <c r="B80" s="879">
        <v>515</v>
      </c>
      <c r="C80" s="880" t="s">
        <v>57</v>
      </c>
      <c r="D80" s="881">
        <f t="shared" si="11"/>
        <v>494</v>
      </c>
      <c r="E80" s="882">
        <v>25</v>
      </c>
      <c r="F80" s="882">
        <v>28</v>
      </c>
      <c r="G80" s="882">
        <v>28</v>
      </c>
      <c r="H80" s="882">
        <v>20</v>
      </c>
      <c r="I80" s="882">
        <v>22</v>
      </c>
      <c r="J80" s="882">
        <v>21</v>
      </c>
      <c r="K80" s="882">
        <v>9</v>
      </c>
      <c r="L80" s="882">
        <v>9</v>
      </c>
      <c r="M80" s="882">
        <v>8</v>
      </c>
      <c r="N80" s="882">
        <v>7</v>
      </c>
      <c r="O80" s="882">
        <v>7</v>
      </c>
      <c r="P80" s="882">
        <v>7</v>
      </c>
      <c r="Q80" s="882">
        <v>7</v>
      </c>
      <c r="R80" s="882">
        <v>8</v>
      </c>
      <c r="S80" s="882">
        <v>9</v>
      </c>
      <c r="T80" s="882">
        <v>11</v>
      </c>
      <c r="U80" s="882">
        <v>8</v>
      </c>
      <c r="V80" s="882">
        <v>7</v>
      </c>
      <c r="W80" s="882">
        <v>9</v>
      </c>
      <c r="X80" s="882">
        <v>8</v>
      </c>
      <c r="Y80" s="882">
        <v>57</v>
      </c>
      <c r="Z80" s="882">
        <v>43</v>
      </c>
      <c r="AA80" s="882">
        <v>10</v>
      </c>
      <c r="AB80" s="882">
        <v>46</v>
      </c>
      <c r="AC80" s="882">
        <v>33</v>
      </c>
      <c r="AD80" s="882">
        <v>4</v>
      </c>
      <c r="AE80" s="882">
        <v>9</v>
      </c>
      <c r="AF80" s="882">
        <v>6</v>
      </c>
      <c r="AG80" s="882">
        <v>11</v>
      </c>
      <c r="AH80" s="882">
        <v>7</v>
      </c>
      <c r="AI80" s="882">
        <v>5</v>
      </c>
      <c r="AJ80" s="882">
        <v>3</v>
      </c>
      <c r="AK80" s="882">
        <v>1</v>
      </c>
      <c r="AL80" s="882">
        <v>1</v>
      </c>
      <c r="AM80" s="883">
        <v>1</v>
      </c>
      <c r="AN80" s="883">
        <v>8</v>
      </c>
      <c r="AO80" s="883">
        <v>10</v>
      </c>
      <c r="AP80" s="882">
        <v>12</v>
      </c>
      <c r="AQ80" s="882">
        <v>199</v>
      </c>
      <c r="AR80" s="882">
        <v>49</v>
      </c>
      <c r="AS80" s="882">
        <v>47</v>
      </c>
      <c r="AT80" s="882">
        <v>96</v>
      </c>
      <c r="AU80" s="882">
        <v>17</v>
      </c>
    </row>
    <row r="81" spans="1:47" ht="16.5" customHeight="1" x14ac:dyDescent="0.25">
      <c r="A81" s="688">
        <v>305</v>
      </c>
      <c r="B81" s="879">
        <v>471</v>
      </c>
      <c r="C81" s="880" t="s">
        <v>59</v>
      </c>
      <c r="D81" s="881">
        <f t="shared" si="11"/>
        <v>1850</v>
      </c>
      <c r="E81" s="882">
        <v>107</v>
      </c>
      <c r="F81" s="882">
        <v>107</v>
      </c>
      <c r="G81" s="882">
        <v>98</v>
      </c>
      <c r="H81" s="882">
        <v>77</v>
      </c>
      <c r="I81" s="882">
        <v>111</v>
      </c>
      <c r="J81" s="882">
        <v>69</v>
      </c>
      <c r="K81" s="882">
        <v>44</v>
      </c>
      <c r="L81" s="882">
        <v>51</v>
      </c>
      <c r="M81" s="882">
        <v>42</v>
      </c>
      <c r="N81" s="882">
        <v>38</v>
      </c>
      <c r="O81" s="882">
        <v>35</v>
      </c>
      <c r="P81" s="882">
        <v>41</v>
      </c>
      <c r="Q81" s="882">
        <v>29</v>
      </c>
      <c r="R81" s="882">
        <v>39</v>
      </c>
      <c r="S81" s="882">
        <v>39</v>
      </c>
      <c r="T81" s="882">
        <v>41</v>
      </c>
      <c r="U81" s="882">
        <v>39</v>
      </c>
      <c r="V81" s="882">
        <v>33</v>
      </c>
      <c r="W81" s="882">
        <v>32</v>
      </c>
      <c r="X81" s="882">
        <v>33</v>
      </c>
      <c r="Y81" s="882">
        <v>128</v>
      </c>
      <c r="Z81" s="882">
        <v>108</v>
      </c>
      <c r="AA81" s="882">
        <v>96</v>
      </c>
      <c r="AB81" s="882">
        <v>116</v>
      </c>
      <c r="AC81" s="882">
        <v>39</v>
      </c>
      <c r="AD81" s="882">
        <v>90</v>
      </c>
      <c r="AE81" s="882">
        <v>50</v>
      </c>
      <c r="AF81" s="882">
        <v>38</v>
      </c>
      <c r="AG81" s="882">
        <v>38</v>
      </c>
      <c r="AH81" s="882">
        <v>20</v>
      </c>
      <c r="AI81" s="882">
        <v>13</v>
      </c>
      <c r="AJ81" s="882">
        <v>6</v>
      </c>
      <c r="AK81" s="882">
        <v>2</v>
      </c>
      <c r="AL81" s="882">
        <v>1</v>
      </c>
      <c r="AM81" s="883">
        <v>3</v>
      </c>
      <c r="AN81" s="883">
        <v>23</v>
      </c>
      <c r="AO81" s="883">
        <v>26</v>
      </c>
      <c r="AP81" s="882">
        <v>41</v>
      </c>
      <c r="AQ81" s="882">
        <v>839</v>
      </c>
      <c r="AR81" s="882">
        <v>46</v>
      </c>
      <c r="AS81" s="882">
        <v>46</v>
      </c>
      <c r="AT81" s="882">
        <v>355</v>
      </c>
      <c r="AU81" s="882">
        <v>60</v>
      </c>
    </row>
    <row r="82" spans="1:47" ht="16.5" customHeight="1" x14ac:dyDescent="0.25">
      <c r="A82" s="688">
        <v>306</v>
      </c>
      <c r="B82" s="879">
        <v>459</v>
      </c>
      <c r="C82" s="880" t="s">
        <v>61</v>
      </c>
      <c r="D82" s="881">
        <f t="shared" si="11"/>
        <v>695</v>
      </c>
      <c r="E82" s="882">
        <v>39</v>
      </c>
      <c r="F82" s="882">
        <v>37</v>
      </c>
      <c r="G82" s="882">
        <v>40</v>
      </c>
      <c r="H82" s="882">
        <v>25</v>
      </c>
      <c r="I82" s="882">
        <v>47</v>
      </c>
      <c r="J82" s="882">
        <v>20</v>
      </c>
      <c r="K82" s="882">
        <v>24</v>
      </c>
      <c r="L82" s="882">
        <v>27</v>
      </c>
      <c r="M82" s="882">
        <v>22</v>
      </c>
      <c r="N82" s="882">
        <v>20</v>
      </c>
      <c r="O82" s="882">
        <v>20</v>
      </c>
      <c r="P82" s="882">
        <v>21</v>
      </c>
      <c r="Q82" s="882">
        <v>18</v>
      </c>
      <c r="R82" s="882">
        <v>19</v>
      </c>
      <c r="S82" s="882">
        <v>13</v>
      </c>
      <c r="T82" s="882">
        <v>12</v>
      </c>
      <c r="U82" s="882">
        <v>11</v>
      </c>
      <c r="V82" s="882">
        <v>12</v>
      </c>
      <c r="W82" s="882">
        <v>13</v>
      </c>
      <c r="X82" s="882">
        <v>11</v>
      </c>
      <c r="Y82" s="882">
        <v>46</v>
      </c>
      <c r="Z82" s="882">
        <v>27</v>
      </c>
      <c r="AA82" s="882">
        <v>38</v>
      </c>
      <c r="AB82" s="882">
        <v>29</v>
      </c>
      <c r="AC82" s="882">
        <v>13</v>
      </c>
      <c r="AD82" s="882">
        <v>19</v>
      </c>
      <c r="AE82" s="882">
        <v>21</v>
      </c>
      <c r="AF82" s="882">
        <v>20</v>
      </c>
      <c r="AG82" s="882">
        <v>12</v>
      </c>
      <c r="AH82" s="882">
        <v>7</v>
      </c>
      <c r="AI82" s="882">
        <v>7</v>
      </c>
      <c r="AJ82" s="882">
        <v>3</v>
      </c>
      <c r="AK82" s="882">
        <v>1</v>
      </c>
      <c r="AL82" s="882">
        <v>1</v>
      </c>
      <c r="AM82" s="883">
        <v>3</v>
      </c>
      <c r="AN82" s="883">
        <v>12</v>
      </c>
      <c r="AO82" s="883">
        <v>15</v>
      </c>
      <c r="AP82" s="882">
        <v>31</v>
      </c>
      <c r="AQ82" s="882">
        <v>388</v>
      </c>
      <c r="AR82" s="882">
        <v>31</v>
      </c>
      <c r="AS82" s="882">
        <v>40</v>
      </c>
      <c r="AT82" s="882">
        <v>124</v>
      </c>
      <c r="AU82" s="882">
        <v>39</v>
      </c>
    </row>
    <row r="83" spans="1:47" ht="16.5" customHeight="1" x14ac:dyDescent="0.25">
      <c r="A83" s="688">
        <v>307</v>
      </c>
      <c r="B83" s="879">
        <v>460</v>
      </c>
      <c r="C83" s="880" t="s">
        <v>64</v>
      </c>
      <c r="D83" s="881">
        <f t="shared" si="11"/>
        <v>1671</v>
      </c>
      <c r="E83" s="882">
        <v>34</v>
      </c>
      <c r="F83" s="882">
        <v>37</v>
      </c>
      <c r="G83" s="882">
        <v>42</v>
      </c>
      <c r="H83" s="882">
        <v>83</v>
      </c>
      <c r="I83" s="882">
        <v>45</v>
      </c>
      <c r="J83" s="882">
        <v>74</v>
      </c>
      <c r="K83" s="882">
        <v>45</v>
      </c>
      <c r="L83" s="882">
        <v>51</v>
      </c>
      <c r="M83" s="882">
        <v>46</v>
      </c>
      <c r="N83" s="882">
        <v>38</v>
      </c>
      <c r="O83" s="882">
        <v>38</v>
      </c>
      <c r="P83" s="882">
        <v>46</v>
      </c>
      <c r="Q83" s="882">
        <v>36</v>
      </c>
      <c r="R83" s="882">
        <v>44</v>
      </c>
      <c r="S83" s="882">
        <v>38</v>
      </c>
      <c r="T83" s="882">
        <v>43</v>
      </c>
      <c r="U83" s="882">
        <v>40</v>
      </c>
      <c r="V83" s="882">
        <v>45</v>
      </c>
      <c r="W83" s="882">
        <v>44</v>
      </c>
      <c r="X83" s="882">
        <v>33</v>
      </c>
      <c r="Y83" s="882">
        <v>154</v>
      </c>
      <c r="Z83" s="882">
        <v>126</v>
      </c>
      <c r="AA83" s="882">
        <v>36</v>
      </c>
      <c r="AB83" s="882">
        <v>134</v>
      </c>
      <c r="AC83" s="882">
        <v>68</v>
      </c>
      <c r="AD83" s="882">
        <v>77</v>
      </c>
      <c r="AE83" s="882">
        <v>52</v>
      </c>
      <c r="AF83" s="882">
        <v>43</v>
      </c>
      <c r="AG83" s="882">
        <v>37</v>
      </c>
      <c r="AH83" s="882">
        <v>19</v>
      </c>
      <c r="AI83" s="882">
        <v>13</v>
      </c>
      <c r="AJ83" s="882">
        <v>7</v>
      </c>
      <c r="AK83" s="882">
        <v>3</v>
      </c>
      <c r="AL83" s="882">
        <v>0</v>
      </c>
      <c r="AM83" s="883">
        <v>3</v>
      </c>
      <c r="AN83" s="883">
        <v>21</v>
      </c>
      <c r="AO83" s="883">
        <v>24</v>
      </c>
      <c r="AP83" s="882">
        <v>21</v>
      </c>
      <c r="AQ83" s="882">
        <v>750</v>
      </c>
      <c r="AR83" s="882">
        <v>53</v>
      </c>
      <c r="AS83" s="882">
        <v>49</v>
      </c>
      <c r="AT83" s="882">
        <v>324</v>
      </c>
      <c r="AU83" s="882">
        <v>26</v>
      </c>
    </row>
    <row r="84" spans="1:47" ht="16.5" customHeight="1" x14ac:dyDescent="0.25">
      <c r="A84" s="688">
        <v>308</v>
      </c>
      <c r="B84" s="879">
        <v>472</v>
      </c>
      <c r="C84" s="880" t="s">
        <v>66</v>
      </c>
      <c r="D84" s="881">
        <f t="shared" si="11"/>
        <v>807</v>
      </c>
      <c r="E84" s="882">
        <v>22</v>
      </c>
      <c r="F84" s="882">
        <v>26</v>
      </c>
      <c r="G84" s="882">
        <v>37</v>
      </c>
      <c r="H84" s="882">
        <v>42</v>
      </c>
      <c r="I84" s="882">
        <v>51</v>
      </c>
      <c r="J84" s="882">
        <v>36</v>
      </c>
      <c r="K84" s="882">
        <v>24</v>
      </c>
      <c r="L84" s="882">
        <v>28</v>
      </c>
      <c r="M84" s="882">
        <v>21</v>
      </c>
      <c r="N84" s="882">
        <v>19</v>
      </c>
      <c r="O84" s="882">
        <v>19</v>
      </c>
      <c r="P84" s="882">
        <v>20</v>
      </c>
      <c r="Q84" s="882">
        <v>19</v>
      </c>
      <c r="R84" s="882">
        <v>22</v>
      </c>
      <c r="S84" s="882">
        <v>21</v>
      </c>
      <c r="T84" s="882">
        <v>15</v>
      </c>
      <c r="U84" s="882">
        <v>14</v>
      </c>
      <c r="V84" s="882">
        <v>12</v>
      </c>
      <c r="W84" s="882">
        <v>13</v>
      </c>
      <c r="X84" s="882">
        <v>13</v>
      </c>
      <c r="Y84" s="882">
        <v>58</v>
      </c>
      <c r="Z84" s="882">
        <v>47</v>
      </c>
      <c r="AA84" s="882">
        <v>63</v>
      </c>
      <c r="AB84" s="882">
        <v>45</v>
      </c>
      <c r="AC84" s="882">
        <v>14</v>
      </c>
      <c r="AD84" s="882">
        <v>20</v>
      </c>
      <c r="AE84" s="882">
        <v>28</v>
      </c>
      <c r="AF84" s="882">
        <v>19</v>
      </c>
      <c r="AG84" s="882">
        <v>15</v>
      </c>
      <c r="AH84" s="882">
        <v>12</v>
      </c>
      <c r="AI84" s="882">
        <v>7</v>
      </c>
      <c r="AJ84" s="882">
        <v>3</v>
      </c>
      <c r="AK84" s="882">
        <v>1</v>
      </c>
      <c r="AL84" s="882">
        <v>1</v>
      </c>
      <c r="AM84" s="883">
        <v>1</v>
      </c>
      <c r="AN84" s="883">
        <v>17</v>
      </c>
      <c r="AO84" s="883">
        <v>20</v>
      </c>
      <c r="AP84" s="882">
        <v>17</v>
      </c>
      <c r="AQ84" s="882">
        <v>479</v>
      </c>
      <c r="AR84" s="882">
        <v>36</v>
      </c>
      <c r="AS84" s="882">
        <v>49</v>
      </c>
      <c r="AT84" s="882">
        <v>61</v>
      </c>
      <c r="AU84" s="882">
        <v>25</v>
      </c>
    </row>
    <row r="85" spans="1:47" ht="16.5" customHeight="1" x14ac:dyDescent="0.25">
      <c r="A85" s="688">
        <v>309</v>
      </c>
      <c r="B85" s="879">
        <v>473</v>
      </c>
      <c r="C85" s="880" t="s">
        <v>68</v>
      </c>
      <c r="D85" s="881">
        <f t="shared" si="11"/>
        <v>1099</v>
      </c>
      <c r="E85" s="882">
        <v>53</v>
      </c>
      <c r="F85" s="882">
        <v>51</v>
      </c>
      <c r="G85" s="882">
        <v>58</v>
      </c>
      <c r="H85" s="882">
        <v>42</v>
      </c>
      <c r="I85" s="882">
        <v>67</v>
      </c>
      <c r="J85" s="882">
        <v>38</v>
      </c>
      <c r="K85" s="882">
        <v>24</v>
      </c>
      <c r="L85" s="882">
        <v>29</v>
      </c>
      <c r="M85" s="882">
        <v>23</v>
      </c>
      <c r="N85" s="882">
        <v>20</v>
      </c>
      <c r="O85" s="882">
        <v>21</v>
      </c>
      <c r="P85" s="882">
        <v>22</v>
      </c>
      <c r="Q85" s="882">
        <v>19</v>
      </c>
      <c r="R85" s="882">
        <v>22</v>
      </c>
      <c r="S85" s="882">
        <v>16</v>
      </c>
      <c r="T85" s="882">
        <v>19</v>
      </c>
      <c r="U85" s="882">
        <v>18</v>
      </c>
      <c r="V85" s="882">
        <v>15</v>
      </c>
      <c r="W85" s="882">
        <v>14</v>
      </c>
      <c r="X85" s="882">
        <v>17</v>
      </c>
      <c r="Y85" s="882">
        <v>101</v>
      </c>
      <c r="Z85" s="882">
        <v>82</v>
      </c>
      <c r="AA85" s="882">
        <v>71</v>
      </c>
      <c r="AB85" s="882">
        <v>88</v>
      </c>
      <c r="AC85" s="882">
        <v>37</v>
      </c>
      <c r="AD85" s="882">
        <v>37</v>
      </c>
      <c r="AE85" s="882">
        <v>26</v>
      </c>
      <c r="AF85" s="882">
        <v>21</v>
      </c>
      <c r="AG85" s="882">
        <v>19</v>
      </c>
      <c r="AH85" s="882">
        <v>15</v>
      </c>
      <c r="AI85" s="882">
        <v>10</v>
      </c>
      <c r="AJ85" s="882">
        <v>3</v>
      </c>
      <c r="AK85" s="882">
        <v>1</v>
      </c>
      <c r="AL85" s="882">
        <v>0</v>
      </c>
      <c r="AM85" s="883">
        <v>3</v>
      </c>
      <c r="AN85" s="883">
        <v>28</v>
      </c>
      <c r="AO85" s="883">
        <v>26</v>
      </c>
      <c r="AP85" s="882">
        <v>44</v>
      </c>
      <c r="AQ85" s="882">
        <v>510</v>
      </c>
      <c r="AR85" s="882">
        <v>32</v>
      </c>
      <c r="AS85" s="882">
        <v>43</v>
      </c>
      <c r="AT85" s="882">
        <v>76</v>
      </c>
      <c r="AU85" s="882">
        <v>54</v>
      </c>
    </row>
    <row r="86" spans="1:47" ht="16.5" customHeight="1" x14ac:dyDescent="0.25">
      <c r="A86" s="688">
        <v>315</v>
      </c>
      <c r="B86" s="879">
        <v>34004</v>
      </c>
      <c r="C86" s="880" t="s">
        <v>881</v>
      </c>
      <c r="D86" s="881">
        <f t="shared" si="11"/>
        <v>334</v>
      </c>
      <c r="E86" s="882">
        <v>16</v>
      </c>
      <c r="F86" s="882">
        <v>15</v>
      </c>
      <c r="G86" s="882">
        <v>18</v>
      </c>
      <c r="H86" s="882">
        <v>12</v>
      </c>
      <c r="I86" s="882">
        <v>21</v>
      </c>
      <c r="J86" s="882">
        <v>11</v>
      </c>
      <c r="K86" s="882">
        <v>8</v>
      </c>
      <c r="L86" s="882">
        <v>9</v>
      </c>
      <c r="M86" s="882">
        <v>7</v>
      </c>
      <c r="N86" s="882">
        <v>6</v>
      </c>
      <c r="O86" s="882">
        <v>6</v>
      </c>
      <c r="P86" s="882">
        <v>7</v>
      </c>
      <c r="Q86" s="882">
        <v>5</v>
      </c>
      <c r="R86" s="882">
        <v>7</v>
      </c>
      <c r="S86" s="882">
        <v>6</v>
      </c>
      <c r="T86" s="882">
        <v>6</v>
      </c>
      <c r="U86" s="882">
        <v>5</v>
      </c>
      <c r="V86" s="882">
        <v>5</v>
      </c>
      <c r="W86" s="882">
        <v>5</v>
      </c>
      <c r="X86" s="882">
        <v>5</v>
      </c>
      <c r="Y86" s="882">
        <v>30</v>
      </c>
      <c r="Z86" s="882">
        <v>24</v>
      </c>
      <c r="AA86" s="882">
        <v>21</v>
      </c>
      <c r="AB86" s="882">
        <v>26</v>
      </c>
      <c r="AC86" s="882">
        <v>12</v>
      </c>
      <c r="AD86" s="882">
        <v>11</v>
      </c>
      <c r="AE86" s="882">
        <v>8</v>
      </c>
      <c r="AF86" s="882">
        <v>6</v>
      </c>
      <c r="AG86" s="882">
        <v>6</v>
      </c>
      <c r="AH86" s="882">
        <v>5</v>
      </c>
      <c r="AI86" s="882">
        <v>3</v>
      </c>
      <c r="AJ86" s="882">
        <v>1</v>
      </c>
      <c r="AK86" s="882">
        <v>1</v>
      </c>
      <c r="AL86" s="882">
        <v>0</v>
      </c>
      <c r="AM86" s="883">
        <v>1</v>
      </c>
      <c r="AN86" s="883">
        <v>9</v>
      </c>
      <c r="AO86" s="883">
        <v>8</v>
      </c>
      <c r="AP86" s="882">
        <v>16</v>
      </c>
      <c r="AQ86" s="882">
        <v>121</v>
      </c>
      <c r="AR86" s="882">
        <v>10</v>
      </c>
      <c r="AS86" s="882">
        <v>12</v>
      </c>
      <c r="AT86" s="882">
        <v>23</v>
      </c>
      <c r="AU86" s="882">
        <v>19</v>
      </c>
    </row>
    <row r="87" spans="1:47" ht="16.5" customHeight="1" x14ac:dyDescent="0.25">
      <c r="A87" s="688">
        <v>310</v>
      </c>
      <c r="B87" s="879">
        <v>516</v>
      </c>
      <c r="C87" s="880" t="s">
        <v>70</v>
      </c>
      <c r="D87" s="881">
        <f t="shared" si="11"/>
        <v>353</v>
      </c>
      <c r="E87" s="882">
        <v>34</v>
      </c>
      <c r="F87" s="882">
        <v>39</v>
      </c>
      <c r="G87" s="882">
        <v>42</v>
      </c>
      <c r="H87" s="882">
        <v>9</v>
      </c>
      <c r="I87" s="882">
        <v>41</v>
      </c>
      <c r="J87" s="882">
        <v>8</v>
      </c>
      <c r="K87" s="882">
        <v>3</v>
      </c>
      <c r="L87" s="882">
        <v>3</v>
      </c>
      <c r="M87" s="882">
        <v>3</v>
      </c>
      <c r="N87" s="882">
        <v>3</v>
      </c>
      <c r="O87" s="882">
        <v>3</v>
      </c>
      <c r="P87" s="882">
        <v>3</v>
      </c>
      <c r="Q87" s="882">
        <v>4</v>
      </c>
      <c r="R87" s="882">
        <v>4</v>
      </c>
      <c r="S87" s="882">
        <v>5</v>
      </c>
      <c r="T87" s="882">
        <v>5</v>
      </c>
      <c r="U87" s="882">
        <v>5</v>
      </c>
      <c r="V87" s="882">
        <v>5</v>
      </c>
      <c r="W87" s="882">
        <v>5</v>
      </c>
      <c r="X87" s="882">
        <v>4</v>
      </c>
      <c r="Y87" s="882">
        <v>12</v>
      </c>
      <c r="Z87" s="882">
        <v>9</v>
      </c>
      <c r="AA87" s="882">
        <v>29</v>
      </c>
      <c r="AB87" s="882">
        <v>11</v>
      </c>
      <c r="AC87" s="882">
        <v>13</v>
      </c>
      <c r="AD87" s="882">
        <v>20</v>
      </c>
      <c r="AE87" s="882">
        <v>12</v>
      </c>
      <c r="AF87" s="882">
        <v>2</v>
      </c>
      <c r="AG87" s="882">
        <v>5</v>
      </c>
      <c r="AH87" s="882">
        <v>5</v>
      </c>
      <c r="AI87" s="882">
        <v>4</v>
      </c>
      <c r="AJ87" s="882">
        <v>1</v>
      </c>
      <c r="AK87" s="882">
        <v>1</v>
      </c>
      <c r="AL87" s="882">
        <v>1</v>
      </c>
      <c r="AM87" s="883">
        <v>3</v>
      </c>
      <c r="AN87" s="883">
        <v>8</v>
      </c>
      <c r="AO87" s="883">
        <v>14</v>
      </c>
      <c r="AP87" s="882">
        <v>23</v>
      </c>
      <c r="AQ87" s="882">
        <v>226</v>
      </c>
      <c r="AR87" s="882">
        <v>46</v>
      </c>
      <c r="AS87" s="882">
        <v>36</v>
      </c>
      <c r="AT87" s="882">
        <v>73</v>
      </c>
      <c r="AU87" s="882">
        <v>29</v>
      </c>
    </row>
    <row r="88" spans="1:47" ht="16.5" customHeight="1" x14ac:dyDescent="0.25">
      <c r="A88" s="688">
        <v>311</v>
      </c>
      <c r="B88" s="879">
        <v>474</v>
      </c>
      <c r="C88" s="880" t="s">
        <v>72</v>
      </c>
      <c r="D88" s="881">
        <f t="shared" si="11"/>
        <v>605</v>
      </c>
      <c r="E88" s="882">
        <v>26</v>
      </c>
      <c r="F88" s="882">
        <v>33</v>
      </c>
      <c r="G88" s="882">
        <v>39</v>
      </c>
      <c r="H88" s="882">
        <v>29</v>
      </c>
      <c r="I88" s="882">
        <v>39</v>
      </c>
      <c r="J88" s="882">
        <v>26</v>
      </c>
      <c r="K88" s="882">
        <v>16</v>
      </c>
      <c r="L88" s="882">
        <v>17</v>
      </c>
      <c r="M88" s="882">
        <v>16</v>
      </c>
      <c r="N88" s="882">
        <v>14</v>
      </c>
      <c r="O88" s="882">
        <v>15</v>
      </c>
      <c r="P88" s="882">
        <v>17</v>
      </c>
      <c r="Q88" s="882">
        <v>14</v>
      </c>
      <c r="R88" s="882">
        <v>17</v>
      </c>
      <c r="S88" s="882">
        <v>15</v>
      </c>
      <c r="T88" s="882">
        <v>12</v>
      </c>
      <c r="U88" s="882">
        <v>11</v>
      </c>
      <c r="V88" s="882">
        <v>12</v>
      </c>
      <c r="W88" s="882">
        <v>11</v>
      </c>
      <c r="X88" s="882">
        <v>11</v>
      </c>
      <c r="Y88" s="882">
        <v>28</v>
      </c>
      <c r="Z88" s="882">
        <v>21</v>
      </c>
      <c r="AA88" s="882">
        <v>44</v>
      </c>
      <c r="AB88" s="882">
        <v>23</v>
      </c>
      <c r="AC88" s="882">
        <v>15</v>
      </c>
      <c r="AD88" s="882">
        <v>19</v>
      </c>
      <c r="AE88" s="882">
        <v>18</v>
      </c>
      <c r="AF88" s="882">
        <v>15</v>
      </c>
      <c r="AG88" s="882">
        <v>12</v>
      </c>
      <c r="AH88" s="882">
        <v>12</v>
      </c>
      <c r="AI88" s="882">
        <v>5</v>
      </c>
      <c r="AJ88" s="882">
        <v>2</v>
      </c>
      <c r="AK88" s="882">
        <v>1</v>
      </c>
      <c r="AL88" s="882">
        <v>0</v>
      </c>
      <c r="AM88" s="883">
        <v>3</v>
      </c>
      <c r="AN88" s="883">
        <v>18</v>
      </c>
      <c r="AO88" s="883">
        <v>22</v>
      </c>
      <c r="AP88" s="882">
        <v>24</v>
      </c>
      <c r="AQ88" s="882">
        <v>406</v>
      </c>
      <c r="AR88" s="882">
        <v>41</v>
      </c>
      <c r="AS88" s="882">
        <v>49</v>
      </c>
      <c r="AT88" s="882">
        <v>47</v>
      </c>
      <c r="AU88" s="882">
        <v>29</v>
      </c>
    </row>
    <row r="89" spans="1:47" ht="16.5" customHeight="1" x14ac:dyDescent="0.25">
      <c r="A89" s="688">
        <v>312</v>
      </c>
      <c r="B89" s="879">
        <v>461</v>
      </c>
      <c r="C89" s="880" t="s">
        <v>74</v>
      </c>
      <c r="D89" s="881">
        <f t="shared" si="11"/>
        <v>864</v>
      </c>
      <c r="E89" s="882">
        <v>27</v>
      </c>
      <c r="F89" s="882">
        <v>34</v>
      </c>
      <c r="G89" s="882">
        <v>36</v>
      </c>
      <c r="H89" s="882">
        <v>38</v>
      </c>
      <c r="I89" s="882">
        <v>38</v>
      </c>
      <c r="J89" s="882">
        <v>34</v>
      </c>
      <c r="K89" s="882">
        <v>33</v>
      </c>
      <c r="L89" s="882">
        <v>33</v>
      </c>
      <c r="M89" s="882">
        <v>32</v>
      </c>
      <c r="N89" s="882">
        <v>27</v>
      </c>
      <c r="O89" s="882">
        <v>29</v>
      </c>
      <c r="P89" s="882">
        <v>30</v>
      </c>
      <c r="Q89" s="882">
        <v>24</v>
      </c>
      <c r="R89" s="882">
        <v>31</v>
      </c>
      <c r="S89" s="882">
        <v>16</v>
      </c>
      <c r="T89" s="882">
        <v>19</v>
      </c>
      <c r="U89" s="882">
        <v>18</v>
      </c>
      <c r="V89" s="882">
        <v>21</v>
      </c>
      <c r="W89" s="882">
        <v>19</v>
      </c>
      <c r="X89" s="882">
        <v>13</v>
      </c>
      <c r="Y89" s="882">
        <v>51</v>
      </c>
      <c r="Z89" s="882">
        <v>38</v>
      </c>
      <c r="AA89" s="882">
        <v>46</v>
      </c>
      <c r="AB89" s="882">
        <v>41</v>
      </c>
      <c r="AC89" s="882">
        <v>13</v>
      </c>
      <c r="AD89" s="882">
        <v>31</v>
      </c>
      <c r="AE89" s="882">
        <v>24</v>
      </c>
      <c r="AF89" s="882">
        <v>29</v>
      </c>
      <c r="AG89" s="882">
        <v>17</v>
      </c>
      <c r="AH89" s="882">
        <v>11</v>
      </c>
      <c r="AI89" s="882">
        <v>7</v>
      </c>
      <c r="AJ89" s="882">
        <v>3</v>
      </c>
      <c r="AK89" s="882">
        <v>1</v>
      </c>
      <c r="AL89" s="882">
        <v>0</v>
      </c>
      <c r="AM89" s="883">
        <v>0</v>
      </c>
      <c r="AN89" s="883">
        <v>17</v>
      </c>
      <c r="AO89" s="883">
        <v>18</v>
      </c>
      <c r="AP89" s="882">
        <v>22</v>
      </c>
      <c r="AQ89" s="882">
        <v>453</v>
      </c>
      <c r="AR89" s="882">
        <v>29</v>
      </c>
      <c r="AS89" s="882">
        <v>42</v>
      </c>
      <c r="AT89" s="882">
        <v>50</v>
      </c>
      <c r="AU89" s="882">
        <v>31</v>
      </c>
    </row>
    <row r="90" spans="1:47" ht="16.5" customHeight="1" x14ac:dyDescent="0.25">
      <c r="A90" s="688">
        <v>313</v>
      </c>
      <c r="B90" s="879">
        <v>462</v>
      </c>
      <c r="C90" s="880" t="s">
        <v>76</v>
      </c>
      <c r="D90" s="881">
        <f t="shared" si="11"/>
        <v>1400</v>
      </c>
      <c r="E90" s="882">
        <v>53</v>
      </c>
      <c r="F90" s="882">
        <v>74</v>
      </c>
      <c r="G90" s="882">
        <v>68</v>
      </c>
      <c r="H90" s="882">
        <v>57</v>
      </c>
      <c r="I90" s="882">
        <v>58</v>
      </c>
      <c r="J90" s="882">
        <v>53</v>
      </c>
      <c r="K90" s="882">
        <v>44</v>
      </c>
      <c r="L90" s="882">
        <v>42</v>
      </c>
      <c r="M90" s="882">
        <v>41</v>
      </c>
      <c r="N90" s="882">
        <v>36</v>
      </c>
      <c r="O90" s="882">
        <v>39</v>
      </c>
      <c r="P90" s="882">
        <v>40</v>
      </c>
      <c r="Q90" s="882">
        <v>35</v>
      </c>
      <c r="R90" s="882">
        <v>40</v>
      </c>
      <c r="S90" s="882">
        <v>38</v>
      </c>
      <c r="T90" s="882">
        <v>35</v>
      </c>
      <c r="U90" s="882">
        <v>34</v>
      </c>
      <c r="V90" s="882">
        <v>35</v>
      </c>
      <c r="W90" s="882">
        <v>31</v>
      </c>
      <c r="X90" s="882">
        <v>24</v>
      </c>
      <c r="Y90" s="882">
        <v>45</v>
      </c>
      <c r="Z90" s="882">
        <v>43</v>
      </c>
      <c r="AA90" s="882">
        <v>136</v>
      </c>
      <c r="AB90" s="882">
        <v>46</v>
      </c>
      <c r="AC90" s="882">
        <v>82</v>
      </c>
      <c r="AD90" s="882">
        <v>37</v>
      </c>
      <c r="AE90" s="882">
        <v>42</v>
      </c>
      <c r="AF90" s="882">
        <v>34</v>
      </c>
      <c r="AG90" s="882">
        <v>29</v>
      </c>
      <c r="AH90" s="882">
        <v>12</v>
      </c>
      <c r="AI90" s="882">
        <v>11</v>
      </c>
      <c r="AJ90" s="882">
        <v>3</v>
      </c>
      <c r="AK90" s="882">
        <v>2</v>
      </c>
      <c r="AL90" s="882">
        <v>1</v>
      </c>
      <c r="AM90" s="883">
        <v>3</v>
      </c>
      <c r="AN90" s="883">
        <v>36</v>
      </c>
      <c r="AO90" s="883">
        <v>33</v>
      </c>
      <c r="AP90" s="882">
        <v>32</v>
      </c>
      <c r="AQ90" s="882">
        <v>777</v>
      </c>
      <c r="AR90" s="882">
        <v>76</v>
      </c>
      <c r="AS90" s="882">
        <v>78</v>
      </c>
      <c r="AT90" s="882">
        <v>274</v>
      </c>
      <c r="AU90" s="882">
        <v>41</v>
      </c>
    </row>
    <row r="91" spans="1:47" ht="16.5" customHeight="1" x14ac:dyDescent="0.25">
      <c r="A91" s="688">
        <v>314</v>
      </c>
      <c r="B91" s="879">
        <v>463</v>
      </c>
      <c r="C91" s="880" t="s">
        <v>78</v>
      </c>
      <c r="D91" s="881">
        <f t="shared" si="11"/>
        <v>555</v>
      </c>
      <c r="E91" s="882">
        <v>22</v>
      </c>
      <c r="F91" s="882">
        <v>28</v>
      </c>
      <c r="G91" s="882">
        <v>24</v>
      </c>
      <c r="H91" s="882">
        <v>29</v>
      </c>
      <c r="I91" s="882">
        <v>18</v>
      </c>
      <c r="J91" s="882">
        <v>23</v>
      </c>
      <c r="K91" s="882">
        <v>17</v>
      </c>
      <c r="L91" s="882">
        <v>20</v>
      </c>
      <c r="M91" s="882">
        <v>17</v>
      </c>
      <c r="N91" s="882">
        <v>15</v>
      </c>
      <c r="O91" s="882">
        <v>15</v>
      </c>
      <c r="P91" s="882">
        <v>17</v>
      </c>
      <c r="Q91" s="882">
        <v>13</v>
      </c>
      <c r="R91" s="882">
        <v>17</v>
      </c>
      <c r="S91" s="882">
        <v>15</v>
      </c>
      <c r="T91" s="882">
        <v>14</v>
      </c>
      <c r="U91" s="882">
        <v>14</v>
      </c>
      <c r="V91" s="882">
        <v>13</v>
      </c>
      <c r="W91" s="882">
        <v>13</v>
      </c>
      <c r="X91" s="882">
        <v>9</v>
      </c>
      <c r="Y91" s="882">
        <v>22</v>
      </c>
      <c r="Z91" s="882">
        <v>14</v>
      </c>
      <c r="AA91" s="882">
        <v>37</v>
      </c>
      <c r="AB91" s="882">
        <v>17</v>
      </c>
      <c r="AC91" s="882">
        <v>27</v>
      </c>
      <c r="AD91" s="882">
        <v>18</v>
      </c>
      <c r="AE91" s="882">
        <v>21</v>
      </c>
      <c r="AF91" s="882">
        <v>18</v>
      </c>
      <c r="AG91" s="882">
        <v>15</v>
      </c>
      <c r="AH91" s="882">
        <v>7</v>
      </c>
      <c r="AI91" s="882">
        <v>3</v>
      </c>
      <c r="AJ91" s="882">
        <v>1</v>
      </c>
      <c r="AK91" s="882">
        <v>1</v>
      </c>
      <c r="AL91" s="882">
        <v>1</v>
      </c>
      <c r="AM91" s="883">
        <v>3</v>
      </c>
      <c r="AN91" s="883">
        <v>14</v>
      </c>
      <c r="AO91" s="883">
        <v>13</v>
      </c>
      <c r="AP91" s="882">
        <v>18</v>
      </c>
      <c r="AQ91" s="882">
        <v>248</v>
      </c>
      <c r="AR91" s="882">
        <v>23</v>
      </c>
      <c r="AS91" s="882">
        <v>25</v>
      </c>
      <c r="AT91" s="882">
        <v>86</v>
      </c>
      <c r="AU91" s="882">
        <v>26</v>
      </c>
    </row>
    <row r="92" spans="1:47" ht="16.5" customHeight="1" x14ac:dyDescent="0.25">
      <c r="A92" s="688">
        <v>315</v>
      </c>
      <c r="B92" s="879">
        <v>517</v>
      </c>
      <c r="C92" s="880" t="s">
        <v>80</v>
      </c>
      <c r="D92" s="881">
        <f t="shared" si="11"/>
        <v>700</v>
      </c>
      <c r="E92" s="882">
        <v>25</v>
      </c>
      <c r="F92" s="882">
        <v>28</v>
      </c>
      <c r="G92" s="882">
        <v>30</v>
      </c>
      <c r="H92" s="882">
        <v>46</v>
      </c>
      <c r="I92" s="882">
        <v>41</v>
      </c>
      <c r="J92" s="882">
        <v>41</v>
      </c>
      <c r="K92" s="882">
        <v>18</v>
      </c>
      <c r="L92" s="882">
        <v>22</v>
      </c>
      <c r="M92" s="882">
        <v>16</v>
      </c>
      <c r="N92" s="882">
        <v>14</v>
      </c>
      <c r="O92" s="882">
        <v>15</v>
      </c>
      <c r="P92" s="882">
        <v>17</v>
      </c>
      <c r="Q92" s="882">
        <v>16</v>
      </c>
      <c r="R92" s="882">
        <v>19</v>
      </c>
      <c r="S92" s="882">
        <v>20</v>
      </c>
      <c r="T92" s="882">
        <v>20</v>
      </c>
      <c r="U92" s="882">
        <v>20</v>
      </c>
      <c r="V92" s="882">
        <v>21</v>
      </c>
      <c r="W92" s="882">
        <v>19</v>
      </c>
      <c r="X92" s="882">
        <v>15</v>
      </c>
      <c r="Y92" s="882">
        <v>29</v>
      </c>
      <c r="Z92" s="882">
        <v>19</v>
      </c>
      <c r="AA92" s="882">
        <v>39</v>
      </c>
      <c r="AB92" s="882">
        <v>21</v>
      </c>
      <c r="AC92" s="882">
        <v>23</v>
      </c>
      <c r="AD92" s="882">
        <v>27</v>
      </c>
      <c r="AE92" s="882">
        <v>35</v>
      </c>
      <c r="AF92" s="882">
        <v>16</v>
      </c>
      <c r="AG92" s="882">
        <v>11</v>
      </c>
      <c r="AH92" s="882">
        <v>9</v>
      </c>
      <c r="AI92" s="882">
        <v>5</v>
      </c>
      <c r="AJ92" s="882">
        <v>2</v>
      </c>
      <c r="AK92" s="882">
        <v>1</v>
      </c>
      <c r="AL92" s="882">
        <v>0</v>
      </c>
      <c r="AM92" s="883">
        <v>0</v>
      </c>
      <c r="AN92" s="883">
        <v>12</v>
      </c>
      <c r="AO92" s="883">
        <v>13</v>
      </c>
      <c r="AP92" s="882">
        <v>23</v>
      </c>
      <c r="AQ92" s="882">
        <v>380</v>
      </c>
      <c r="AR92" s="882">
        <v>68</v>
      </c>
      <c r="AS92" s="882">
        <v>77</v>
      </c>
      <c r="AT92" s="882">
        <v>58</v>
      </c>
      <c r="AU92" s="882">
        <v>32</v>
      </c>
    </row>
    <row r="93" spans="1:47" ht="16.5" customHeight="1" x14ac:dyDescent="0.25">
      <c r="A93" s="688">
        <v>316</v>
      </c>
      <c r="B93" s="879">
        <v>464</v>
      </c>
      <c r="C93" s="880" t="s">
        <v>82</v>
      </c>
      <c r="D93" s="881">
        <f t="shared" si="11"/>
        <v>1763</v>
      </c>
      <c r="E93" s="882">
        <v>49</v>
      </c>
      <c r="F93" s="882">
        <v>37</v>
      </c>
      <c r="G93" s="882">
        <v>53</v>
      </c>
      <c r="H93" s="882">
        <v>69</v>
      </c>
      <c r="I93" s="882">
        <v>69</v>
      </c>
      <c r="J93" s="882">
        <v>61</v>
      </c>
      <c r="K93" s="882">
        <v>45</v>
      </c>
      <c r="L93" s="882">
        <v>47</v>
      </c>
      <c r="M93" s="882">
        <v>38</v>
      </c>
      <c r="N93" s="882">
        <v>36</v>
      </c>
      <c r="O93" s="882">
        <v>39</v>
      </c>
      <c r="P93" s="882">
        <v>41</v>
      </c>
      <c r="Q93" s="882">
        <v>35</v>
      </c>
      <c r="R93" s="882">
        <v>43</v>
      </c>
      <c r="S93" s="882">
        <v>45</v>
      </c>
      <c r="T93" s="882">
        <v>46</v>
      </c>
      <c r="U93" s="882">
        <v>43</v>
      </c>
      <c r="V93" s="882">
        <v>50</v>
      </c>
      <c r="W93" s="882">
        <v>47</v>
      </c>
      <c r="X93" s="882">
        <v>28</v>
      </c>
      <c r="Y93" s="882">
        <v>220</v>
      </c>
      <c r="Z93" s="882">
        <v>126</v>
      </c>
      <c r="AA93" s="882">
        <v>54</v>
      </c>
      <c r="AB93" s="882">
        <v>133</v>
      </c>
      <c r="AC93" s="882">
        <v>84</v>
      </c>
      <c r="AD93" s="882">
        <v>54</v>
      </c>
      <c r="AE93" s="882">
        <v>39</v>
      </c>
      <c r="AF93" s="882">
        <v>40</v>
      </c>
      <c r="AG93" s="882">
        <v>37</v>
      </c>
      <c r="AH93" s="882">
        <v>30</v>
      </c>
      <c r="AI93" s="882">
        <v>15</v>
      </c>
      <c r="AJ93" s="882">
        <v>7</v>
      </c>
      <c r="AK93" s="882">
        <v>2</v>
      </c>
      <c r="AL93" s="882">
        <v>1</v>
      </c>
      <c r="AM93" s="883">
        <v>3</v>
      </c>
      <c r="AN93" s="883">
        <v>41</v>
      </c>
      <c r="AO93" s="883">
        <v>38</v>
      </c>
      <c r="AP93" s="882">
        <v>27</v>
      </c>
      <c r="AQ93" s="882">
        <v>888</v>
      </c>
      <c r="AR93" s="882">
        <v>69</v>
      </c>
      <c r="AS93" s="882">
        <v>56</v>
      </c>
      <c r="AT93" s="882">
        <v>261</v>
      </c>
      <c r="AU93" s="882">
        <v>48</v>
      </c>
    </row>
    <row r="94" spans="1:47" ht="16.5" customHeight="1" x14ac:dyDescent="0.25">
      <c r="A94" s="688">
        <v>317</v>
      </c>
      <c r="B94" s="879">
        <v>465</v>
      </c>
      <c r="C94" s="880" t="s">
        <v>84</v>
      </c>
      <c r="D94" s="881">
        <f t="shared" si="11"/>
        <v>566</v>
      </c>
      <c r="E94" s="882">
        <v>16</v>
      </c>
      <c r="F94" s="882">
        <v>20</v>
      </c>
      <c r="G94" s="882">
        <v>26</v>
      </c>
      <c r="H94" s="882">
        <v>23</v>
      </c>
      <c r="I94" s="882">
        <v>25</v>
      </c>
      <c r="J94" s="882">
        <v>20</v>
      </c>
      <c r="K94" s="882">
        <v>15</v>
      </c>
      <c r="L94" s="882">
        <v>19</v>
      </c>
      <c r="M94" s="882">
        <v>15</v>
      </c>
      <c r="N94" s="882">
        <v>14</v>
      </c>
      <c r="O94" s="882">
        <v>14</v>
      </c>
      <c r="P94" s="882">
        <v>16</v>
      </c>
      <c r="Q94" s="882">
        <v>11</v>
      </c>
      <c r="R94" s="882">
        <v>16</v>
      </c>
      <c r="S94" s="882">
        <v>12</v>
      </c>
      <c r="T94" s="882">
        <v>16</v>
      </c>
      <c r="U94" s="882">
        <v>14</v>
      </c>
      <c r="V94" s="882">
        <v>15</v>
      </c>
      <c r="W94" s="882">
        <v>14</v>
      </c>
      <c r="X94" s="882">
        <v>9</v>
      </c>
      <c r="Y94" s="882">
        <v>39</v>
      </c>
      <c r="Z94" s="882">
        <v>26</v>
      </c>
      <c r="AA94" s="882">
        <v>39</v>
      </c>
      <c r="AB94" s="882">
        <v>29</v>
      </c>
      <c r="AC94" s="882">
        <v>27</v>
      </c>
      <c r="AD94" s="882">
        <v>16</v>
      </c>
      <c r="AE94" s="882">
        <v>16</v>
      </c>
      <c r="AF94" s="882">
        <v>15</v>
      </c>
      <c r="AG94" s="882">
        <v>11</v>
      </c>
      <c r="AH94" s="882">
        <v>10</v>
      </c>
      <c r="AI94" s="882">
        <v>5</v>
      </c>
      <c r="AJ94" s="882">
        <v>2</v>
      </c>
      <c r="AK94" s="882">
        <v>1</v>
      </c>
      <c r="AL94" s="882">
        <v>0</v>
      </c>
      <c r="AM94" s="883">
        <v>0</v>
      </c>
      <c r="AN94" s="883">
        <v>18</v>
      </c>
      <c r="AO94" s="883">
        <v>19</v>
      </c>
      <c r="AP94" s="882">
        <v>13</v>
      </c>
      <c r="AQ94" s="882">
        <v>362</v>
      </c>
      <c r="AR94" s="882">
        <v>60</v>
      </c>
      <c r="AS94" s="882">
        <v>65</v>
      </c>
      <c r="AT94" s="882">
        <v>128</v>
      </c>
      <c r="AU94" s="882">
        <v>15</v>
      </c>
    </row>
    <row r="95" spans="1:47" ht="16.5" customHeight="1" x14ac:dyDescent="0.25">
      <c r="A95" s="688">
        <v>318</v>
      </c>
      <c r="B95" s="879">
        <v>466</v>
      </c>
      <c r="C95" s="880" t="s">
        <v>86</v>
      </c>
      <c r="D95" s="881">
        <f t="shared" si="11"/>
        <v>495</v>
      </c>
      <c r="E95" s="882">
        <v>20</v>
      </c>
      <c r="F95" s="882">
        <v>17</v>
      </c>
      <c r="G95" s="882">
        <v>26</v>
      </c>
      <c r="H95" s="882">
        <v>28</v>
      </c>
      <c r="I95" s="882">
        <v>33</v>
      </c>
      <c r="J95" s="882">
        <v>25</v>
      </c>
      <c r="K95" s="882">
        <v>13</v>
      </c>
      <c r="L95" s="882">
        <v>13</v>
      </c>
      <c r="M95" s="882">
        <v>13</v>
      </c>
      <c r="N95" s="882">
        <v>11</v>
      </c>
      <c r="O95" s="882">
        <v>10</v>
      </c>
      <c r="P95" s="882">
        <v>10</v>
      </c>
      <c r="Q95" s="882">
        <v>13</v>
      </c>
      <c r="R95" s="882">
        <v>17</v>
      </c>
      <c r="S95" s="882">
        <v>18</v>
      </c>
      <c r="T95" s="882">
        <v>20</v>
      </c>
      <c r="U95" s="882">
        <v>19</v>
      </c>
      <c r="V95" s="882">
        <v>22</v>
      </c>
      <c r="W95" s="882">
        <v>20</v>
      </c>
      <c r="X95" s="882">
        <v>15</v>
      </c>
      <c r="Y95" s="882">
        <v>14</v>
      </c>
      <c r="Z95" s="882">
        <v>10</v>
      </c>
      <c r="AA95" s="882">
        <v>25</v>
      </c>
      <c r="AB95" s="882">
        <v>11</v>
      </c>
      <c r="AC95" s="882">
        <v>16</v>
      </c>
      <c r="AD95" s="882">
        <v>12</v>
      </c>
      <c r="AE95" s="882">
        <v>9</v>
      </c>
      <c r="AF95" s="882">
        <v>12</v>
      </c>
      <c r="AG95" s="882">
        <v>8</v>
      </c>
      <c r="AH95" s="882">
        <v>7</v>
      </c>
      <c r="AI95" s="882">
        <v>4</v>
      </c>
      <c r="AJ95" s="882">
        <v>2</v>
      </c>
      <c r="AK95" s="882">
        <v>1</v>
      </c>
      <c r="AL95" s="882">
        <v>1</v>
      </c>
      <c r="AM95" s="883">
        <v>0</v>
      </c>
      <c r="AN95" s="883">
        <v>10</v>
      </c>
      <c r="AO95" s="883">
        <v>9</v>
      </c>
      <c r="AP95" s="882">
        <v>25</v>
      </c>
      <c r="AQ95" s="882">
        <v>280</v>
      </c>
      <c r="AR95" s="882">
        <v>58</v>
      </c>
      <c r="AS95" s="882">
        <v>56</v>
      </c>
      <c r="AT95" s="882">
        <v>47</v>
      </c>
      <c r="AU95" s="882">
        <v>31</v>
      </c>
    </row>
    <row r="96" spans="1:47" ht="16.5" customHeight="1" x14ac:dyDescent="0.25">
      <c r="A96" s="688">
        <v>319</v>
      </c>
      <c r="B96" s="879">
        <v>518</v>
      </c>
      <c r="C96" s="880" t="s">
        <v>88</v>
      </c>
      <c r="D96" s="881">
        <f t="shared" si="11"/>
        <v>601</v>
      </c>
      <c r="E96" s="882">
        <v>10</v>
      </c>
      <c r="F96" s="882">
        <v>10</v>
      </c>
      <c r="G96" s="882">
        <v>15</v>
      </c>
      <c r="H96" s="882">
        <v>29</v>
      </c>
      <c r="I96" s="882">
        <v>27</v>
      </c>
      <c r="J96" s="882">
        <v>25</v>
      </c>
      <c r="K96" s="882">
        <v>19</v>
      </c>
      <c r="L96" s="882">
        <v>19</v>
      </c>
      <c r="M96" s="882">
        <v>18</v>
      </c>
      <c r="N96" s="882">
        <v>16</v>
      </c>
      <c r="O96" s="882">
        <v>17</v>
      </c>
      <c r="P96" s="882">
        <v>18</v>
      </c>
      <c r="Q96" s="882">
        <v>13</v>
      </c>
      <c r="R96" s="882">
        <v>15</v>
      </c>
      <c r="S96" s="882">
        <v>17</v>
      </c>
      <c r="T96" s="882">
        <v>19</v>
      </c>
      <c r="U96" s="882">
        <v>18</v>
      </c>
      <c r="V96" s="882">
        <v>20</v>
      </c>
      <c r="W96" s="882">
        <v>19</v>
      </c>
      <c r="X96" s="882">
        <v>13</v>
      </c>
      <c r="Y96" s="882">
        <v>34</v>
      </c>
      <c r="Z96" s="882">
        <v>26</v>
      </c>
      <c r="AA96" s="882">
        <v>47</v>
      </c>
      <c r="AB96" s="882">
        <v>29</v>
      </c>
      <c r="AC96" s="882">
        <v>14</v>
      </c>
      <c r="AD96" s="882">
        <v>26</v>
      </c>
      <c r="AE96" s="882">
        <v>19</v>
      </c>
      <c r="AF96" s="882">
        <v>17</v>
      </c>
      <c r="AG96" s="882">
        <v>13</v>
      </c>
      <c r="AH96" s="882">
        <v>11</v>
      </c>
      <c r="AI96" s="882">
        <v>5</v>
      </c>
      <c r="AJ96" s="882">
        <v>2</v>
      </c>
      <c r="AK96" s="882">
        <v>1</v>
      </c>
      <c r="AL96" s="882">
        <v>0</v>
      </c>
      <c r="AM96" s="883">
        <v>0</v>
      </c>
      <c r="AN96" s="883">
        <v>16</v>
      </c>
      <c r="AO96" s="883">
        <v>14</v>
      </c>
      <c r="AP96" s="882">
        <v>14</v>
      </c>
      <c r="AQ96" s="882">
        <v>380</v>
      </c>
      <c r="AR96" s="882">
        <v>58</v>
      </c>
      <c r="AS96" s="882">
        <v>30</v>
      </c>
      <c r="AT96" s="882">
        <v>129</v>
      </c>
      <c r="AU96" s="882">
        <v>15</v>
      </c>
    </row>
    <row r="97" spans="1:47" ht="16.5" customHeight="1" x14ac:dyDescent="0.25">
      <c r="A97" s="688">
        <v>320</v>
      </c>
      <c r="B97" s="879">
        <v>467</v>
      </c>
      <c r="C97" s="880" t="s">
        <v>90</v>
      </c>
      <c r="D97" s="881">
        <f t="shared" si="11"/>
        <v>624</v>
      </c>
      <c r="E97" s="882">
        <v>15</v>
      </c>
      <c r="F97" s="882">
        <v>17</v>
      </c>
      <c r="G97" s="882">
        <v>21</v>
      </c>
      <c r="H97" s="882">
        <v>29</v>
      </c>
      <c r="I97" s="882">
        <v>32</v>
      </c>
      <c r="J97" s="882">
        <v>25</v>
      </c>
      <c r="K97" s="882">
        <v>16</v>
      </c>
      <c r="L97" s="882">
        <v>16</v>
      </c>
      <c r="M97" s="882">
        <v>16</v>
      </c>
      <c r="N97" s="882">
        <v>14</v>
      </c>
      <c r="O97" s="882">
        <v>15</v>
      </c>
      <c r="P97" s="882">
        <v>17</v>
      </c>
      <c r="Q97" s="882">
        <v>13</v>
      </c>
      <c r="R97" s="882">
        <v>17</v>
      </c>
      <c r="S97" s="882">
        <v>17</v>
      </c>
      <c r="T97" s="882">
        <v>19</v>
      </c>
      <c r="U97" s="882">
        <v>17</v>
      </c>
      <c r="V97" s="882">
        <v>19</v>
      </c>
      <c r="W97" s="882">
        <v>18</v>
      </c>
      <c r="X97" s="882">
        <v>13</v>
      </c>
      <c r="Y97" s="882">
        <v>41</v>
      </c>
      <c r="Z97" s="882">
        <v>33</v>
      </c>
      <c r="AA97" s="882">
        <v>31</v>
      </c>
      <c r="AB97" s="882">
        <v>36</v>
      </c>
      <c r="AC97" s="882">
        <v>14</v>
      </c>
      <c r="AD97" s="882">
        <v>31</v>
      </c>
      <c r="AE97" s="882">
        <v>22</v>
      </c>
      <c r="AF97" s="882">
        <v>15</v>
      </c>
      <c r="AG97" s="882">
        <v>13</v>
      </c>
      <c r="AH97" s="882">
        <v>10</v>
      </c>
      <c r="AI97" s="882">
        <v>7</v>
      </c>
      <c r="AJ97" s="882">
        <v>3</v>
      </c>
      <c r="AK97" s="882">
        <v>1</v>
      </c>
      <c r="AL97" s="882">
        <v>1</v>
      </c>
      <c r="AM97" s="883">
        <v>0</v>
      </c>
      <c r="AN97" s="883">
        <v>15</v>
      </c>
      <c r="AO97" s="883">
        <v>14</v>
      </c>
      <c r="AP97" s="882">
        <v>10</v>
      </c>
      <c r="AQ97" s="882">
        <v>419</v>
      </c>
      <c r="AR97" s="882">
        <v>68</v>
      </c>
      <c r="AS97" s="882">
        <v>64</v>
      </c>
      <c r="AT97" s="882">
        <v>40</v>
      </c>
      <c r="AU97" s="882">
        <v>13</v>
      </c>
    </row>
    <row r="98" spans="1:47" ht="16.5" customHeight="1" x14ac:dyDescent="0.25">
      <c r="A98" s="688">
        <v>321</v>
      </c>
      <c r="B98" s="879">
        <v>475</v>
      </c>
      <c r="C98" s="880" t="s">
        <v>92</v>
      </c>
      <c r="D98" s="881">
        <f t="shared" si="11"/>
        <v>859</v>
      </c>
      <c r="E98" s="882">
        <v>12</v>
      </c>
      <c r="F98" s="882">
        <v>17</v>
      </c>
      <c r="G98" s="882">
        <v>17</v>
      </c>
      <c r="H98" s="882">
        <v>34</v>
      </c>
      <c r="I98" s="882">
        <v>24</v>
      </c>
      <c r="J98" s="882">
        <v>30</v>
      </c>
      <c r="K98" s="882">
        <v>30</v>
      </c>
      <c r="L98" s="882">
        <v>34</v>
      </c>
      <c r="M98" s="882">
        <v>29</v>
      </c>
      <c r="N98" s="882">
        <v>22</v>
      </c>
      <c r="O98" s="882">
        <v>25</v>
      </c>
      <c r="P98" s="882">
        <v>29</v>
      </c>
      <c r="Q98" s="882">
        <v>23</v>
      </c>
      <c r="R98" s="882">
        <v>28</v>
      </c>
      <c r="S98" s="882">
        <v>21</v>
      </c>
      <c r="T98" s="882">
        <v>23</v>
      </c>
      <c r="U98" s="882">
        <v>21</v>
      </c>
      <c r="V98" s="882">
        <v>24</v>
      </c>
      <c r="W98" s="882">
        <v>23</v>
      </c>
      <c r="X98" s="882">
        <v>16</v>
      </c>
      <c r="Y98" s="882">
        <v>77</v>
      </c>
      <c r="Z98" s="882">
        <v>63</v>
      </c>
      <c r="AA98" s="882">
        <v>36</v>
      </c>
      <c r="AB98" s="882">
        <v>67</v>
      </c>
      <c r="AC98" s="882">
        <v>13</v>
      </c>
      <c r="AD98" s="882">
        <v>18</v>
      </c>
      <c r="AE98" s="882">
        <v>35</v>
      </c>
      <c r="AF98" s="882">
        <v>27</v>
      </c>
      <c r="AG98" s="882">
        <v>18</v>
      </c>
      <c r="AH98" s="882">
        <v>12</v>
      </c>
      <c r="AI98" s="882">
        <v>7</v>
      </c>
      <c r="AJ98" s="882">
        <v>3</v>
      </c>
      <c r="AK98" s="882">
        <v>1</v>
      </c>
      <c r="AL98" s="882">
        <v>0</v>
      </c>
      <c r="AM98" s="883">
        <v>0</v>
      </c>
      <c r="AN98" s="883">
        <v>16</v>
      </c>
      <c r="AO98" s="883">
        <v>15</v>
      </c>
      <c r="AP98" s="882">
        <v>11</v>
      </c>
      <c r="AQ98" s="882">
        <v>477</v>
      </c>
      <c r="AR98" s="882">
        <v>61</v>
      </c>
      <c r="AS98" s="882">
        <v>20</v>
      </c>
      <c r="AT98" s="882">
        <v>41</v>
      </c>
      <c r="AU98" s="882">
        <v>14</v>
      </c>
    </row>
    <row r="99" spans="1:47" ht="16.5" customHeight="1" x14ac:dyDescent="0.25">
      <c r="A99" s="688">
        <v>322</v>
      </c>
      <c r="B99" s="879">
        <v>7187</v>
      </c>
      <c r="C99" s="880" t="s">
        <v>94</v>
      </c>
      <c r="D99" s="881">
        <f t="shared" si="11"/>
        <v>603</v>
      </c>
      <c r="E99" s="882">
        <v>24</v>
      </c>
      <c r="F99" s="882">
        <v>27</v>
      </c>
      <c r="G99" s="882">
        <v>26</v>
      </c>
      <c r="H99" s="882">
        <v>17</v>
      </c>
      <c r="I99" s="882">
        <v>24</v>
      </c>
      <c r="J99" s="882">
        <v>14</v>
      </c>
      <c r="K99" s="882">
        <v>17</v>
      </c>
      <c r="L99" s="882">
        <v>17</v>
      </c>
      <c r="M99" s="882">
        <v>16</v>
      </c>
      <c r="N99" s="882">
        <v>14</v>
      </c>
      <c r="O99" s="882">
        <v>15</v>
      </c>
      <c r="P99" s="882">
        <v>17</v>
      </c>
      <c r="Q99" s="882">
        <v>11</v>
      </c>
      <c r="R99" s="882">
        <v>13</v>
      </c>
      <c r="S99" s="882">
        <v>9</v>
      </c>
      <c r="T99" s="882">
        <v>11</v>
      </c>
      <c r="U99" s="882">
        <v>9</v>
      </c>
      <c r="V99" s="882">
        <v>9</v>
      </c>
      <c r="W99" s="882">
        <v>9</v>
      </c>
      <c r="X99" s="882">
        <v>7</v>
      </c>
      <c r="Y99" s="882">
        <v>68</v>
      </c>
      <c r="Z99" s="882">
        <v>51</v>
      </c>
      <c r="AA99" s="882">
        <v>16</v>
      </c>
      <c r="AB99" s="882">
        <v>55</v>
      </c>
      <c r="AC99" s="882">
        <v>27</v>
      </c>
      <c r="AD99" s="882">
        <v>39</v>
      </c>
      <c r="AE99" s="882">
        <v>8</v>
      </c>
      <c r="AF99" s="882">
        <v>15</v>
      </c>
      <c r="AG99" s="882">
        <v>8</v>
      </c>
      <c r="AH99" s="882">
        <v>5</v>
      </c>
      <c r="AI99" s="882">
        <v>2</v>
      </c>
      <c r="AJ99" s="882">
        <v>1</v>
      </c>
      <c r="AK99" s="882">
        <v>1</v>
      </c>
      <c r="AL99" s="882">
        <v>1</v>
      </c>
      <c r="AM99" s="883">
        <v>0</v>
      </c>
      <c r="AN99" s="883">
        <v>6</v>
      </c>
      <c r="AO99" s="883">
        <v>6</v>
      </c>
      <c r="AP99" s="882">
        <v>6</v>
      </c>
      <c r="AQ99" s="882">
        <v>205</v>
      </c>
      <c r="AR99" s="882">
        <v>36</v>
      </c>
      <c r="AS99" s="882">
        <v>45</v>
      </c>
      <c r="AT99" s="882">
        <v>62</v>
      </c>
      <c r="AU99" s="882">
        <v>8</v>
      </c>
    </row>
    <row r="100" spans="1:47" ht="16.5" customHeight="1" x14ac:dyDescent="0.25">
      <c r="A100" s="688">
        <v>323</v>
      </c>
      <c r="B100" s="879">
        <v>15914</v>
      </c>
      <c r="C100" s="880" t="s">
        <v>96</v>
      </c>
      <c r="D100" s="881">
        <f t="shared" si="11"/>
        <v>556</v>
      </c>
      <c r="E100" s="882">
        <v>21</v>
      </c>
      <c r="F100" s="882">
        <v>29</v>
      </c>
      <c r="G100" s="882">
        <v>28</v>
      </c>
      <c r="H100" s="882">
        <v>23</v>
      </c>
      <c r="I100" s="882">
        <v>32</v>
      </c>
      <c r="J100" s="882">
        <v>20</v>
      </c>
      <c r="K100" s="882">
        <v>15</v>
      </c>
      <c r="L100" s="882">
        <v>16</v>
      </c>
      <c r="M100" s="882">
        <v>14</v>
      </c>
      <c r="N100" s="882">
        <v>14</v>
      </c>
      <c r="O100" s="882">
        <v>14</v>
      </c>
      <c r="P100" s="882">
        <v>16</v>
      </c>
      <c r="Q100" s="882">
        <v>12</v>
      </c>
      <c r="R100" s="882">
        <v>14</v>
      </c>
      <c r="S100" s="882">
        <v>12</v>
      </c>
      <c r="T100" s="882">
        <v>14</v>
      </c>
      <c r="U100" s="882">
        <v>14</v>
      </c>
      <c r="V100" s="882">
        <v>9</v>
      </c>
      <c r="W100" s="882">
        <v>9</v>
      </c>
      <c r="X100" s="882">
        <v>12</v>
      </c>
      <c r="Y100" s="882">
        <v>31</v>
      </c>
      <c r="Z100" s="882">
        <v>24</v>
      </c>
      <c r="AA100" s="882">
        <v>31</v>
      </c>
      <c r="AB100" s="882">
        <v>26</v>
      </c>
      <c r="AC100" s="882">
        <v>18</v>
      </c>
      <c r="AD100" s="882">
        <v>24</v>
      </c>
      <c r="AE100" s="882">
        <v>23</v>
      </c>
      <c r="AF100" s="882">
        <v>14</v>
      </c>
      <c r="AG100" s="882">
        <v>11</v>
      </c>
      <c r="AH100" s="882">
        <v>11</v>
      </c>
      <c r="AI100" s="882">
        <v>3</v>
      </c>
      <c r="AJ100" s="882">
        <v>1</v>
      </c>
      <c r="AK100" s="882">
        <v>1</v>
      </c>
      <c r="AL100" s="882">
        <v>0</v>
      </c>
      <c r="AM100" s="883">
        <v>0</v>
      </c>
      <c r="AN100" s="883">
        <v>9</v>
      </c>
      <c r="AO100" s="883">
        <v>9</v>
      </c>
      <c r="AP100" s="882">
        <v>18</v>
      </c>
      <c r="AQ100" s="882">
        <v>335</v>
      </c>
      <c r="AR100" s="882">
        <v>33</v>
      </c>
      <c r="AS100" s="882">
        <v>34</v>
      </c>
      <c r="AT100" s="882">
        <v>91</v>
      </c>
      <c r="AU100" s="882">
        <v>31</v>
      </c>
    </row>
    <row r="101" spans="1:47" ht="16.5" customHeight="1" x14ac:dyDescent="0.25">
      <c r="A101" s="688">
        <v>324</v>
      </c>
      <c r="B101" s="879">
        <v>24567</v>
      </c>
      <c r="C101" s="880" t="s">
        <v>216</v>
      </c>
      <c r="D101" s="881">
        <f t="shared" si="11"/>
        <v>668</v>
      </c>
      <c r="E101" s="882">
        <v>49</v>
      </c>
      <c r="F101" s="882">
        <v>44</v>
      </c>
      <c r="G101" s="882">
        <v>43</v>
      </c>
      <c r="H101" s="882">
        <v>9</v>
      </c>
      <c r="I101" s="882">
        <v>45</v>
      </c>
      <c r="J101" s="882">
        <v>10</v>
      </c>
      <c r="K101" s="882">
        <v>20</v>
      </c>
      <c r="L101" s="882">
        <v>22</v>
      </c>
      <c r="M101" s="882">
        <v>21</v>
      </c>
      <c r="N101" s="882">
        <v>17</v>
      </c>
      <c r="O101" s="882">
        <v>20</v>
      </c>
      <c r="P101" s="882">
        <v>23</v>
      </c>
      <c r="Q101" s="882">
        <v>13</v>
      </c>
      <c r="R101" s="882">
        <v>15</v>
      </c>
      <c r="S101" s="882">
        <v>5</v>
      </c>
      <c r="T101" s="882">
        <v>5</v>
      </c>
      <c r="U101" s="882">
        <v>5</v>
      </c>
      <c r="V101" s="882">
        <v>5</v>
      </c>
      <c r="W101" s="882">
        <v>5</v>
      </c>
      <c r="X101" s="882">
        <v>3</v>
      </c>
      <c r="Y101" s="882">
        <v>57</v>
      </c>
      <c r="Z101" s="882">
        <v>44</v>
      </c>
      <c r="AA101" s="882">
        <v>33</v>
      </c>
      <c r="AB101" s="882">
        <v>49</v>
      </c>
      <c r="AC101" s="882">
        <v>26</v>
      </c>
      <c r="AD101" s="882">
        <v>27</v>
      </c>
      <c r="AE101" s="882">
        <v>19</v>
      </c>
      <c r="AF101" s="882">
        <v>17</v>
      </c>
      <c r="AG101" s="882">
        <v>5</v>
      </c>
      <c r="AH101" s="882">
        <v>5</v>
      </c>
      <c r="AI101" s="882">
        <v>2</v>
      </c>
      <c r="AJ101" s="882">
        <v>2</v>
      </c>
      <c r="AK101" s="882">
        <v>2</v>
      </c>
      <c r="AL101" s="882">
        <v>1</v>
      </c>
      <c r="AM101" s="883">
        <v>0</v>
      </c>
      <c r="AN101" s="883">
        <v>7</v>
      </c>
      <c r="AO101" s="883">
        <v>8</v>
      </c>
      <c r="AP101" s="882">
        <v>28</v>
      </c>
      <c r="AQ101" s="882">
        <v>208</v>
      </c>
      <c r="AR101" s="882">
        <v>50</v>
      </c>
      <c r="AS101" s="882">
        <v>26</v>
      </c>
      <c r="AT101" s="882">
        <v>37</v>
      </c>
      <c r="AU101" s="882">
        <v>33</v>
      </c>
    </row>
    <row r="102" spans="1:47" ht="16.5" customHeight="1" x14ac:dyDescent="0.25">
      <c r="A102" s="688">
        <v>325</v>
      </c>
      <c r="B102" s="879">
        <v>33856</v>
      </c>
      <c r="C102" s="887" t="s">
        <v>905</v>
      </c>
      <c r="D102" s="881">
        <f t="shared" si="11"/>
        <v>319</v>
      </c>
      <c r="E102" s="882">
        <v>18</v>
      </c>
      <c r="F102" s="882">
        <v>17</v>
      </c>
      <c r="G102" s="882">
        <v>24</v>
      </c>
      <c r="H102" s="882">
        <v>9</v>
      </c>
      <c r="I102" s="882">
        <v>20</v>
      </c>
      <c r="J102" s="882">
        <v>8</v>
      </c>
      <c r="K102" s="882">
        <v>9</v>
      </c>
      <c r="L102" s="882">
        <v>10</v>
      </c>
      <c r="M102" s="882">
        <v>10</v>
      </c>
      <c r="N102" s="882">
        <v>7</v>
      </c>
      <c r="O102" s="882">
        <v>7</v>
      </c>
      <c r="P102" s="882">
        <v>8</v>
      </c>
      <c r="Q102" s="882">
        <v>7</v>
      </c>
      <c r="R102" s="882">
        <v>7</v>
      </c>
      <c r="S102" s="882">
        <v>6</v>
      </c>
      <c r="T102" s="882">
        <v>6</v>
      </c>
      <c r="U102" s="882">
        <v>5</v>
      </c>
      <c r="V102" s="882">
        <v>4</v>
      </c>
      <c r="W102" s="882">
        <v>6</v>
      </c>
      <c r="X102" s="882">
        <v>3</v>
      </c>
      <c r="Y102" s="882">
        <v>22</v>
      </c>
      <c r="Z102" s="882">
        <v>17</v>
      </c>
      <c r="AA102" s="882">
        <v>24</v>
      </c>
      <c r="AB102" s="882">
        <v>19</v>
      </c>
      <c r="AC102" s="882">
        <v>9</v>
      </c>
      <c r="AD102" s="882">
        <v>10</v>
      </c>
      <c r="AE102" s="882">
        <v>8</v>
      </c>
      <c r="AF102" s="882">
        <v>7</v>
      </c>
      <c r="AG102" s="882">
        <v>6</v>
      </c>
      <c r="AH102" s="882">
        <v>2</v>
      </c>
      <c r="AI102" s="882">
        <v>1</v>
      </c>
      <c r="AJ102" s="882">
        <v>1</v>
      </c>
      <c r="AK102" s="882">
        <v>1</v>
      </c>
      <c r="AL102" s="882">
        <v>1</v>
      </c>
      <c r="AM102" s="883">
        <v>0</v>
      </c>
      <c r="AN102" s="883">
        <v>2</v>
      </c>
      <c r="AO102" s="883">
        <v>2</v>
      </c>
      <c r="AP102" s="882">
        <v>12</v>
      </c>
      <c r="AQ102" s="882">
        <v>179</v>
      </c>
      <c r="AR102" s="882">
        <v>12</v>
      </c>
      <c r="AS102" s="882">
        <v>10</v>
      </c>
      <c r="AT102" s="882">
        <v>8</v>
      </c>
      <c r="AU102" s="882">
        <v>12</v>
      </c>
    </row>
    <row r="103" spans="1:47" ht="16.5" customHeight="1" x14ac:dyDescent="0.25">
      <c r="A103" s="875"/>
      <c r="B103" s="876"/>
      <c r="C103" s="877" t="s">
        <v>906</v>
      </c>
      <c r="D103" s="878">
        <f t="shared" ref="D103:AU103" si="12">SUM(D104:D109)</f>
        <v>6122</v>
      </c>
      <c r="E103" s="878">
        <f t="shared" si="12"/>
        <v>86</v>
      </c>
      <c r="F103" s="878">
        <f t="shared" si="12"/>
        <v>106</v>
      </c>
      <c r="G103" s="878">
        <f t="shared" si="12"/>
        <v>99</v>
      </c>
      <c r="H103" s="878">
        <f t="shared" si="12"/>
        <v>125</v>
      </c>
      <c r="I103" s="878">
        <f t="shared" si="12"/>
        <v>163</v>
      </c>
      <c r="J103" s="878">
        <f t="shared" si="12"/>
        <v>166</v>
      </c>
      <c r="K103" s="878">
        <f t="shared" si="12"/>
        <v>161</v>
      </c>
      <c r="L103" s="878">
        <f t="shared" si="12"/>
        <v>126</v>
      </c>
      <c r="M103" s="878">
        <f t="shared" si="12"/>
        <v>119</v>
      </c>
      <c r="N103" s="878">
        <f t="shared" si="12"/>
        <v>131</v>
      </c>
      <c r="O103" s="878">
        <f t="shared" si="12"/>
        <v>116</v>
      </c>
      <c r="P103" s="878">
        <f t="shared" si="12"/>
        <v>114</v>
      </c>
      <c r="Q103" s="878">
        <f t="shared" si="12"/>
        <v>117</v>
      </c>
      <c r="R103" s="878">
        <f t="shared" si="12"/>
        <v>108</v>
      </c>
      <c r="S103" s="878">
        <f t="shared" si="12"/>
        <v>88</v>
      </c>
      <c r="T103" s="878">
        <f t="shared" si="12"/>
        <v>108</v>
      </c>
      <c r="U103" s="878">
        <f t="shared" si="12"/>
        <v>102</v>
      </c>
      <c r="V103" s="878">
        <f t="shared" si="12"/>
        <v>69</v>
      </c>
      <c r="W103" s="878">
        <f t="shared" si="12"/>
        <v>65</v>
      </c>
      <c r="X103" s="878">
        <f t="shared" si="12"/>
        <v>50</v>
      </c>
      <c r="Y103" s="878">
        <f t="shared" si="12"/>
        <v>396</v>
      </c>
      <c r="Z103" s="878">
        <f t="shared" si="12"/>
        <v>655</v>
      </c>
      <c r="AA103" s="878">
        <f t="shared" si="12"/>
        <v>669</v>
      </c>
      <c r="AB103" s="878">
        <f t="shared" si="12"/>
        <v>649</v>
      </c>
      <c r="AC103" s="878">
        <f t="shared" si="12"/>
        <v>496</v>
      </c>
      <c r="AD103" s="878">
        <f t="shared" si="12"/>
        <v>333</v>
      </c>
      <c r="AE103" s="878">
        <f t="shared" si="12"/>
        <v>290</v>
      </c>
      <c r="AF103" s="878">
        <f t="shared" si="12"/>
        <v>195</v>
      </c>
      <c r="AG103" s="878">
        <f t="shared" si="12"/>
        <v>95</v>
      </c>
      <c r="AH103" s="878">
        <f t="shared" si="12"/>
        <v>69</v>
      </c>
      <c r="AI103" s="878">
        <f t="shared" si="12"/>
        <v>27</v>
      </c>
      <c r="AJ103" s="878">
        <f t="shared" si="12"/>
        <v>11</v>
      </c>
      <c r="AK103" s="878">
        <f t="shared" si="12"/>
        <v>14</v>
      </c>
      <c r="AL103" s="878">
        <f t="shared" si="12"/>
        <v>4</v>
      </c>
      <c r="AM103" s="878">
        <f t="shared" si="12"/>
        <v>1</v>
      </c>
      <c r="AN103" s="878">
        <f t="shared" si="12"/>
        <v>43</v>
      </c>
      <c r="AO103" s="878">
        <f t="shared" si="12"/>
        <v>43</v>
      </c>
      <c r="AP103" s="878">
        <f t="shared" si="12"/>
        <v>91</v>
      </c>
      <c r="AQ103" s="878">
        <f t="shared" si="12"/>
        <v>3242</v>
      </c>
      <c r="AR103" s="878">
        <f t="shared" si="12"/>
        <v>353</v>
      </c>
      <c r="AS103" s="878">
        <f t="shared" si="12"/>
        <v>263</v>
      </c>
      <c r="AT103" s="878">
        <f t="shared" si="12"/>
        <v>1624</v>
      </c>
      <c r="AU103" s="878">
        <f t="shared" si="12"/>
        <v>142</v>
      </c>
    </row>
    <row r="104" spans="1:47" ht="16.5" customHeight="1" x14ac:dyDescent="0.25">
      <c r="A104" s="642">
        <v>301</v>
      </c>
      <c r="B104" s="884">
        <v>507</v>
      </c>
      <c r="C104" s="880" t="s">
        <v>100</v>
      </c>
      <c r="D104" s="881">
        <f t="shared" si="11"/>
        <v>663</v>
      </c>
      <c r="E104" s="882">
        <v>10</v>
      </c>
      <c r="F104" s="882">
        <v>7</v>
      </c>
      <c r="G104" s="882">
        <v>10</v>
      </c>
      <c r="H104" s="882">
        <v>32</v>
      </c>
      <c r="I104" s="882">
        <v>29</v>
      </c>
      <c r="J104" s="882">
        <v>27</v>
      </c>
      <c r="K104" s="882">
        <v>18</v>
      </c>
      <c r="L104" s="882">
        <v>13</v>
      </c>
      <c r="M104" s="882">
        <v>12</v>
      </c>
      <c r="N104" s="882">
        <v>15</v>
      </c>
      <c r="O104" s="882">
        <v>18</v>
      </c>
      <c r="P104" s="882">
        <v>15</v>
      </c>
      <c r="Q104" s="882">
        <v>16</v>
      </c>
      <c r="R104" s="882">
        <v>19</v>
      </c>
      <c r="S104" s="882">
        <v>12</v>
      </c>
      <c r="T104" s="882">
        <v>17</v>
      </c>
      <c r="U104" s="882">
        <v>16</v>
      </c>
      <c r="V104" s="882">
        <v>9</v>
      </c>
      <c r="W104" s="882">
        <v>8</v>
      </c>
      <c r="X104" s="882">
        <v>5</v>
      </c>
      <c r="Y104" s="882">
        <v>43</v>
      </c>
      <c r="Z104" s="882">
        <v>86</v>
      </c>
      <c r="AA104" s="882">
        <v>28</v>
      </c>
      <c r="AB104" s="882">
        <v>27</v>
      </c>
      <c r="AC104" s="882">
        <v>63</v>
      </c>
      <c r="AD104" s="882">
        <v>28</v>
      </c>
      <c r="AE104" s="882">
        <v>30</v>
      </c>
      <c r="AF104" s="882">
        <v>22</v>
      </c>
      <c r="AG104" s="882">
        <v>12</v>
      </c>
      <c r="AH104" s="882">
        <v>6</v>
      </c>
      <c r="AI104" s="882">
        <v>4</v>
      </c>
      <c r="AJ104" s="882">
        <v>2</v>
      </c>
      <c r="AK104" s="882">
        <v>3</v>
      </c>
      <c r="AL104" s="882">
        <v>1</v>
      </c>
      <c r="AM104" s="883">
        <v>1</v>
      </c>
      <c r="AN104" s="883">
        <v>16</v>
      </c>
      <c r="AO104" s="883">
        <v>16</v>
      </c>
      <c r="AP104" s="882">
        <v>45</v>
      </c>
      <c r="AQ104" s="882">
        <v>354</v>
      </c>
      <c r="AR104" s="882">
        <v>102</v>
      </c>
      <c r="AS104" s="882">
        <v>63</v>
      </c>
      <c r="AT104" s="882">
        <v>400</v>
      </c>
      <c r="AU104" s="882">
        <v>121</v>
      </c>
    </row>
    <row r="105" spans="1:47" ht="16.5" customHeight="1" x14ac:dyDescent="0.25">
      <c r="A105" s="642">
        <v>302</v>
      </c>
      <c r="B105" s="884">
        <v>32840</v>
      </c>
      <c r="C105" s="880" t="s">
        <v>884</v>
      </c>
      <c r="D105" s="881">
        <f t="shared" si="11"/>
        <v>520</v>
      </c>
      <c r="E105" s="882">
        <v>11</v>
      </c>
      <c r="F105" s="882">
        <v>14</v>
      </c>
      <c r="G105" s="882">
        <v>11</v>
      </c>
      <c r="H105" s="882">
        <v>26</v>
      </c>
      <c r="I105" s="882">
        <v>12</v>
      </c>
      <c r="J105" s="882">
        <v>11</v>
      </c>
      <c r="K105" s="882">
        <v>14</v>
      </c>
      <c r="L105" s="882">
        <v>10</v>
      </c>
      <c r="M105" s="882">
        <v>11</v>
      </c>
      <c r="N105" s="882">
        <v>11</v>
      </c>
      <c r="O105" s="882">
        <v>13</v>
      </c>
      <c r="P105" s="882">
        <v>10</v>
      </c>
      <c r="Q105" s="882">
        <v>12</v>
      </c>
      <c r="R105" s="882">
        <v>14</v>
      </c>
      <c r="S105" s="882">
        <v>9</v>
      </c>
      <c r="T105" s="882">
        <v>12</v>
      </c>
      <c r="U105" s="882">
        <v>12</v>
      </c>
      <c r="V105" s="882">
        <v>7</v>
      </c>
      <c r="W105" s="882">
        <v>5</v>
      </c>
      <c r="X105" s="882">
        <v>5</v>
      </c>
      <c r="Y105" s="882">
        <v>34</v>
      </c>
      <c r="Z105" s="882">
        <v>66</v>
      </c>
      <c r="AA105" s="882">
        <v>22</v>
      </c>
      <c r="AB105" s="882">
        <v>22</v>
      </c>
      <c r="AC105" s="882">
        <v>52</v>
      </c>
      <c r="AD105" s="882">
        <v>22</v>
      </c>
      <c r="AE105" s="882">
        <v>27</v>
      </c>
      <c r="AF105" s="882">
        <v>19</v>
      </c>
      <c r="AG105" s="882">
        <v>10</v>
      </c>
      <c r="AH105" s="882">
        <v>6</v>
      </c>
      <c r="AI105" s="882">
        <v>3</v>
      </c>
      <c r="AJ105" s="882">
        <v>3</v>
      </c>
      <c r="AK105" s="882">
        <v>3</v>
      </c>
      <c r="AL105" s="882">
        <v>1</v>
      </c>
      <c r="AM105" s="883">
        <v>0</v>
      </c>
      <c r="AN105" s="883">
        <v>14</v>
      </c>
      <c r="AO105" s="883">
        <v>14</v>
      </c>
      <c r="AP105" s="882">
        <v>11</v>
      </c>
      <c r="AQ105" s="882">
        <v>372</v>
      </c>
      <c r="AR105" s="882">
        <v>40</v>
      </c>
      <c r="AS105" s="882">
        <v>28</v>
      </c>
      <c r="AT105" s="882">
        <v>152</v>
      </c>
      <c r="AU105" s="882">
        <v>3</v>
      </c>
    </row>
    <row r="106" spans="1:47" ht="16.5" customHeight="1" x14ac:dyDescent="0.25">
      <c r="A106" s="642">
        <v>303</v>
      </c>
      <c r="B106" s="884">
        <v>509</v>
      </c>
      <c r="C106" s="880" t="s">
        <v>102</v>
      </c>
      <c r="D106" s="881">
        <f t="shared" si="11"/>
        <v>1129</v>
      </c>
      <c r="E106" s="882">
        <v>23</v>
      </c>
      <c r="F106" s="882">
        <v>20</v>
      </c>
      <c r="G106" s="882">
        <v>17</v>
      </c>
      <c r="H106" s="882">
        <v>22</v>
      </c>
      <c r="I106" s="882">
        <v>38</v>
      </c>
      <c r="J106" s="882">
        <v>38</v>
      </c>
      <c r="K106" s="882">
        <v>35</v>
      </c>
      <c r="L106" s="882">
        <v>29</v>
      </c>
      <c r="M106" s="882">
        <v>26</v>
      </c>
      <c r="N106" s="882">
        <v>27</v>
      </c>
      <c r="O106" s="882">
        <v>29</v>
      </c>
      <c r="P106" s="882">
        <v>31</v>
      </c>
      <c r="Q106" s="882">
        <v>31</v>
      </c>
      <c r="R106" s="882">
        <v>22</v>
      </c>
      <c r="S106" s="882">
        <v>20</v>
      </c>
      <c r="T106" s="882">
        <v>26</v>
      </c>
      <c r="U106" s="882">
        <v>22</v>
      </c>
      <c r="V106" s="882">
        <v>16</v>
      </c>
      <c r="W106" s="882">
        <v>16</v>
      </c>
      <c r="X106" s="882">
        <v>11</v>
      </c>
      <c r="Y106" s="882">
        <v>101</v>
      </c>
      <c r="Z106" s="882">
        <v>170</v>
      </c>
      <c r="AA106" s="882">
        <v>57</v>
      </c>
      <c r="AB106" s="882">
        <v>35</v>
      </c>
      <c r="AC106" s="882">
        <v>72</v>
      </c>
      <c r="AD106" s="882">
        <v>42</v>
      </c>
      <c r="AE106" s="882">
        <v>69</v>
      </c>
      <c r="AF106" s="882">
        <v>46</v>
      </c>
      <c r="AG106" s="882">
        <v>19</v>
      </c>
      <c r="AH106" s="882">
        <v>13</v>
      </c>
      <c r="AI106" s="882">
        <v>3</v>
      </c>
      <c r="AJ106" s="882">
        <v>0</v>
      </c>
      <c r="AK106" s="882">
        <v>2</v>
      </c>
      <c r="AL106" s="882">
        <v>1</v>
      </c>
      <c r="AM106" s="883">
        <v>0</v>
      </c>
      <c r="AN106" s="883">
        <v>3</v>
      </c>
      <c r="AO106" s="883">
        <v>3</v>
      </c>
      <c r="AP106" s="882">
        <v>9</v>
      </c>
      <c r="AQ106" s="882">
        <v>798</v>
      </c>
      <c r="AR106" s="882">
        <v>59</v>
      </c>
      <c r="AS106" s="882">
        <v>59</v>
      </c>
      <c r="AT106" s="882">
        <v>357</v>
      </c>
      <c r="AU106" s="882">
        <v>5</v>
      </c>
    </row>
    <row r="107" spans="1:47" ht="16.5" customHeight="1" x14ac:dyDescent="0.25">
      <c r="A107" s="727">
        <v>304</v>
      </c>
      <c r="B107" s="884">
        <v>510</v>
      </c>
      <c r="C107" s="889" t="s">
        <v>104</v>
      </c>
      <c r="D107" s="881">
        <f t="shared" si="11"/>
        <v>834</v>
      </c>
      <c r="E107" s="882">
        <v>9</v>
      </c>
      <c r="F107" s="882">
        <v>7</v>
      </c>
      <c r="G107" s="882">
        <v>11</v>
      </c>
      <c r="H107" s="882">
        <v>7</v>
      </c>
      <c r="I107" s="882">
        <v>10</v>
      </c>
      <c r="J107" s="882">
        <v>17</v>
      </c>
      <c r="K107" s="882">
        <v>15</v>
      </c>
      <c r="L107" s="882">
        <v>13</v>
      </c>
      <c r="M107" s="882">
        <v>14</v>
      </c>
      <c r="N107" s="882">
        <v>15</v>
      </c>
      <c r="O107" s="882">
        <v>10</v>
      </c>
      <c r="P107" s="882">
        <v>11</v>
      </c>
      <c r="Q107" s="882">
        <v>19</v>
      </c>
      <c r="R107" s="882">
        <v>19</v>
      </c>
      <c r="S107" s="882">
        <v>15</v>
      </c>
      <c r="T107" s="882">
        <v>19</v>
      </c>
      <c r="U107" s="882">
        <v>23</v>
      </c>
      <c r="V107" s="882">
        <v>13</v>
      </c>
      <c r="W107" s="882">
        <v>14</v>
      </c>
      <c r="X107" s="882">
        <v>11</v>
      </c>
      <c r="Y107" s="882">
        <v>71</v>
      </c>
      <c r="Z107" s="882">
        <v>108</v>
      </c>
      <c r="AA107" s="882">
        <v>20</v>
      </c>
      <c r="AB107" s="882">
        <v>81</v>
      </c>
      <c r="AC107" s="882">
        <v>92</v>
      </c>
      <c r="AD107" s="882">
        <v>61</v>
      </c>
      <c r="AE107" s="882">
        <v>54</v>
      </c>
      <c r="AF107" s="882">
        <v>39</v>
      </c>
      <c r="AG107" s="882">
        <v>16</v>
      </c>
      <c r="AH107" s="882">
        <v>14</v>
      </c>
      <c r="AI107" s="882">
        <v>5</v>
      </c>
      <c r="AJ107" s="882">
        <v>0</v>
      </c>
      <c r="AK107" s="882">
        <v>1</v>
      </c>
      <c r="AL107" s="882">
        <v>0</v>
      </c>
      <c r="AM107" s="883">
        <v>0</v>
      </c>
      <c r="AN107" s="883">
        <v>3</v>
      </c>
      <c r="AO107" s="883">
        <v>5</v>
      </c>
      <c r="AP107" s="882">
        <v>9</v>
      </c>
      <c r="AQ107" s="882">
        <v>385</v>
      </c>
      <c r="AR107" s="882">
        <v>36</v>
      </c>
      <c r="AS107" s="882">
        <v>43</v>
      </c>
      <c r="AT107" s="882">
        <v>280</v>
      </c>
      <c r="AU107" s="882">
        <v>3</v>
      </c>
    </row>
    <row r="108" spans="1:47" ht="16.5" customHeight="1" x14ac:dyDescent="0.25">
      <c r="A108" s="727">
        <v>305</v>
      </c>
      <c r="B108" s="884">
        <v>511</v>
      </c>
      <c r="C108" s="890" t="s">
        <v>143</v>
      </c>
      <c r="D108" s="881">
        <f t="shared" si="11"/>
        <v>1186</v>
      </c>
      <c r="E108" s="882">
        <v>22</v>
      </c>
      <c r="F108" s="882">
        <v>38</v>
      </c>
      <c r="G108" s="882">
        <v>32</v>
      </c>
      <c r="H108" s="882">
        <v>21</v>
      </c>
      <c r="I108" s="882">
        <v>45</v>
      </c>
      <c r="J108" s="882">
        <v>48</v>
      </c>
      <c r="K108" s="882">
        <v>41</v>
      </c>
      <c r="L108" s="882">
        <v>31</v>
      </c>
      <c r="M108" s="882">
        <v>29</v>
      </c>
      <c r="N108" s="882">
        <v>33</v>
      </c>
      <c r="O108" s="882">
        <v>26</v>
      </c>
      <c r="P108" s="882">
        <v>27</v>
      </c>
      <c r="Q108" s="882">
        <v>18</v>
      </c>
      <c r="R108" s="882">
        <v>17</v>
      </c>
      <c r="S108" s="882">
        <v>18</v>
      </c>
      <c r="T108" s="882">
        <v>17</v>
      </c>
      <c r="U108" s="882">
        <v>16</v>
      </c>
      <c r="V108" s="882">
        <v>13</v>
      </c>
      <c r="W108" s="882">
        <v>12</v>
      </c>
      <c r="X108" s="882">
        <v>9</v>
      </c>
      <c r="Y108" s="882">
        <v>75</v>
      </c>
      <c r="Z108" s="882">
        <v>114</v>
      </c>
      <c r="AA108" s="882">
        <v>51</v>
      </c>
      <c r="AB108" s="882">
        <v>134</v>
      </c>
      <c r="AC108" s="882">
        <v>91</v>
      </c>
      <c r="AD108" s="882">
        <v>65</v>
      </c>
      <c r="AE108" s="882">
        <v>57</v>
      </c>
      <c r="AF108" s="882">
        <v>36</v>
      </c>
      <c r="AG108" s="882">
        <v>20</v>
      </c>
      <c r="AH108" s="882">
        <v>15</v>
      </c>
      <c r="AI108" s="882">
        <v>7</v>
      </c>
      <c r="AJ108" s="882">
        <v>5</v>
      </c>
      <c r="AK108" s="882">
        <v>2</v>
      </c>
      <c r="AL108" s="882">
        <v>1</v>
      </c>
      <c r="AM108" s="883">
        <v>0</v>
      </c>
      <c r="AN108" s="883">
        <v>4</v>
      </c>
      <c r="AO108" s="883">
        <v>3</v>
      </c>
      <c r="AP108" s="882">
        <v>10</v>
      </c>
      <c r="AQ108" s="882">
        <v>435</v>
      </c>
      <c r="AR108" s="882">
        <v>65</v>
      </c>
      <c r="AS108" s="882">
        <v>38</v>
      </c>
      <c r="AT108" s="882">
        <v>260</v>
      </c>
      <c r="AU108" s="882">
        <v>6</v>
      </c>
    </row>
    <row r="109" spans="1:47" ht="16.5" customHeight="1" x14ac:dyDescent="0.25">
      <c r="A109" s="727">
        <v>306</v>
      </c>
      <c r="B109" s="884">
        <v>512</v>
      </c>
      <c r="C109" s="890" t="s">
        <v>144</v>
      </c>
      <c r="D109" s="881">
        <f t="shared" si="11"/>
        <v>1790</v>
      </c>
      <c r="E109" s="882">
        <v>11</v>
      </c>
      <c r="F109" s="882">
        <v>20</v>
      </c>
      <c r="G109" s="882">
        <v>18</v>
      </c>
      <c r="H109" s="882">
        <v>17</v>
      </c>
      <c r="I109" s="882">
        <v>29</v>
      </c>
      <c r="J109" s="882">
        <v>25</v>
      </c>
      <c r="K109" s="882">
        <v>38</v>
      </c>
      <c r="L109" s="882">
        <v>30</v>
      </c>
      <c r="M109" s="882">
        <v>27</v>
      </c>
      <c r="N109" s="882">
        <v>30</v>
      </c>
      <c r="O109" s="882">
        <v>20</v>
      </c>
      <c r="P109" s="882">
        <v>20</v>
      </c>
      <c r="Q109" s="882">
        <v>21</v>
      </c>
      <c r="R109" s="882">
        <v>17</v>
      </c>
      <c r="S109" s="882">
        <v>14</v>
      </c>
      <c r="T109" s="882">
        <v>17</v>
      </c>
      <c r="U109" s="882">
        <v>13</v>
      </c>
      <c r="V109" s="882">
        <v>11</v>
      </c>
      <c r="W109" s="882">
        <v>10</v>
      </c>
      <c r="X109" s="882">
        <v>9</v>
      </c>
      <c r="Y109" s="882">
        <v>72</v>
      </c>
      <c r="Z109" s="882">
        <v>111</v>
      </c>
      <c r="AA109" s="882">
        <v>491</v>
      </c>
      <c r="AB109" s="882">
        <v>350</v>
      </c>
      <c r="AC109" s="882">
        <v>126</v>
      </c>
      <c r="AD109" s="882">
        <v>115</v>
      </c>
      <c r="AE109" s="882">
        <v>53</v>
      </c>
      <c r="AF109" s="882">
        <v>33</v>
      </c>
      <c r="AG109" s="882">
        <v>18</v>
      </c>
      <c r="AH109" s="882">
        <v>15</v>
      </c>
      <c r="AI109" s="882">
        <v>5</v>
      </c>
      <c r="AJ109" s="882">
        <v>1</v>
      </c>
      <c r="AK109" s="882">
        <v>3</v>
      </c>
      <c r="AL109" s="882">
        <v>0</v>
      </c>
      <c r="AM109" s="883">
        <v>0</v>
      </c>
      <c r="AN109" s="883">
        <v>3</v>
      </c>
      <c r="AO109" s="883">
        <v>2</v>
      </c>
      <c r="AP109" s="882">
        <v>7</v>
      </c>
      <c r="AQ109" s="882">
        <v>898</v>
      </c>
      <c r="AR109" s="882">
        <v>51</v>
      </c>
      <c r="AS109" s="882">
        <v>32</v>
      </c>
      <c r="AT109" s="882">
        <v>175</v>
      </c>
      <c r="AU109" s="882">
        <v>4</v>
      </c>
    </row>
    <row r="112" spans="1:47" ht="15.75" x14ac:dyDescent="0.25">
      <c r="A112" s="892" t="s">
        <v>907</v>
      </c>
    </row>
    <row r="113" spans="1:103" s="898" customFormat="1" ht="11.25" customHeight="1" x14ac:dyDescent="0.2">
      <c r="A113" s="893"/>
      <c r="B113" s="894"/>
      <c r="C113" s="895" t="s">
        <v>7</v>
      </c>
      <c r="D113" s="896">
        <f>SUM(D114:D120)</f>
        <v>180106</v>
      </c>
      <c r="E113" s="896">
        <f t="shared" ref="E113:BP113" si="13">SUM(E114:E120)</f>
        <v>2716</v>
      </c>
      <c r="F113" s="896">
        <f t="shared" si="13"/>
        <v>2798</v>
      </c>
      <c r="G113" s="896">
        <f t="shared" si="13"/>
        <v>3056</v>
      </c>
      <c r="H113" s="896">
        <f t="shared" si="13"/>
        <v>3438</v>
      </c>
      <c r="I113" s="896">
        <f t="shared" si="13"/>
        <v>3590</v>
      </c>
      <c r="J113" s="896">
        <f t="shared" si="13"/>
        <v>3426</v>
      </c>
      <c r="K113" s="896">
        <f t="shared" si="13"/>
        <v>3956</v>
      </c>
      <c r="L113" s="896">
        <f t="shared" si="13"/>
        <v>4303</v>
      </c>
      <c r="M113" s="896">
        <f t="shared" si="13"/>
        <v>3928</v>
      </c>
      <c r="N113" s="896">
        <f t="shared" si="13"/>
        <v>3929</v>
      </c>
      <c r="O113" s="896">
        <f t="shared" si="13"/>
        <v>3840</v>
      </c>
      <c r="P113" s="896">
        <f t="shared" si="13"/>
        <v>3880</v>
      </c>
      <c r="Q113" s="896">
        <f t="shared" si="13"/>
        <v>4001</v>
      </c>
      <c r="R113" s="896">
        <f t="shared" si="13"/>
        <v>4164</v>
      </c>
      <c r="S113" s="896">
        <f t="shared" si="13"/>
        <v>4015</v>
      </c>
      <c r="T113" s="896">
        <f t="shared" si="13"/>
        <v>4061</v>
      </c>
      <c r="U113" s="896">
        <f t="shared" si="13"/>
        <v>4206</v>
      </c>
      <c r="V113" s="896">
        <f t="shared" si="13"/>
        <v>3732</v>
      </c>
      <c r="W113" s="896">
        <f t="shared" si="13"/>
        <v>3612</v>
      </c>
      <c r="X113" s="896">
        <f t="shared" si="13"/>
        <v>3446</v>
      </c>
      <c r="Y113" s="896">
        <f t="shared" si="13"/>
        <v>15137</v>
      </c>
      <c r="Z113" s="896">
        <f t="shared" si="13"/>
        <v>14080</v>
      </c>
      <c r="AA113" s="896">
        <f t="shared" si="13"/>
        <v>13944</v>
      </c>
      <c r="AB113" s="896">
        <f t="shared" si="13"/>
        <v>13846</v>
      </c>
      <c r="AC113" s="896">
        <f t="shared" si="13"/>
        <v>11220</v>
      </c>
      <c r="AD113" s="896">
        <f t="shared" si="13"/>
        <v>8876</v>
      </c>
      <c r="AE113" s="896">
        <f t="shared" si="13"/>
        <v>7641</v>
      </c>
      <c r="AF113" s="896">
        <f t="shared" si="13"/>
        <v>6453</v>
      </c>
      <c r="AG113" s="896">
        <f t="shared" si="13"/>
        <v>5156</v>
      </c>
      <c r="AH113" s="896">
        <f t="shared" si="13"/>
        <v>3802</v>
      </c>
      <c r="AI113" s="896">
        <f t="shared" si="13"/>
        <v>2692</v>
      </c>
      <c r="AJ113" s="896">
        <f t="shared" si="13"/>
        <v>1707</v>
      </c>
      <c r="AK113" s="896">
        <f t="shared" si="13"/>
        <v>838</v>
      </c>
      <c r="AL113" s="896">
        <f t="shared" si="13"/>
        <v>617</v>
      </c>
      <c r="AM113" s="896">
        <f t="shared" si="13"/>
        <v>203</v>
      </c>
      <c r="AN113" s="896">
        <f t="shared" si="13"/>
        <v>1364</v>
      </c>
      <c r="AO113" s="896">
        <f t="shared" si="13"/>
        <v>1314</v>
      </c>
      <c r="AP113" s="896">
        <f t="shared" si="13"/>
        <v>2825</v>
      </c>
      <c r="AQ113" s="896">
        <f t="shared" si="13"/>
        <v>91190</v>
      </c>
      <c r="AR113" s="896">
        <f t="shared" si="13"/>
        <v>10200</v>
      </c>
      <c r="AS113" s="896">
        <f t="shared" si="13"/>
        <v>9720</v>
      </c>
      <c r="AT113" s="896">
        <f t="shared" si="13"/>
        <v>39050</v>
      </c>
      <c r="AU113" s="896">
        <f t="shared" si="13"/>
        <v>5439</v>
      </c>
      <c r="AV113" s="896">
        <f t="shared" si="13"/>
        <v>0</v>
      </c>
      <c r="AW113" s="896">
        <f t="shared" si="13"/>
        <v>0</v>
      </c>
      <c r="AX113" s="896">
        <f t="shared" si="13"/>
        <v>0</v>
      </c>
      <c r="AY113" s="896">
        <f t="shared" si="13"/>
        <v>0</v>
      </c>
      <c r="AZ113" s="896">
        <f t="shared" si="13"/>
        <v>0</v>
      </c>
      <c r="BA113" s="896">
        <f t="shared" si="13"/>
        <v>0</v>
      </c>
      <c r="BB113" s="896">
        <f t="shared" si="13"/>
        <v>0</v>
      </c>
      <c r="BC113" s="896">
        <f t="shared" si="13"/>
        <v>0</v>
      </c>
      <c r="BD113" s="896">
        <f t="shared" si="13"/>
        <v>0</v>
      </c>
      <c r="BE113" s="896">
        <f t="shared" si="13"/>
        <v>0</v>
      </c>
      <c r="BF113" s="896">
        <f t="shared" si="13"/>
        <v>0</v>
      </c>
      <c r="BG113" s="896">
        <f t="shared" si="13"/>
        <v>0</v>
      </c>
      <c r="BH113" s="896">
        <f t="shared" si="13"/>
        <v>0</v>
      </c>
      <c r="BI113" s="896">
        <f t="shared" si="13"/>
        <v>0</v>
      </c>
      <c r="BJ113" s="896">
        <f t="shared" si="13"/>
        <v>0</v>
      </c>
      <c r="BK113" s="896">
        <f t="shared" si="13"/>
        <v>0</v>
      </c>
      <c r="BL113" s="896">
        <f t="shared" si="13"/>
        <v>0</v>
      </c>
      <c r="BM113" s="896">
        <f t="shared" si="13"/>
        <v>0</v>
      </c>
      <c r="BN113" s="896">
        <f t="shared" si="13"/>
        <v>0</v>
      </c>
      <c r="BO113" s="896">
        <f t="shared" si="13"/>
        <v>0</v>
      </c>
      <c r="BP113" s="896">
        <f t="shared" si="13"/>
        <v>0</v>
      </c>
      <c r="BQ113" s="896">
        <f t="shared" ref="BQ113:CQ113" si="14">SUM(BQ114:BQ120)</f>
        <v>0</v>
      </c>
      <c r="BR113" s="896">
        <f t="shared" si="14"/>
        <v>0</v>
      </c>
      <c r="BS113" s="896">
        <f t="shared" si="14"/>
        <v>0</v>
      </c>
      <c r="BT113" s="896">
        <f t="shared" si="14"/>
        <v>0</v>
      </c>
      <c r="BU113" s="896">
        <f t="shared" si="14"/>
        <v>0</v>
      </c>
      <c r="BV113" s="896">
        <f t="shared" si="14"/>
        <v>0</v>
      </c>
      <c r="BW113" s="896">
        <f t="shared" si="14"/>
        <v>0</v>
      </c>
      <c r="BX113" s="896">
        <f t="shared" si="14"/>
        <v>0</v>
      </c>
      <c r="BY113" s="896">
        <f t="shared" si="14"/>
        <v>0</v>
      </c>
      <c r="BZ113" s="896">
        <f t="shared" si="14"/>
        <v>0</v>
      </c>
      <c r="CA113" s="896">
        <f t="shared" si="14"/>
        <v>0</v>
      </c>
      <c r="CB113" s="896">
        <f t="shared" si="14"/>
        <v>0</v>
      </c>
      <c r="CC113" s="896">
        <f t="shared" si="14"/>
        <v>0</v>
      </c>
      <c r="CD113" s="896">
        <f t="shared" si="14"/>
        <v>0</v>
      </c>
      <c r="CE113" s="896">
        <f t="shared" si="14"/>
        <v>0</v>
      </c>
      <c r="CF113" s="896">
        <f t="shared" si="14"/>
        <v>0</v>
      </c>
      <c r="CG113" s="896">
        <f t="shared" si="14"/>
        <v>0</v>
      </c>
      <c r="CH113" s="896">
        <f t="shared" si="14"/>
        <v>0</v>
      </c>
      <c r="CI113" s="896">
        <f t="shared" si="14"/>
        <v>0</v>
      </c>
      <c r="CJ113" s="896">
        <f t="shared" si="14"/>
        <v>0</v>
      </c>
      <c r="CK113" s="896">
        <f t="shared" si="14"/>
        <v>0</v>
      </c>
      <c r="CL113" s="896">
        <f t="shared" si="14"/>
        <v>0</v>
      </c>
      <c r="CM113" s="896">
        <f t="shared" si="14"/>
        <v>0</v>
      </c>
      <c r="CN113" s="896">
        <f t="shared" si="14"/>
        <v>0</v>
      </c>
      <c r="CO113" s="896">
        <f t="shared" si="14"/>
        <v>0</v>
      </c>
      <c r="CP113" s="896">
        <f t="shared" si="14"/>
        <v>0</v>
      </c>
      <c r="CQ113" s="896">
        <f t="shared" si="14"/>
        <v>0</v>
      </c>
      <c r="CR113" s="897"/>
      <c r="CS113" s="897"/>
      <c r="CT113" s="897"/>
      <c r="CU113" s="897"/>
      <c r="CV113" s="897"/>
      <c r="CW113" s="897"/>
      <c r="CX113" s="897"/>
      <c r="CY113" s="897"/>
    </row>
    <row r="114" spans="1:103" x14ac:dyDescent="0.25">
      <c r="A114" s="567">
        <v>120600</v>
      </c>
      <c r="B114" s="899"/>
      <c r="C114" s="900" t="s">
        <v>908</v>
      </c>
      <c r="D114" s="901">
        <f t="shared" ref="D114:BO114" si="15">D12</f>
        <v>29177</v>
      </c>
      <c r="E114" s="901">
        <f t="shared" si="15"/>
        <v>416</v>
      </c>
      <c r="F114" s="901">
        <f t="shared" si="15"/>
        <v>425</v>
      </c>
      <c r="G114" s="901">
        <f t="shared" si="15"/>
        <v>508</v>
      </c>
      <c r="H114" s="901">
        <f t="shared" si="15"/>
        <v>602</v>
      </c>
      <c r="I114" s="901">
        <f t="shared" si="15"/>
        <v>631</v>
      </c>
      <c r="J114" s="901">
        <f t="shared" si="15"/>
        <v>581</v>
      </c>
      <c r="K114" s="901">
        <f t="shared" si="15"/>
        <v>573</v>
      </c>
      <c r="L114" s="901">
        <f t="shared" si="15"/>
        <v>635</v>
      </c>
      <c r="M114" s="901">
        <f t="shared" si="15"/>
        <v>638</v>
      </c>
      <c r="N114" s="901">
        <f t="shared" si="15"/>
        <v>623</v>
      </c>
      <c r="O114" s="901">
        <f t="shared" si="15"/>
        <v>576</v>
      </c>
      <c r="P114" s="901">
        <f t="shared" si="15"/>
        <v>620</v>
      </c>
      <c r="Q114" s="901">
        <f t="shared" si="15"/>
        <v>654</v>
      </c>
      <c r="R114" s="901">
        <f t="shared" si="15"/>
        <v>617</v>
      </c>
      <c r="S114" s="901">
        <f t="shared" si="15"/>
        <v>608</v>
      </c>
      <c r="T114" s="901">
        <f t="shared" si="15"/>
        <v>631</v>
      </c>
      <c r="U114" s="901">
        <f t="shared" si="15"/>
        <v>671</v>
      </c>
      <c r="V114" s="901">
        <f t="shared" si="15"/>
        <v>586</v>
      </c>
      <c r="W114" s="901">
        <f t="shared" si="15"/>
        <v>618</v>
      </c>
      <c r="X114" s="901">
        <f t="shared" si="15"/>
        <v>569</v>
      </c>
      <c r="Y114" s="901">
        <f t="shared" si="15"/>
        <v>2556</v>
      </c>
      <c r="Z114" s="901">
        <f t="shared" si="15"/>
        <v>2397</v>
      </c>
      <c r="AA114" s="901">
        <f t="shared" si="15"/>
        <v>2099</v>
      </c>
      <c r="AB114" s="901">
        <f t="shared" si="15"/>
        <v>2411</v>
      </c>
      <c r="AC114" s="901">
        <f t="shared" si="15"/>
        <v>1746</v>
      </c>
      <c r="AD114" s="901">
        <f t="shared" si="15"/>
        <v>1569</v>
      </c>
      <c r="AE114" s="901">
        <f t="shared" si="15"/>
        <v>1367</v>
      </c>
      <c r="AF114" s="901">
        <f t="shared" si="15"/>
        <v>1139</v>
      </c>
      <c r="AG114" s="901">
        <f t="shared" si="15"/>
        <v>833</v>
      </c>
      <c r="AH114" s="901">
        <f t="shared" si="15"/>
        <v>507</v>
      </c>
      <c r="AI114" s="901">
        <f t="shared" si="15"/>
        <v>347</v>
      </c>
      <c r="AJ114" s="901">
        <f t="shared" si="15"/>
        <v>211</v>
      </c>
      <c r="AK114" s="901">
        <f t="shared" si="15"/>
        <v>116</v>
      </c>
      <c r="AL114" s="901">
        <f t="shared" si="15"/>
        <v>97</v>
      </c>
      <c r="AM114" s="901">
        <f t="shared" si="15"/>
        <v>32</v>
      </c>
      <c r="AN114" s="901">
        <f t="shared" si="15"/>
        <v>127</v>
      </c>
      <c r="AO114" s="901">
        <f t="shared" si="15"/>
        <v>109</v>
      </c>
      <c r="AP114" s="901">
        <f t="shared" si="15"/>
        <v>542</v>
      </c>
      <c r="AQ114" s="901">
        <f t="shared" si="15"/>
        <v>14390</v>
      </c>
      <c r="AR114" s="901">
        <f t="shared" si="15"/>
        <v>1567</v>
      </c>
      <c r="AS114" s="901">
        <f t="shared" si="15"/>
        <v>1569</v>
      </c>
      <c r="AT114" s="901">
        <f t="shared" si="15"/>
        <v>6310</v>
      </c>
      <c r="AU114" s="901">
        <f t="shared" si="15"/>
        <v>1460</v>
      </c>
      <c r="AV114" s="901">
        <f t="shared" si="15"/>
        <v>0</v>
      </c>
      <c r="AW114" s="901">
        <f t="shared" si="15"/>
        <v>0</v>
      </c>
      <c r="AX114" s="901">
        <f t="shared" si="15"/>
        <v>0</v>
      </c>
      <c r="AY114" s="901">
        <f t="shared" si="15"/>
        <v>0</v>
      </c>
      <c r="AZ114" s="901">
        <f t="shared" si="15"/>
        <v>0</v>
      </c>
      <c r="BA114" s="901">
        <f t="shared" si="15"/>
        <v>0</v>
      </c>
      <c r="BB114" s="901">
        <f t="shared" si="15"/>
        <v>0</v>
      </c>
      <c r="BC114" s="901">
        <f t="shared" si="15"/>
        <v>0</v>
      </c>
      <c r="BD114" s="901">
        <f t="shared" si="15"/>
        <v>0</v>
      </c>
      <c r="BE114" s="901">
        <f t="shared" si="15"/>
        <v>0</v>
      </c>
      <c r="BF114" s="901">
        <f t="shared" si="15"/>
        <v>0</v>
      </c>
      <c r="BG114" s="901">
        <f t="shared" si="15"/>
        <v>0</v>
      </c>
      <c r="BH114" s="901">
        <f t="shared" si="15"/>
        <v>0</v>
      </c>
      <c r="BI114" s="901">
        <f t="shared" si="15"/>
        <v>0</v>
      </c>
      <c r="BJ114" s="901">
        <f t="shared" si="15"/>
        <v>0</v>
      </c>
      <c r="BK114" s="901">
        <f t="shared" si="15"/>
        <v>0</v>
      </c>
      <c r="BL114" s="901">
        <f t="shared" si="15"/>
        <v>0</v>
      </c>
      <c r="BM114" s="901">
        <f t="shared" si="15"/>
        <v>0</v>
      </c>
      <c r="BN114" s="901">
        <f t="shared" si="15"/>
        <v>0</v>
      </c>
      <c r="BO114" s="901">
        <f t="shared" si="15"/>
        <v>0</v>
      </c>
      <c r="BP114" s="901">
        <f t="shared" ref="BP114:CQ114" si="16">BP12</f>
        <v>0</v>
      </c>
      <c r="BQ114" s="901">
        <f t="shared" si="16"/>
        <v>0</v>
      </c>
      <c r="BR114" s="901">
        <f t="shared" si="16"/>
        <v>0</v>
      </c>
      <c r="BS114" s="901">
        <f t="shared" si="16"/>
        <v>0</v>
      </c>
      <c r="BT114" s="901">
        <f t="shared" si="16"/>
        <v>0</v>
      </c>
      <c r="BU114" s="901">
        <f t="shared" si="16"/>
        <v>0</v>
      </c>
      <c r="BV114" s="901">
        <f t="shared" si="16"/>
        <v>0</v>
      </c>
      <c r="BW114" s="901">
        <f t="shared" si="16"/>
        <v>0</v>
      </c>
      <c r="BX114" s="901">
        <f t="shared" si="16"/>
        <v>0</v>
      </c>
      <c r="BY114" s="901">
        <f t="shared" si="16"/>
        <v>0</v>
      </c>
      <c r="BZ114" s="901">
        <f t="shared" si="16"/>
        <v>0</v>
      </c>
      <c r="CA114" s="901">
        <f t="shared" si="16"/>
        <v>0</v>
      </c>
      <c r="CB114" s="901">
        <f t="shared" si="16"/>
        <v>0</v>
      </c>
      <c r="CC114" s="901">
        <f t="shared" si="16"/>
        <v>0</v>
      </c>
      <c r="CD114" s="901">
        <f t="shared" si="16"/>
        <v>0</v>
      </c>
      <c r="CE114" s="901">
        <f t="shared" si="16"/>
        <v>0</v>
      </c>
      <c r="CF114" s="901">
        <f t="shared" si="16"/>
        <v>0</v>
      </c>
      <c r="CG114" s="901">
        <f t="shared" si="16"/>
        <v>0</v>
      </c>
      <c r="CH114" s="902">
        <f t="shared" si="16"/>
        <v>0</v>
      </c>
      <c r="CI114" s="901">
        <f t="shared" si="16"/>
        <v>0</v>
      </c>
      <c r="CJ114" s="902">
        <f t="shared" si="16"/>
        <v>0</v>
      </c>
      <c r="CK114" s="901">
        <f t="shared" si="16"/>
        <v>0</v>
      </c>
      <c r="CL114" s="901">
        <f t="shared" si="16"/>
        <v>0</v>
      </c>
      <c r="CM114" s="901">
        <f t="shared" si="16"/>
        <v>0</v>
      </c>
      <c r="CN114" s="901">
        <f t="shared" si="16"/>
        <v>0</v>
      </c>
      <c r="CO114" s="901">
        <f t="shared" si="16"/>
        <v>0</v>
      </c>
      <c r="CP114" s="902">
        <f t="shared" si="16"/>
        <v>0</v>
      </c>
      <c r="CQ114" s="901">
        <f t="shared" si="16"/>
        <v>0</v>
      </c>
      <c r="CR114" s="903"/>
      <c r="CS114" s="903"/>
      <c r="CT114" s="903"/>
      <c r="CU114" s="903"/>
      <c r="CV114" s="903"/>
      <c r="CW114" s="903"/>
      <c r="CX114" s="903"/>
      <c r="CY114" s="903"/>
    </row>
    <row r="115" spans="1:103" x14ac:dyDescent="0.25">
      <c r="A115" s="567">
        <v>120600</v>
      </c>
      <c r="B115" s="899"/>
      <c r="C115" s="900" t="s">
        <v>909</v>
      </c>
      <c r="D115" s="901">
        <f t="shared" ref="D115:BO115" si="17">D23+D47</f>
        <v>10930</v>
      </c>
      <c r="E115" s="901">
        <f t="shared" si="17"/>
        <v>93</v>
      </c>
      <c r="F115" s="901">
        <f t="shared" si="17"/>
        <v>111</v>
      </c>
      <c r="G115" s="901">
        <f t="shared" si="17"/>
        <v>99</v>
      </c>
      <c r="H115" s="901">
        <f t="shared" si="17"/>
        <v>160</v>
      </c>
      <c r="I115" s="901">
        <f t="shared" si="17"/>
        <v>147</v>
      </c>
      <c r="J115" s="901">
        <f t="shared" si="17"/>
        <v>159</v>
      </c>
      <c r="K115" s="901">
        <f t="shared" si="17"/>
        <v>196</v>
      </c>
      <c r="L115" s="901">
        <f t="shared" si="17"/>
        <v>211</v>
      </c>
      <c r="M115" s="901">
        <f t="shared" si="17"/>
        <v>219</v>
      </c>
      <c r="N115" s="901">
        <f t="shared" si="17"/>
        <v>220</v>
      </c>
      <c r="O115" s="901">
        <f t="shared" si="17"/>
        <v>207</v>
      </c>
      <c r="P115" s="901">
        <f t="shared" si="17"/>
        <v>189</v>
      </c>
      <c r="Q115" s="901">
        <f t="shared" si="17"/>
        <v>206</v>
      </c>
      <c r="R115" s="901">
        <f t="shared" si="17"/>
        <v>232</v>
      </c>
      <c r="S115" s="901">
        <f t="shared" si="17"/>
        <v>200</v>
      </c>
      <c r="T115" s="901">
        <f t="shared" si="17"/>
        <v>211</v>
      </c>
      <c r="U115" s="901">
        <f t="shared" si="17"/>
        <v>218</v>
      </c>
      <c r="V115" s="901">
        <f t="shared" si="17"/>
        <v>200</v>
      </c>
      <c r="W115" s="901">
        <f t="shared" si="17"/>
        <v>190</v>
      </c>
      <c r="X115" s="901">
        <f t="shared" si="17"/>
        <v>207</v>
      </c>
      <c r="Y115" s="901">
        <f t="shared" si="17"/>
        <v>963</v>
      </c>
      <c r="Z115" s="901">
        <f t="shared" si="17"/>
        <v>929</v>
      </c>
      <c r="AA115" s="901">
        <f t="shared" si="17"/>
        <v>916</v>
      </c>
      <c r="AB115" s="901">
        <f t="shared" si="17"/>
        <v>868</v>
      </c>
      <c r="AC115" s="901">
        <f t="shared" si="17"/>
        <v>768</v>
      </c>
      <c r="AD115" s="901">
        <f t="shared" si="17"/>
        <v>593</v>
      </c>
      <c r="AE115" s="901">
        <f t="shared" si="17"/>
        <v>528</v>
      </c>
      <c r="AF115" s="901">
        <f t="shared" si="17"/>
        <v>455</v>
      </c>
      <c r="AG115" s="901">
        <f t="shared" si="17"/>
        <v>394</v>
      </c>
      <c r="AH115" s="901">
        <f t="shared" si="17"/>
        <v>285</v>
      </c>
      <c r="AI115" s="901">
        <f t="shared" si="17"/>
        <v>240</v>
      </c>
      <c r="AJ115" s="901">
        <f t="shared" si="17"/>
        <v>153</v>
      </c>
      <c r="AK115" s="901">
        <f t="shared" si="17"/>
        <v>97</v>
      </c>
      <c r="AL115" s="901">
        <f t="shared" si="17"/>
        <v>66</v>
      </c>
      <c r="AM115" s="901">
        <f t="shared" si="17"/>
        <v>6</v>
      </c>
      <c r="AN115" s="901">
        <f t="shared" si="17"/>
        <v>57</v>
      </c>
      <c r="AO115" s="901">
        <f t="shared" si="17"/>
        <v>36</v>
      </c>
      <c r="AP115" s="901">
        <f t="shared" si="17"/>
        <v>99</v>
      </c>
      <c r="AQ115" s="901">
        <f t="shared" si="17"/>
        <v>5815</v>
      </c>
      <c r="AR115" s="901">
        <f t="shared" si="17"/>
        <v>611</v>
      </c>
      <c r="AS115" s="901">
        <f t="shared" si="17"/>
        <v>568</v>
      </c>
      <c r="AT115" s="901">
        <f t="shared" si="17"/>
        <v>2622</v>
      </c>
      <c r="AU115" s="901">
        <f t="shared" si="17"/>
        <v>208</v>
      </c>
      <c r="AV115" s="901">
        <f t="shared" si="17"/>
        <v>0</v>
      </c>
      <c r="AW115" s="901">
        <f t="shared" si="17"/>
        <v>0</v>
      </c>
      <c r="AX115" s="901">
        <f t="shared" si="17"/>
        <v>0</v>
      </c>
      <c r="AY115" s="901">
        <f t="shared" si="17"/>
        <v>0</v>
      </c>
      <c r="AZ115" s="901">
        <f t="shared" si="17"/>
        <v>0</v>
      </c>
      <c r="BA115" s="901">
        <f t="shared" si="17"/>
        <v>0</v>
      </c>
      <c r="BB115" s="901">
        <f t="shared" si="17"/>
        <v>0</v>
      </c>
      <c r="BC115" s="901">
        <f t="shared" si="17"/>
        <v>0</v>
      </c>
      <c r="BD115" s="901">
        <f t="shared" si="17"/>
        <v>0</v>
      </c>
      <c r="BE115" s="901">
        <f t="shared" si="17"/>
        <v>0</v>
      </c>
      <c r="BF115" s="901">
        <f t="shared" si="17"/>
        <v>0</v>
      </c>
      <c r="BG115" s="901">
        <f t="shared" si="17"/>
        <v>0</v>
      </c>
      <c r="BH115" s="901">
        <f t="shared" si="17"/>
        <v>0</v>
      </c>
      <c r="BI115" s="901">
        <f t="shared" si="17"/>
        <v>0</v>
      </c>
      <c r="BJ115" s="901">
        <f t="shared" si="17"/>
        <v>0</v>
      </c>
      <c r="BK115" s="901">
        <f t="shared" si="17"/>
        <v>0</v>
      </c>
      <c r="BL115" s="901">
        <f t="shared" si="17"/>
        <v>0</v>
      </c>
      <c r="BM115" s="901">
        <f t="shared" si="17"/>
        <v>0</v>
      </c>
      <c r="BN115" s="901">
        <f t="shared" si="17"/>
        <v>0</v>
      </c>
      <c r="BO115" s="901">
        <f t="shared" si="17"/>
        <v>0</v>
      </c>
      <c r="BP115" s="901">
        <f t="shared" ref="BP115:CQ115" si="18">BP23+BP47</f>
        <v>0</v>
      </c>
      <c r="BQ115" s="901">
        <f t="shared" si="18"/>
        <v>0</v>
      </c>
      <c r="BR115" s="901">
        <f t="shared" si="18"/>
        <v>0</v>
      </c>
      <c r="BS115" s="901">
        <f t="shared" si="18"/>
        <v>0</v>
      </c>
      <c r="BT115" s="901">
        <f t="shared" si="18"/>
        <v>0</v>
      </c>
      <c r="BU115" s="901">
        <f t="shared" si="18"/>
        <v>0</v>
      </c>
      <c r="BV115" s="901">
        <f t="shared" si="18"/>
        <v>0</v>
      </c>
      <c r="BW115" s="901">
        <f t="shared" si="18"/>
        <v>0</v>
      </c>
      <c r="BX115" s="901">
        <f t="shared" si="18"/>
        <v>0</v>
      </c>
      <c r="BY115" s="901">
        <f t="shared" si="18"/>
        <v>0</v>
      </c>
      <c r="BZ115" s="901">
        <f t="shared" si="18"/>
        <v>0</v>
      </c>
      <c r="CA115" s="901">
        <f t="shared" si="18"/>
        <v>0</v>
      </c>
      <c r="CB115" s="901">
        <f t="shared" si="18"/>
        <v>0</v>
      </c>
      <c r="CC115" s="901">
        <f t="shared" si="18"/>
        <v>0</v>
      </c>
      <c r="CD115" s="901">
        <f t="shared" si="18"/>
        <v>0</v>
      </c>
      <c r="CE115" s="901">
        <f t="shared" si="18"/>
        <v>0</v>
      </c>
      <c r="CF115" s="901">
        <f t="shared" si="18"/>
        <v>0</v>
      </c>
      <c r="CG115" s="901">
        <f t="shared" si="18"/>
        <v>0</v>
      </c>
      <c r="CH115" s="902">
        <f t="shared" si="18"/>
        <v>0</v>
      </c>
      <c r="CI115" s="901">
        <f t="shared" si="18"/>
        <v>0</v>
      </c>
      <c r="CJ115" s="902">
        <f t="shared" si="18"/>
        <v>0</v>
      </c>
      <c r="CK115" s="901">
        <f t="shared" si="18"/>
        <v>0</v>
      </c>
      <c r="CL115" s="901">
        <f t="shared" si="18"/>
        <v>0</v>
      </c>
      <c r="CM115" s="901">
        <f t="shared" si="18"/>
        <v>0</v>
      </c>
      <c r="CN115" s="901">
        <f t="shared" si="18"/>
        <v>0</v>
      </c>
      <c r="CO115" s="901">
        <f t="shared" si="18"/>
        <v>0</v>
      </c>
      <c r="CP115" s="902">
        <f t="shared" si="18"/>
        <v>0</v>
      </c>
      <c r="CQ115" s="901">
        <f t="shared" si="18"/>
        <v>0</v>
      </c>
      <c r="CR115" s="903"/>
      <c r="CS115" s="903"/>
      <c r="CT115" s="903"/>
      <c r="CU115" s="903"/>
      <c r="CV115" s="903"/>
      <c r="CW115" s="903"/>
      <c r="CX115" s="903"/>
      <c r="CY115" s="903"/>
    </row>
    <row r="116" spans="1:103" x14ac:dyDescent="0.25">
      <c r="A116" s="567">
        <v>120600</v>
      </c>
      <c r="B116" s="899"/>
      <c r="C116" s="900" t="s">
        <v>60</v>
      </c>
      <c r="D116" s="901">
        <f t="shared" ref="D116:BO116" si="19">D30+D34</f>
        <v>50613</v>
      </c>
      <c r="E116" s="901">
        <f t="shared" si="19"/>
        <v>530</v>
      </c>
      <c r="F116" s="901">
        <f t="shared" si="19"/>
        <v>497</v>
      </c>
      <c r="G116" s="901">
        <f t="shared" si="19"/>
        <v>572</v>
      </c>
      <c r="H116" s="901">
        <f t="shared" si="19"/>
        <v>614</v>
      </c>
      <c r="I116" s="901">
        <f t="shared" si="19"/>
        <v>605</v>
      </c>
      <c r="J116" s="901">
        <f t="shared" si="19"/>
        <v>610</v>
      </c>
      <c r="K116" s="901">
        <f t="shared" si="19"/>
        <v>1089</v>
      </c>
      <c r="L116" s="901">
        <f t="shared" si="19"/>
        <v>1313</v>
      </c>
      <c r="M116" s="901">
        <f t="shared" si="19"/>
        <v>1071</v>
      </c>
      <c r="N116" s="901">
        <f t="shared" si="19"/>
        <v>1125</v>
      </c>
      <c r="O116" s="901">
        <f t="shared" si="19"/>
        <v>1099</v>
      </c>
      <c r="P116" s="901">
        <f t="shared" si="19"/>
        <v>1144</v>
      </c>
      <c r="Q116" s="901">
        <f t="shared" si="19"/>
        <v>1208</v>
      </c>
      <c r="R116" s="901">
        <f t="shared" si="19"/>
        <v>1134</v>
      </c>
      <c r="S116" s="901">
        <f t="shared" si="19"/>
        <v>1224</v>
      </c>
      <c r="T116" s="901">
        <f t="shared" si="19"/>
        <v>1151</v>
      </c>
      <c r="U116" s="901">
        <f t="shared" si="19"/>
        <v>1181</v>
      </c>
      <c r="V116" s="901">
        <f t="shared" si="19"/>
        <v>1135</v>
      </c>
      <c r="W116" s="901">
        <f t="shared" si="19"/>
        <v>1029</v>
      </c>
      <c r="X116" s="901">
        <f t="shared" si="19"/>
        <v>997</v>
      </c>
      <c r="Y116" s="901">
        <f t="shared" si="19"/>
        <v>4497</v>
      </c>
      <c r="Z116" s="901">
        <f t="shared" si="19"/>
        <v>4286</v>
      </c>
      <c r="AA116" s="901">
        <f t="shared" si="19"/>
        <v>3976</v>
      </c>
      <c r="AB116" s="901">
        <f t="shared" si="19"/>
        <v>3954</v>
      </c>
      <c r="AC116" s="901">
        <f t="shared" si="19"/>
        <v>3321</v>
      </c>
      <c r="AD116" s="901">
        <f t="shared" si="19"/>
        <v>2600</v>
      </c>
      <c r="AE116" s="901">
        <f t="shared" si="19"/>
        <v>2287</v>
      </c>
      <c r="AF116" s="901">
        <f t="shared" si="19"/>
        <v>1889</v>
      </c>
      <c r="AG116" s="901">
        <f t="shared" si="19"/>
        <v>1508</v>
      </c>
      <c r="AH116" s="901">
        <f t="shared" si="19"/>
        <v>1163</v>
      </c>
      <c r="AI116" s="901">
        <f t="shared" si="19"/>
        <v>805</v>
      </c>
      <c r="AJ116" s="901">
        <f t="shared" si="19"/>
        <v>518</v>
      </c>
      <c r="AK116" s="901">
        <f t="shared" si="19"/>
        <v>287</v>
      </c>
      <c r="AL116" s="901">
        <f t="shared" si="19"/>
        <v>194</v>
      </c>
      <c r="AM116" s="901">
        <f t="shared" si="19"/>
        <v>49</v>
      </c>
      <c r="AN116" s="901">
        <f t="shared" si="19"/>
        <v>282</v>
      </c>
      <c r="AO116" s="901">
        <f t="shared" si="19"/>
        <v>248</v>
      </c>
      <c r="AP116" s="901">
        <f t="shared" si="19"/>
        <v>562</v>
      </c>
      <c r="AQ116" s="901">
        <f t="shared" si="19"/>
        <v>25633</v>
      </c>
      <c r="AR116" s="901">
        <f t="shared" si="19"/>
        <v>2888</v>
      </c>
      <c r="AS116" s="901">
        <f t="shared" si="19"/>
        <v>2861</v>
      </c>
      <c r="AT116" s="901">
        <f t="shared" si="19"/>
        <v>11622</v>
      </c>
      <c r="AU116" s="901">
        <f t="shared" si="19"/>
        <v>898</v>
      </c>
      <c r="AV116" s="901">
        <f t="shared" si="19"/>
        <v>0</v>
      </c>
      <c r="AW116" s="901">
        <f t="shared" si="19"/>
        <v>0</v>
      </c>
      <c r="AX116" s="901">
        <f t="shared" si="19"/>
        <v>0</v>
      </c>
      <c r="AY116" s="901">
        <f t="shared" si="19"/>
        <v>0</v>
      </c>
      <c r="AZ116" s="901">
        <f t="shared" si="19"/>
        <v>0</v>
      </c>
      <c r="BA116" s="901">
        <f t="shared" si="19"/>
        <v>0</v>
      </c>
      <c r="BB116" s="901">
        <f t="shared" si="19"/>
        <v>0</v>
      </c>
      <c r="BC116" s="901">
        <f t="shared" si="19"/>
        <v>0</v>
      </c>
      <c r="BD116" s="901">
        <f t="shared" si="19"/>
        <v>0</v>
      </c>
      <c r="BE116" s="901">
        <f t="shared" si="19"/>
        <v>0</v>
      </c>
      <c r="BF116" s="901">
        <f t="shared" si="19"/>
        <v>0</v>
      </c>
      <c r="BG116" s="901">
        <f t="shared" si="19"/>
        <v>0</v>
      </c>
      <c r="BH116" s="901">
        <f t="shared" si="19"/>
        <v>0</v>
      </c>
      <c r="BI116" s="901">
        <f t="shared" si="19"/>
        <v>0</v>
      </c>
      <c r="BJ116" s="901">
        <f t="shared" si="19"/>
        <v>0</v>
      </c>
      <c r="BK116" s="901">
        <f t="shared" si="19"/>
        <v>0</v>
      </c>
      <c r="BL116" s="901">
        <f t="shared" si="19"/>
        <v>0</v>
      </c>
      <c r="BM116" s="901">
        <f t="shared" si="19"/>
        <v>0</v>
      </c>
      <c r="BN116" s="901">
        <f t="shared" si="19"/>
        <v>0</v>
      </c>
      <c r="BO116" s="901">
        <f t="shared" si="19"/>
        <v>0</v>
      </c>
      <c r="BP116" s="901">
        <f t="shared" ref="BP116:CQ116" si="20">BP30+BP34</f>
        <v>0</v>
      </c>
      <c r="BQ116" s="901">
        <f t="shared" si="20"/>
        <v>0</v>
      </c>
      <c r="BR116" s="901">
        <f t="shared" si="20"/>
        <v>0</v>
      </c>
      <c r="BS116" s="901">
        <f t="shared" si="20"/>
        <v>0</v>
      </c>
      <c r="BT116" s="901">
        <f t="shared" si="20"/>
        <v>0</v>
      </c>
      <c r="BU116" s="901">
        <f t="shared" si="20"/>
        <v>0</v>
      </c>
      <c r="BV116" s="901">
        <f t="shared" si="20"/>
        <v>0</v>
      </c>
      <c r="BW116" s="901">
        <f t="shared" si="20"/>
        <v>0</v>
      </c>
      <c r="BX116" s="901">
        <f t="shared" si="20"/>
        <v>0</v>
      </c>
      <c r="BY116" s="901">
        <f t="shared" si="20"/>
        <v>0</v>
      </c>
      <c r="BZ116" s="901">
        <f t="shared" si="20"/>
        <v>0</v>
      </c>
      <c r="CA116" s="901">
        <f t="shared" si="20"/>
        <v>0</v>
      </c>
      <c r="CB116" s="901">
        <f t="shared" si="20"/>
        <v>0</v>
      </c>
      <c r="CC116" s="901">
        <f t="shared" si="20"/>
        <v>0</v>
      </c>
      <c r="CD116" s="901">
        <f t="shared" si="20"/>
        <v>0</v>
      </c>
      <c r="CE116" s="901">
        <f t="shared" si="20"/>
        <v>0</v>
      </c>
      <c r="CF116" s="901">
        <f t="shared" si="20"/>
        <v>0</v>
      </c>
      <c r="CG116" s="901">
        <f t="shared" si="20"/>
        <v>0</v>
      </c>
      <c r="CH116" s="902">
        <f t="shared" si="20"/>
        <v>0</v>
      </c>
      <c r="CI116" s="901">
        <f t="shared" si="20"/>
        <v>0</v>
      </c>
      <c r="CJ116" s="902">
        <f t="shared" si="20"/>
        <v>0</v>
      </c>
      <c r="CK116" s="901">
        <f t="shared" si="20"/>
        <v>0</v>
      </c>
      <c r="CL116" s="901">
        <f t="shared" si="20"/>
        <v>0</v>
      </c>
      <c r="CM116" s="901">
        <f t="shared" si="20"/>
        <v>0</v>
      </c>
      <c r="CN116" s="901">
        <f t="shared" si="20"/>
        <v>0</v>
      </c>
      <c r="CO116" s="902">
        <f t="shared" si="20"/>
        <v>0</v>
      </c>
      <c r="CP116" s="902">
        <f t="shared" si="20"/>
        <v>0</v>
      </c>
      <c r="CQ116" s="901">
        <f t="shared" si="20"/>
        <v>0</v>
      </c>
      <c r="CR116" s="903"/>
      <c r="CS116" s="903"/>
      <c r="CT116" s="903"/>
      <c r="CU116" s="903"/>
      <c r="CV116" s="903"/>
      <c r="CW116" s="903"/>
      <c r="CX116" s="903"/>
      <c r="CY116" s="903"/>
    </row>
    <row r="117" spans="1:103" x14ac:dyDescent="0.25">
      <c r="A117" s="567">
        <v>120600</v>
      </c>
      <c r="B117" s="899"/>
      <c r="C117" s="900" t="s">
        <v>10</v>
      </c>
      <c r="D117" s="901">
        <f t="shared" ref="D117:BO117" si="21">D13+D14+D15+D16+D17+D18+D19+D20+D21+D22+D58+D74+D75</f>
        <v>54284</v>
      </c>
      <c r="E117" s="901">
        <f t="shared" si="21"/>
        <v>605</v>
      </c>
      <c r="F117" s="901">
        <f t="shared" si="21"/>
        <v>634</v>
      </c>
      <c r="G117" s="901">
        <f t="shared" si="21"/>
        <v>684</v>
      </c>
      <c r="H117" s="901">
        <f t="shared" si="21"/>
        <v>719</v>
      </c>
      <c r="I117" s="901">
        <f t="shared" si="21"/>
        <v>805</v>
      </c>
      <c r="J117" s="901">
        <f t="shared" si="21"/>
        <v>789</v>
      </c>
      <c r="K117" s="901">
        <f t="shared" si="21"/>
        <v>1215</v>
      </c>
      <c r="L117" s="901">
        <f t="shared" si="21"/>
        <v>1163</v>
      </c>
      <c r="M117" s="901">
        <f t="shared" si="21"/>
        <v>1153</v>
      </c>
      <c r="N117" s="901">
        <f t="shared" si="21"/>
        <v>1136</v>
      </c>
      <c r="O117" s="901">
        <f t="shared" si="21"/>
        <v>1164</v>
      </c>
      <c r="P117" s="901">
        <f t="shared" si="21"/>
        <v>1120</v>
      </c>
      <c r="Q117" s="901">
        <f t="shared" si="21"/>
        <v>1161</v>
      </c>
      <c r="R117" s="901">
        <f t="shared" si="21"/>
        <v>1321</v>
      </c>
      <c r="S117" s="901">
        <f t="shared" si="21"/>
        <v>1208</v>
      </c>
      <c r="T117" s="901">
        <f t="shared" si="21"/>
        <v>1214</v>
      </c>
      <c r="U117" s="901">
        <f t="shared" si="21"/>
        <v>1337</v>
      </c>
      <c r="V117" s="901">
        <f t="shared" si="21"/>
        <v>1045</v>
      </c>
      <c r="W117" s="901">
        <f t="shared" si="21"/>
        <v>1048</v>
      </c>
      <c r="X117" s="901">
        <f t="shared" si="21"/>
        <v>1045</v>
      </c>
      <c r="Y117" s="901">
        <f t="shared" si="21"/>
        <v>4649</v>
      </c>
      <c r="Z117" s="901">
        <f t="shared" si="21"/>
        <v>4399</v>
      </c>
      <c r="AA117" s="901">
        <f t="shared" si="21"/>
        <v>4685</v>
      </c>
      <c r="AB117" s="901">
        <f t="shared" si="21"/>
        <v>4154</v>
      </c>
      <c r="AC117" s="901">
        <f t="shared" si="21"/>
        <v>3542</v>
      </c>
      <c r="AD117" s="901">
        <f t="shared" si="21"/>
        <v>2632</v>
      </c>
      <c r="AE117" s="901">
        <f t="shared" si="21"/>
        <v>2374</v>
      </c>
      <c r="AF117" s="901">
        <f t="shared" si="21"/>
        <v>2043</v>
      </c>
      <c r="AG117" s="901">
        <f t="shared" si="21"/>
        <v>1732</v>
      </c>
      <c r="AH117" s="901">
        <f t="shared" si="21"/>
        <v>1339</v>
      </c>
      <c r="AI117" s="901">
        <f t="shared" si="21"/>
        <v>976</v>
      </c>
      <c r="AJ117" s="901">
        <f t="shared" si="21"/>
        <v>669</v>
      </c>
      <c r="AK117" s="901">
        <f t="shared" si="21"/>
        <v>288</v>
      </c>
      <c r="AL117" s="901">
        <f t="shared" si="21"/>
        <v>236</v>
      </c>
      <c r="AM117" s="901">
        <f t="shared" si="21"/>
        <v>46</v>
      </c>
      <c r="AN117" s="901">
        <f t="shared" si="21"/>
        <v>379</v>
      </c>
      <c r="AO117" s="901">
        <f t="shared" si="21"/>
        <v>369</v>
      </c>
      <c r="AP117" s="901">
        <f t="shared" si="21"/>
        <v>523</v>
      </c>
      <c r="AQ117" s="901">
        <f t="shared" si="21"/>
        <v>27896</v>
      </c>
      <c r="AR117" s="901">
        <f t="shared" si="21"/>
        <v>3151</v>
      </c>
      <c r="AS117" s="901">
        <f t="shared" si="21"/>
        <v>2891</v>
      </c>
      <c r="AT117" s="901">
        <f t="shared" si="21"/>
        <v>12416</v>
      </c>
      <c r="AU117" s="901">
        <f t="shared" si="21"/>
        <v>1019</v>
      </c>
      <c r="AV117" s="901">
        <f t="shared" si="21"/>
        <v>0</v>
      </c>
      <c r="AW117" s="901">
        <f t="shared" si="21"/>
        <v>0</v>
      </c>
      <c r="AX117" s="901">
        <f t="shared" si="21"/>
        <v>0</v>
      </c>
      <c r="AY117" s="901">
        <f t="shared" si="21"/>
        <v>0</v>
      </c>
      <c r="AZ117" s="901">
        <f t="shared" si="21"/>
        <v>0</v>
      </c>
      <c r="BA117" s="901">
        <f t="shared" si="21"/>
        <v>0</v>
      </c>
      <c r="BB117" s="901">
        <f t="shared" si="21"/>
        <v>0</v>
      </c>
      <c r="BC117" s="901">
        <f t="shared" si="21"/>
        <v>0</v>
      </c>
      <c r="BD117" s="901">
        <f t="shared" si="21"/>
        <v>0</v>
      </c>
      <c r="BE117" s="901">
        <f t="shared" si="21"/>
        <v>0</v>
      </c>
      <c r="BF117" s="901">
        <f t="shared" si="21"/>
        <v>0</v>
      </c>
      <c r="BG117" s="901">
        <f t="shared" si="21"/>
        <v>0</v>
      </c>
      <c r="BH117" s="901">
        <f t="shared" si="21"/>
        <v>0</v>
      </c>
      <c r="BI117" s="901">
        <f t="shared" si="21"/>
        <v>0</v>
      </c>
      <c r="BJ117" s="901">
        <f t="shared" si="21"/>
        <v>0</v>
      </c>
      <c r="BK117" s="901">
        <f t="shared" si="21"/>
        <v>0</v>
      </c>
      <c r="BL117" s="901">
        <f t="shared" si="21"/>
        <v>0</v>
      </c>
      <c r="BM117" s="901">
        <f t="shared" si="21"/>
        <v>0</v>
      </c>
      <c r="BN117" s="901">
        <f t="shared" si="21"/>
        <v>0</v>
      </c>
      <c r="BO117" s="901">
        <f t="shared" si="21"/>
        <v>0</v>
      </c>
      <c r="BP117" s="901">
        <f t="shared" ref="BP117:CQ117" si="22">BP13+BP14+BP15+BP16+BP17+BP18+BP19+BP20+BP21+BP22+BP58+BP74+BP75</f>
        <v>0</v>
      </c>
      <c r="BQ117" s="901">
        <f t="shared" si="22"/>
        <v>0</v>
      </c>
      <c r="BR117" s="901">
        <f t="shared" si="22"/>
        <v>0</v>
      </c>
      <c r="BS117" s="901">
        <f t="shared" si="22"/>
        <v>0</v>
      </c>
      <c r="BT117" s="901">
        <f t="shared" si="22"/>
        <v>0</v>
      </c>
      <c r="BU117" s="901">
        <f t="shared" si="22"/>
        <v>0</v>
      </c>
      <c r="BV117" s="901">
        <f t="shared" si="22"/>
        <v>0</v>
      </c>
      <c r="BW117" s="901">
        <f t="shared" si="22"/>
        <v>0</v>
      </c>
      <c r="BX117" s="901">
        <f t="shared" si="22"/>
        <v>0</v>
      </c>
      <c r="BY117" s="901">
        <f t="shared" si="22"/>
        <v>0</v>
      </c>
      <c r="BZ117" s="901">
        <f t="shared" si="22"/>
        <v>0</v>
      </c>
      <c r="CA117" s="901">
        <f t="shared" si="22"/>
        <v>0</v>
      </c>
      <c r="CB117" s="901">
        <f t="shared" si="22"/>
        <v>0</v>
      </c>
      <c r="CC117" s="901">
        <f t="shared" si="22"/>
        <v>0</v>
      </c>
      <c r="CD117" s="901">
        <f t="shared" si="22"/>
        <v>0</v>
      </c>
      <c r="CE117" s="901">
        <f t="shared" si="22"/>
        <v>0</v>
      </c>
      <c r="CF117" s="901">
        <f t="shared" si="22"/>
        <v>0</v>
      </c>
      <c r="CG117" s="901">
        <f t="shared" si="22"/>
        <v>0</v>
      </c>
      <c r="CH117" s="902">
        <f t="shared" si="22"/>
        <v>0</v>
      </c>
      <c r="CI117" s="901">
        <f t="shared" si="22"/>
        <v>0</v>
      </c>
      <c r="CJ117" s="902">
        <f t="shared" si="22"/>
        <v>0</v>
      </c>
      <c r="CK117" s="901">
        <f t="shared" si="22"/>
        <v>0</v>
      </c>
      <c r="CL117" s="901">
        <f t="shared" si="22"/>
        <v>0</v>
      </c>
      <c r="CM117" s="901">
        <f t="shared" si="22"/>
        <v>0</v>
      </c>
      <c r="CN117" s="902">
        <f t="shared" si="22"/>
        <v>0</v>
      </c>
      <c r="CO117" s="902">
        <f t="shared" si="22"/>
        <v>0</v>
      </c>
      <c r="CP117" s="902">
        <f t="shared" si="22"/>
        <v>0</v>
      </c>
      <c r="CQ117" s="901">
        <f t="shared" si="22"/>
        <v>0</v>
      </c>
      <c r="CR117" s="903"/>
      <c r="CS117" s="903"/>
      <c r="CT117" s="903"/>
      <c r="CU117" s="903"/>
      <c r="CV117" s="903"/>
      <c r="CW117" s="903"/>
      <c r="CX117" s="903"/>
      <c r="CY117" s="903"/>
    </row>
    <row r="118" spans="1:103" x14ac:dyDescent="0.25">
      <c r="A118" s="904">
        <v>120600</v>
      </c>
      <c r="B118" s="905"/>
      <c r="C118" s="906" t="s">
        <v>910</v>
      </c>
      <c r="D118" s="907">
        <f t="shared" ref="D118:BO118" si="23">D56+D57+D76+D79+D84+D85+D86+D88+D102+D97+D98+D99+D101</f>
        <v>12629</v>
      </c>
      <c r="E118" s="907">
        <f t="shared" si="23"/>
        <v>388</v>
      </c>
      <c r="F118" s="907">
        <f t="shared" si="23"/>
        <v>391</v>
      </c>
      <c r="G118" s="907">
        <f t="shared" si="23"/>
        <v>430</v>
      </c>
      <c r="H118" s="907">
        <f t="shared" si="23"/>
        <v>546</v>
      </c>
      <c r="I118" s="907">
        <f t="shared" si="23"/>
        <v>510</v>
      </c>
      <c r="J118" s="907">
        <f t="shared" si="23"/>
        <v>511</v>
      </c>
      <c r="K118" s="907">
        <f t="shared" si="23"/>
        <v>287</v>
      </c>
      <c r="L118" s="907">
        <f t="shared" si="23"/>
        <v>363</v>
      </c>
      <c r="M118" s="907">
        <f t="shared" si="23"/>
        <v>316</v>
      </c>
      <c r="N118" s="907">
        <f t="shared" si="23"/>
        <v>296</v>
      </c>
      <c r="O118" s="907">
        <f t="shared" si="23"/>
        <v>277</v>
      </c>
      <c r="P118" s="907">
        <f t="shared" si="23"/>
        <v>293</v>
      </c>
      <c r="Q118" s="907">
        <f t="shared" si="23"/>
        <v>295</v>
      </c>
      <c r="R118" s="907">
        <f t="shared" si="23"/>
        <v>324</v>
      </c>
      <c r="S118" s="907">
        <f t="shared" si="23"/>
        <v>292</v>
      </c>
      <c r="T118" s="907">
        <f t="shared" si="23"/>
        <v>314</v>
      </c>
      <c r="U118" s="907">
        <f t="shared" si="23"/>
        <v>288</v>
      </c>
      <c r="V118" s="907">
        <f t="shared" si="23"/>
        <v>284</v>
      </c>
      <c r="W118" s="907">
        <f t="shared" si="23"/>
        <v>271</v>
      </c>
      <c r="X118" s="907">
        <f t="shared" si="23"/>
        <v>255</v>
      </c>
      <c r="Y118" s="907">
        <f t="shared" si="23"/>
        <v>988</v>
      </c>
      <c r="Z118" s="907">
        <f t="shared" si="23"/>
        <v>685</v>
      </c>
      <c r="AA118" s="907">
        <f t="shared" si="23"/>
        <v>734</v>
      </c>
      <c r="AB118" s="907">
        <f t="shared" si="23"/>
        <v>893</v>
      </c>
      <c r="AC118" s="907">
        <f t="shared" si="23"/>
        <v>605</v>
      </c>
      <c r="AD118" s="907">
        <f t="shared" si="23"/>
        <v>505</v>
      </c>
      <c r="AE118" s="907">
        <f t="shared" si="23"/>
        <v>328</v>
      </c>
      <c r="AF118" s="907">
        <f t="shared" si="23"/>
        <v>314</v>
      </c>
      <c r="AG118" s="907">
        <f t="shared" si="23"/>
        <v>241</v>
      </c>
      <c r="AH118" s="907">
        <f t="shared" si="23"/>
        <v>193</v>
      </c>
      <c r="AI118" s="907">
        <f t="shared" si="23"/>
        <v>124</v>
      </c>
      <c r="AJ118" s="907">
        <f t="shared" si="23"/>
        <v>64</v>
      </c>
      <c r="AK118" s="907">
        <f t="shared" si="23"/>
        <v>14</v>
      </c>
      <c r="AL118" s="907">
        <f t="shared" si="23"/>
        <v>10</v>
      </c>
      <c r="AM118" s="907">
        <f t="shared" si="23"/>
        <v>41</v>
      </c>
      <c r="AN118" s="907">
        <f t="shared" si="23"/>
        <v>199</v>
      </c>
      <c r="AO118" s="907">
        <f t="shared" si="23"/>
        <v>217</v>
      </c>
      <c r="AP118" s="907">
        <f t="shared" si="23"/>
        <v>616</v>
      </c>
      <c r="AQ118" s="907">
        <f t="shared" si="23"/>
        <v>6355</v>
      </c>
      <c r="AR118" s="907">
        <f t="shared" si="23"/>
        <v>792</v>
      </c>
      <c r="AS118" s="907">
        <f t="shared" si="23"/>
        <v>727</v>
      </c>
      <c r="AT118" s="907">
        <f t="shared" si="23"/>
        <v>1915</v>
      </c>
      <c r="AU118" s="907">
        <f t="shared" si="23"/>
        <v>1177</v>
      </c>
      <c r="AV118" s="907">
        <f t="shared" si="23"/>
        <v>0</v>
      </c>
      <c r="AW118" s="907">
        <f t="shared" si="23"/>
        <v>0</v>
      </c>
      <c r="AX118" s="907">
        <f t="shared" si="23"/>
        <v>0</v>
      </c>
      <c r="AY118" s="907">
        <f t="shared" si="23"/>
        <v>0</v>
      </c>
      <c r="AZ118" s="907">
        <f t="shared" si="23"/>
        <v>0</v>
      </c>
      <c r="BA118" s="907">
        <f t="shared" si="23"/>
        <v>0</v>
      </c>
      <c r="BB118" s="907">
        <f t="shared" si="23"/>
        <v>0</v>
      </c>
      <c r="BC118" s="907">
        <f t="shared" si="23"/>
        <v>0</v>
      </c>
      <c r="BD118" s="907">
        <f t="shared" si="23"/>
        <v>0</v>
      </c>
      <c r="BE118" s="907">
        <f t="shared" si="23"/>
        <v>0</v>
      </c>
      <c r="BF118" s="907">
        <f t="shared" si="23"/>
        <v>0</v>
      </c>
      <c r="BG118" s="907">
        <f t="shared" si="23"/>
        <v>0</v>
      </c>
      <c r="BH118" s="907">
        <f t="shared" si="23"/>
        <v>0</v>
      </c>
      <c r="BI118" s="907">
        <f t="shared" si="23"/>
        <v>0</v>
      </c>
      <c r="BJ118" s="907">
        <f t="shared" si="23"/>
        <v>0</v>
      </c>
      <c r="BK118" s="907">
        <f t="shared" si="23"/>
        <v>0</v>
      </c>
      <c r="BL118" s="907">
        <f t="shared" si="23"/>
        <v>0</v>
      </c>
      <c r="BM118" s="907">
        <f t="shared" si="23"/>
        <v>0</v>
      </c>
      <c r="BN118" s="907">
        <f t="shared" si="23"/>
        <v>0</v>
      </c>
      <c r="BO118" s="907">
        <f t="shared" si="23"/>
        <v>0</v>
      </c>
      <c r="BP118" s="907">
        <f t="shared" ref="BP118:CQ118" si="24">BP56+BP57+BP76+BP79+BP84+BP85+BP86+BP88+BP102+BP97+BP98+BP99+BP101</f>
        <v>0</v>
      </c>
      <c r="BQ118" s="907">
        <f t="shared" si="24"/>
        <v>0</v>
      </c>
      <c r="BR118" s="907">
        <f t="shared" si="24"/>
        <v>0</v>
      </c>
      <c r="BS118" s="907">
        <f t="shared" si="24"/>
        <v>0</v>
      </c>
      <c r="BT118" s="907">
        <f t="shared" si="24"/>
        <v>0</v>
      </c>
      <c r="BU118" s="907">
        <f t="shared" si="24"/>
        <v>0</v>
      </c>
      <c r="BV118" s="907">
        <f t="shared" si="24"/>
        <v>0</v>
      </c>
      <c r="BW118" s="907">
        <f t="shared" si="24"/>
        <v>0</v>
      </c>
      <c r="BX118" s="907">
        <f t="shared" si="24"/>
        <v>0</v>
      </c>
      <c r="BY118" s="907">
        <f t="shared" si="24"/>
        <v>0</v>
      </c>
      <c r="BZ118" s="907">
        <f t="shared" si="24"/>
        <v>0</v>
      </c>
      <c r="CA118" s="907">
        <f t="shared" si="24"/>
        <v>0</v>
      </c>
      <c r="CB118" s="907">
        <f t="shared" si="24"/>
        <v>0</v>
      </c>
      <c r="CC118" s="907">
        <f t="shared" si="24"/>
        <v>0</v>
      </c>
      <c r="CD118" s="907">
        <f t="shared" si="24"/>
        <v>0</v>
      </c>
      <c r="CE118" s="907">
        <f t="shared" si="24"/>
        <v>0</v>
      </c>
      <c r="CF118" s="907">
        <f t="shared" si="24"/>
        <v>0</v>
      </c>
      <c r="CG118" s="907">
        <f t="shared" si="24"/>
        <v>0</v>
      </c>
      <c r="CH118" s="902">
        <f t="shared" si="24"/>
        <v>0</v>
      </c>
      <c r="CI118" s="907">
        <f t="shared" si="24"/>
        <v>0</v>
      </c>
      <c r="CJ118" s="902">
        <f t="shared" si="24"/>
        <v>0</v>
      </c>
      <c r="CK118" s="907">
        <f t="shared" si="24"/>
        <v>0</v>
      </c>
      <c r="CL118" s="907">
        <f t="shared" si="24"/>
        <v>0</v>
      </c>
      <c r="CM118" s="907">
        <f t="shared" si="24"/>
        <v>0</v>
      </c>
      <c r="CN118" s="902">
        <f t="shared" si="24"/>
        <v>0</v>
      </c>
      <c r="CO118" s="902">
        <f t="shared" si="24"/>
        <v>0</v>
      </c>
      <c r="CP118" s="907">
        <f t="shared" si="24"/>
        <v>0</v>
      </c>
      <c r="CQ118" s="907">
        <f t="shared" si="24"/>
        <v>0</v>
      </c>
      <c r="CR118" s="903"/>
      <c r="CS118" s="903"/>
      <c r="CT118" s="903"/>
      <c r="CU118" s="903"/>
      <c r="CV118" s="903"/>
      <c r="CW118" s="903"/>
      <c r="CX118" s="903"/>
      <c r="CY118" s="903"/>
    </row>
    <row r="119" spans="1:103" x14ac:dyDescent="0.25">
      <c r="A119" s="904">
        <v>120600</v>
      </c>
      <c r="B119" s="905"/>
      <c r="C119" s="906" t="s">
        <v>911</v>
      </c>
      <c r="D119" s="907">
        <f t="shared" ref="D119:BO119" si="25">D82+D83+D89+D90+D91+D93+D94+D95</f>
        <v>8009</v>
      </c>
      <c r="E119" s="907">
        <f t="shared" si="25"/>
        <v>260</v>
      </c>
      <c r="F119" s="907">
        <f t="shared" si="25"/>
        <v>284</v>
      </c>
      <c r="G119" s="907">
        <f t="shared" si="25"/>
        <v>315</v>
      </c>
      <c r="H119" s="907">
        <f t="shared" si="25"/>
        <v>352</v>
      </c>
      <c r="I119" s="907">
        <f t="shared" si="25"/>
        <v>333</v>
      </c>
      <c r="J119" s="907">
        <f t="shared" si="25"/>
        <v>310</v>
      </c>
      <c r="K119" s="907">
        <f t="shared" si="25"/>
        <v>236</v>
      </c>
      <c r="L119" s="907">
        <f t="shared" si="25"/>
        <v>252</v>
      </c>
      <c r="M119" s="907">
        <f t="shared" si="25"/>
        <v>224</v>
      </c>
      <c r="N119" s="907">
        <f t="shared" si="25"/>
        <v>197</v>
      </c>
      <c r="O119" s="907">
        <f t="shared" si="25"/>
        <v>204</v>
      </c>
      <c r="P119" s="907">
        <f t="shared" si="25"/>
        <v>221</v>
      </c>
      <c r="Q119" s="907">
        <f t="shared" si="25"/>
        <v>185</v>
      </c>
      <c r="R119" s="907">
        <f t="shared" si="25"/>
        <v>227</v>
      </c>
      <c r="S119" s="907">
        <f t="shared" si="25"/>
        <v>195</v>
      </c>
      <c r="T119" s="907">
        <f t="shared" si="25"/>
        <v>205</v>
      </c>
      <c r="U119" s="907">
        <f t="shared" si="25"/>
        <v>193</v>
      </c>
      <c r="V119" s="907">
        <f t="shared" si="25"/>
        <v>213</v>
      </c>
      <c r="W119" s="907">
        <f t="shared" si="25"/>
        <v>201</v>
      </c>
      <c r="X119" s="907">
        <f t="shared" si="25"/>
        <v>142</v>
      </c>
      <c r="Y119" s="907">
        <f t="shared" si="25"/>
        <v>591</v>
      </c>
      <c r="Z119" s="907">
        <f t="shared" si="25"/>
        <v>410</v>
      </c>
      <c r="AA119" s="907">
        <f t="shared" si="25"/>
        <v>411</v>
      </c>
      <c r="AB119" s="907">
        <f t="shared" si="25"/>
        <v>440</v>
      </c>
      <c r="AC119" s="907">
        <f t="shared" si="25"/>
        <v>330</v>
      </c>
      <c r="AD119" s="907">
        <f t="shared" si="25"/>
        <v>264</v>
      </c>
      <c r="AE119" s="907">
        <f t="shared" si="25"/>
        <v>224</v>
      </c>
      <c r="AF119" s="907">
        <f t="shared" si="25"/>
        <v>211</v>
      </c>
      <c r="AG119" s="907">
        <f t="shared" si="25"/>
        <v>166</v>
      </c>
      <c r="AH119" s="907">
        <f t="shared" si="25"/>
        <v>103</v>
      </c>
      <c r="AI119" s="907">
        <f t="shared" si="25"/>
        <v>65</v>
      </c>
      <c r="AJ119" s="907">
        <f t="shared" si="25"/>
        <v>28</v>
      </c>
      <c r="AK119" s="907">
        <f t="shared" si="25"/>
        <v>12</v>
      </c>
      <c r="AL119" s="907">
        <f t="shared" si="25"/>
        <v>5</v>
      </c>
      <c r="AM119" s="907">
        <f t="shared" si="25"/>
        <v>15</v>
      </c>
      <c r="AN119" s="907">
        <f t="shared" si="25"/>
        <v>169</v>
      </c>
      <c r="AO119" s="907">
        <f t="shared" si="25"/>
        <v>169</v>
      </c>
      <c r="AP119" s="907">
        <f t="shared" si="25"/>
        <v>189</v>
      </c>
      <c r="AQ119" s="907">
        <f t="shared" si="25"/>
        <v>4146</v>
      </c>
      <c r="AR119" s="907">
        <f t="shared" si="25"/>
        <v>399</v>
      </c>
      <c r="AS119" s="907">
        <f t="shared" si="25"/>
        <v>411</v>
      </c>
      <c r="AT119" s="907">
        <f t="shared" si="25"/>
        <v>1294</v>
      </c>
      <c r="AU119" s="907">
        <f t="shared" si="25"/>
        <v>257</v>
      </c>
      <c r="AV119" s="907">
        <f t="shared" si="25"/>
        <v>0</v>
      </c>
      <c r="AW119" s="907">
        <f t="shared" si="25"/>
        <v>0</v>
      </c>
      <c r="AX119" s="907">
        <f t="shared" si="25"/>
        <v>0</v>
      </c>
      <c r="AY119" s="907">
        <f t="shared" si="25"/>
        <v>0</v>
      </c>
      <c r="AZ119" s="907">
        <f t="shared" si="25"/>
        <v>0</v>
      </c>
      <c r="BA119" s="907">
        <f t="shared" si="25"/>
        <v>0</v>
      </c>
      <c r="BB119" s="907">
        <f t="shared" si="25"/>
        <v>0</v>
      </c>
      <c r="BC119" s="907">
        <f t="shared" si="25"/>
        <v>0</v>
      </c>
      <c r="BD119" s="907">
        <f t="shared" si="25"/>
        <v>0</v>
      </c>
      <c r="BE119" s="907">
        <f t="shared" si="25"/>
        <v>0</v>
      </c>
      <c r="BF119" s="907">
        <f t="shared" si="25"/>
        <v>0</v>
      </c>
      <c r="BG119" s="907">
        <f t="shared" si="25"/>
        <v>0</v>
      </c>
      <c r="BH119" s="907">
        <f t="shared" si="25"/>
        <v>0</v>
      </c>
      <c r="BI119" s="907">
        <f t="shared" si="25"/>
        <v>0</v>
      </c>
      <c r="BJ119" s="907">
        <f t="shared" si="25"/>
        <v>0</v>
      </c>
      <c r="BK119" s="907">
        <f t="shared" si="25"/>
        <v>0</v>
      </c>
      <c r="BL119" s="907">
        <f t="shared" si="25"/>
        <v>0</v>
      </c>
      <c r="BM119" s="907">
        <f t="shared" si="25"/>
        <v>0</v>
      </c>
      <c r="BN119" s="907">
        <f t="shared" si="25"/>
        <v>0</v>
      </c>
      <c r="BO119" s="907">
        <f t="shared" si="25"/>
        <v>0</v>
      </c>
      <c r="BP119" s="907">
        <f t="shared" ref="BP119:CQ119" si="26">BP82+BP83+BP89+BP90+BP91+BP93+BP94+BP95</f>
        <v>0</v>
      </c>
      <c r="BQ119" s="907">
        <f t="shared" si="26"/>
        <v>0</v>
      </c>
      <c r="BR119" s="907">
        <f t="shared" si="26"/>
        <v>0</v>
      </c>
      <c r="BS119" s="907">
        <f t="shared" si="26"/>
        <v>0</v>
      </c>
      <c r="BT119" s="907">
        <f t="shared" si="26"/>
        <v>0</v>
      </c>
      <c r="BU119" s="907">
        <f t="shared" si="26"/>
        <v>0</v>
      </c>
      <c r="BV119" s="907">
        <f t="shared" si="26"/>
        <v>0</v>
      </c>
      <c r="BW119" s="907">
        <f t="shared" si="26"/>
        <v>0</v>
      </c>
      <c r="BX119" s="907">
        <f t="shared" si="26"/>
        <v>0</v>
      </c>
      <c r="BY119" s="907">
        <f t="shared" si="26"/>
        <v>0</v>
      </c>
      <c r="BZ119" s="907">
        <f t="shared" si="26"/>
        <v>0</v>
      </c>
      <c r="CA119" s="907">
        <f t="shared" si="26"/>
        <v>0</v>
      </c>
      <c r="CB119" s="907">
        <f t="shared" si="26"/>
        <v>0</v>
      </c>
      <c r="CC119" s="907">
        <f t="shared" si="26"/>
        <v>0</v>
      </c>
      <c r="CD119" s="907">
        <f t="shared" si="26"/>
        <v>0</v>
      </c>
      <c r="CE119" s="907">
        <f t="shared" si="26"/>
        <v>0</v>
      </c>
      <c r="CF119" s="907">
        <f t="shared" si="26"/>
        <v>0</v>
      </c>
      <c r="CG119" s="907">
        <f t="shared" si="26"/>
        <v>0</v>
      </c>
      <c r="CH119" s="907">
        <f t="shared" si="26"/>
        <v>0</v>
      </c>
      <c r="CI119" s="907">
        <f t="shared" si="26"/>
        <v>0</v>
      </c>
      <c r="CJ119" s="907">
        <f t="shared" si="26"/>
        <v>0</v>
      </c>
      <c r="CK119" s="907">
        <f t="shared" si="26"/>
        <v>0</v>
      </c>
      <c r="CL119" s="907">
        <f t="shared" si="26"/>
        <v>0</v>
      </c>
      <c r="CM119" s="907">
        <f t="shared" si="26"/>
        <v>0</v>
      </c>
      <c r="CN119" s="907">
        <f t="shared" si="26"/>
        <v>0</v>
      </c>
      <c r="CO119" s="902">
        <f t="shared" si="26"/>
        <v>0</v>
      </c>
      <c r="CP119" s="907">
        <f t="shared" si="26"/>
        <v>0</v>
      </c>
      <c r="CQ119" s="907">
        <f t="shared" si="26"/>
        <v>0</v>
      </c>
      <c r="CR119" s="903"/>
      <c r="CS119" s="903"/>
      <c r="CT119" s="903"/>
      <c r="CU119" s="903"/>
      <c r="CV119" s="903"/>
      <c r="CW119" s="903"/>
      <c r="CX119" s="903"/>
      <c r="CY119" s="903"/>
    </row>
    <row r="120" spans="1:103" x14ac:dyDescent="0.25">
      <c r="A120" s="567">
        <v>120600</v>
      </c>
      <c r="B120" s="899"/>
      <c r="C120" s="900" t="s">
        <v>141</v>
      </c>
      <c r="D120" s="901">
        <f t="shared" ref="D120:BO120" si="27">D55+D77+D78+D80+D81+D87+D92+D96+D100+D103</f>
        <v>14464</v>
      </c>
      <c r="E120" s="901">
        <f t="shared" si="27"/>
        <v>424</v>
      </c>
      <c r="F120" s="901">
        <f t="shared" si="27"/>
        <v>456</v>
      </c>
      <c r="G120" s="901">
        <f t="shared" si="27"/>
        <v>448</v>
      </c>
      <c r="H120" s="901">
        <f t="shared" si="27"/>
        <v>445</v>
      </c>
      <c r="I120" s="901">
        <f t="shared" si="27"/>
        <v>559</v>
      </c>
      <c r="J120" s="901">
        <f t="shared" si="27"/>
        <v>466</v>
      </c>
      <c r="K120" s="901">
        <f t="shared" si="27"/>
        <v>360</v>
      </c>
      <c r="L120" s="901">
        <f t="shared" si="27"/>
        <v>366</v>
      </c>
      <c r="M120" s="901">
        <f t="shared" si="27"/>
        <v>307</v>
      </c>
      <c r="N120" s="901">
        <f t="shared" si="27"/>
        <v>332</v>
      </c>
      <c r="O120" s="901">
        <f t="shared" si="27"/>
        <v>313</v>
      </c>
      <c r="P120" s="901">
        <f t="shared" si="27"/>
        <v>293</v>
      </c>
      <c r="Q120" s="901">
        <f t="shared" si="27"/>
        <v>292</v>
      </c>
      <c r="R120" s="901">
        <f t="shared" si="27"/>
        <v>309</v>
      </c>
      <c r="S120" s="901">
        <f t="shared" si="27"/>
        <v>288</v>
      </c>
      <c r="T120" s="901">
        <f t="shared" si="27"/>
        <v>335</v>
      </c>
      <c r="U120" s="901">
        <f t="shared" si="27"/>
        <v>318</v>
      </c>
      <c r="V120" s="901">
        <f t="shared" si="27"/>
        <v>269</v>
      </c>
      <c r="W120" s="901">
        <f t="shared" si="27"/>
        <v>255</v>
      </c>
      <c r="X120" s="901">
        <f t="shared" si="27"/>
        <v>231</v>
      </c>
      <c r="Y120" s="901">
        <f t="shared" si="27"/>
        <v>893</v>
      </c>
      <c r="Z120" s="901">
        <f t="shared" si="27"/>
        <v>974</v>
      </c>
      <c r="AA120" s="901">
        <f t="shared" si="27"/>
        <v>1123</v>
      </c>
      <c r="AB120" s="901">
        <f t="shared" si="27"/>
        <v>1126</v>
      </c>
      <c r="AC120" s="901">
        <f t="shared" si="27"/>
        <v>908</v>
      </c>
      <c r="AD120" s="901">
        <f t="shared" si="27"/>
        <v>713</v>
      </c>
      <c r="AE120" s="901">
        <f t="shared" si="27"/>
        <v>533</v>
      </c>
      <c r="AF120" s="901">
        <f t="shared" si="27"/>
        <v>402</v>
      </c>
      <c r="AG120" s="901">
        <f t="shared" si="27"/>
        <v>282</v>
      </c>
      <c r="AH120" s="901">
        <f t="shared" si="27"/>
        <v>212</v>
      </c>
      <c r="AI120" s="901">
        <f t="shared" si="27"/>
        <v>135</v>
      </c>
      <c r="AJ120" s="901">
        <f t="shared" si="27"/>
        <v>64</v>
      </c>
      <c r="AK120" s="901">
        <f t="shared" si="27"/>
        <v>24</v>
      </c>
      <c r="AL120" s="901">
        <f t="shared" si="27"/>
        <v>9</v>
      </c>
      <c r="AM120" s="901">
        <f t="shared" si="27"/>
        <v>14</v>
      </c>
      <c r="AN120" s="901">
        <f t="shared" si="27"/>
        <v>151</v>
      </c>
      <c r="AO120" s="901">
        <f t="shared" si="27"/>
        <v>166</v>
      </c>
      <c r="AP120" s="901">
        <f t="shared" si="27"/>
        <v>294</v>
      </c>
      <c r="AQ120" s="901">
        <f t="shared" si="27"/>
        <v>6955</v>
      </c>
      <c r="AR120" s="901">
        <f t="shared" si="27"/>
        <v>792</v>
      </c>
      <c r="AS120" s="901">
        <f t="shared" si="27"/>
        <v>693</v>
      </c>
      <c r="AT120" s="901">
        <f t="shared" si="27"/>
        <v>2871</v>
      </c>
      <c r="AU120" s="901">
        <f t="shared" si="27"/>
        <v>420</v>
      </c>
      <c r="AV120" s="901">
        <f t="shared" si="27"/>
        <v>0</v>
      </c>
      <c r="AW120" s="901">
        <f t="shared" si="27"/>
        <v>0</v>
      </c>
      <c r="AX120" s="901">
        <f t="shared" si="27"/>
        <v>0</v>
      </c>
      <c r="AY120" s="901">
        <f t="shared" si="27"/>
        <v>0</v>
      </c>
      <c r="AZ120" s="901">
        <f t="shared" si="27"/>
        <v>0</v>
      </c>
      <c r="BA120" s="901">
        <f t="shared" si="27"/>
        <v>0</v>
      </c>
      <c r="BB120" s="901">
        <f t="shared" si="27"/>
        <v>0</v>
      </c>
      <c r="BC120" s="901">
        <f t="shared" si="27"/>
        <v>0</v>
      </c>
      <c r="BD120" s="901">
        <f t="shared" si="27"/>
        <v>0</v>
      </c>
      <c r="BE120" s="901">
        <f t="shared" si="27"/>
        <v>0</v>
      </c>
      <c r="BF120" s="901">
        <f t="shared" si="27"/>
        <v>0</v>
      </c>
      <c r="BG120" s="901">
        <f t="shared" si="27"/>
        <v>0</v>
      </c>
      <c r="BH120" s="901">
        <f t="shared" si="27"/>
        <v>0</v>
      </c>
      <c r="BI120" s="901">
        <f t="shared" si="27"/>
        <v>0</v>
      </c>
      <c r="BJ120" s="901">
        <f t="shared" si="27"/>
        <v>0</v>
      </c>
      <c r="BK120" s="901">
        <f t="shared" si="27"/>
        <v>0</v>
      </c>
      <c r="BL120" s="901">
        <f t="shared" si="27"/>
        <v>0</v>
      </c>
      <c r="BM120" s="901">
        <f t="shared" si="27"/>
        <v>0</v>
      </c>
      <c r="BN120" s="901">
        <f t="shared" si="27"/>
        <v>0</v>
      </c>
      <c r="BO120" s="901">
        <f t="shared" si="27"/>
        <v>0</v>
      </c>
      <c r="BP120" s="901">
        <f t="shared" ref="BP120:CQ120" si="28">BP55+BP77+BP78+BP80+BP81+BP87+BP92+BP96+BP100+BP103</f>
        <v>0</v>
      </c>
      <c r="BQ120" s="901">
        <f t="shared" si="28"/>
        <v>0</v>
      </c>
      <c r="BR120" s="901">
        <f t="shared" si="28"/>
        <v>0</v>
      </c>
      <c r="BS120" s="901">
        <f t="shared" si="28"/>
        <v>0</v>
      </c>
      <c r="BT120" s="901">
        <f t="shared" si="28"/>
        <v>0</v>
      </c>
      <c r="BU120" s="901">
        <f t="shared" si="28"/>
        <v>0</v>
      </c>
      <c r="BV120" s="901">
        <f t="shared" si="28"/>
        <v>0</v>
      </c>
      <c r="BW120" s="901">
        <f t="shared" si="28"/>
        <v>0</v>
      </c>
      <c r="BX120" s="901">
        <f t="shared" si="28"/>
        <v>0</v>
      </c>
      <c r="BY120" s="901">
        <f t="shared" si="28"/>
        <v>0</v>
      </c>
      <c r="BZ120" s="901">
        <f t="shared" si="28"/>
        <v>0</v>
      </c>
      <c r="CA120" s="901">
        <f t="shared" si="28"/>
        <v>0</v>
      </c>
      <c r="CB120" s="901">
        <f t="shared" si="28"/>
        <v>0</v>
      </c>
      <c r="CC120" s="901">
        <f t="shared" si="28"/>
        <v>0</v>
      </c>
      <c r="CD120" s="901">
        <f t="shared" si="28"/>
        <v>0</v>
      </c>
      <c r="CE120" s="901">
        <f t="shared" si="28"/>
        <v>0</v>
      </c>
      <c r="CF120" s="901">
        <f t="shared" si="28"/>
        <v>0</v>
      </c>
      <c r="CG120" s="901">
        <f t="shared" si="28"/>
        <v>0</v>
      </c>
      <c r="CH120" s="908">
        <f t="shared" si="28"/>
        <v>0</v>
      </c>
      <c r="CI120" s="901">
        <f t="shared" si="28"/>
        <v>0</v>
      </c>
      <c r="CJ120" s="902">
        <f t="shared" si="28"/>
        <v>0</v>
      </c>
      <c r="CK120" s="901">
        <f t="shared" si="28"/>
        <v>0</v>
      </c>
      <c r="CL120" s="901">
        <f t="shared" si="28"/>
        <v>0</v>
      </c>
      <c r="CM120" s="902">
        <f t="shared" si="28"/>
        <v>0</v>
      </c>
      <c r="CN120" s="908">
        <f t="shared" si="28"/>
        <v>0</v>
      </c>
      <c r="CO120" s="908">
        <f t="shared" si="28"/>
        <v>0</v>
      </c>
      <c r="CP120" s="908">
        <f t="shared" si="28"/>
        <v>0</v>
      </c>
      <c r="CQ120" s="901">
        <f t="shared" si="28"/>
        <v>0</v>
      </c>
      <c r="CR120" s="903"/>
      <c r="CS120" s="903"/>
      <c r="CT120" s="903"/>
      <c r="CU120" s="903"/>
      <c r="CV120" s="903"/>
      <c r="CW120" s="903"/>
      <c r="CX120" s="903"/>
      <c r="CY120" s="903"/>
    </row>
    <row r="121" spans="1:103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</row>
    <row r="122" spans="1:103" ht="15.75" x14ac:dyDescent="0.25">
      <c r="A122" s="892" t="s">
        <v>912</v>
      </c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</row>
    <row r="123" spans="1:103" s="898" customFormat="1" ht="11.25" customHeight="1" x14ac:dyDescent="0.2">
      <c r="A123" s="893"/>
      <c r="B123" s="894"/>
      <c r="C123" s="895" t="s">
        <v>7</v>
      </c>
      <c r="D123" s="896">
        <f>SUM(D124:D132)</f>
        <v>180106</v>
      </c>
      <c r="E123" s="896">
        <f t="shared" ref="E123:BP123" si="29">SUM(E124:E132)</f>
        <v>2716</v>
      </c>
      <c r="F123" s="896">
        <f t="shared" si="29"/>
        <v>2798</v>
      </c>
      <c r="G123" s="896">
        <f t="shared" si="29"/>
        <v>3056</v>
      </c>
      <c r="H123" s="896">
        <f t="shared" si="29"/>
        <v>3438</v>
      </c>
      <c r="I123" s="896">
        <f t="shared" si="29"/>
        <v>3590</v>
      </c>
      <c r="J123" s="896">
        <f t="shared" si="29"/>
        <v>3426</v>
      </c>
      <c r="K123" s="896">
        <f t="shared" si="29"/>
        <v>3956</v>
      </c>
      <c r="L123" s="896">
        <f t="shared" si="29"/>
        <v>4303</v>
      </c>
      <c r="M123" s="896">
        <f t="shared" si="29"/>
        <v>3928</v>
      </c>
      <c r="N123" s="896">
        <f t="shared" si="29"/>
        <v>3929</v>
      </c>
      <c r="O123" s="896">
        <f t="shared" si="29"/>
        <v>3840</v>
      </c>
      <c r="P123" s="896">
        <f t="shared" si="29"/>
        <v>3880</v>
      </c>
      <c r="Q123" s="896">
        <f t="shared" si="29"/>
        <v>4001</v>
      </c>
      <c r="R123" s="896">
        <f t="shared" si="29"/>
        <v>4164</v>
      </c>
      <c r="S123" s="896">
        <f t="shared" si="29"/>
        <v>4015</v>
      </c>
      <c r="T123" s="896">
        <f t="shared" si="29"/>
        <v>4061</v>
      </c>
      <c r="U123" s="896">
        <f t="shared" si="29"/>
        <v>4206</v>
      </c>
      <c r="V123" s="896">
        <f t="shared" si="29"/>
        <v>3732</v>
      </c>
      <c r="W123" s="896">
        <f t="shared" si="29"/>
        <v>3612</v>
      </c>
      <c r="X123" s="896">
        <f t="shared" si="29"/>
        <v>3446</v>
      </c>
      <c r="Y123" s="896">
        <f t="shared" si="29"/>
        <v>15137</v>
      </c>
      <c r="Z123" s="896">
        <f t="shared" si="29"/>
        <v>14080</v>
      </c>
      <c r="AA123" s="896">
        <f t="shared" si="29"/>
        <v>13944</v>
      </c>
      <c r="AB123" s="896">
        <f t="shared" si="29"/>
        <v>13846</v>
      </c>
      <c r="AC123" s="896">
        <f t="shared" si="29"/>
        <v>11220</v>
      </c>
      <c r="AD123" s="896">
        <f t="shared" si="29"/>
        <v>8876</v>
      </c>
      <c r="AE123" s="896">
        <f t="shared" si="29"/>
        <v>7641</v>
      </c>
      <c r="AF123" s="896">
        <f t="shared" si="29"/>
        <v>6453</v>
      </c>
      <c r="AG123" s="896">
        <f t="shared" si="29"/>
        <v>5156</v>
      </c>
      <c r="AH123" s="896">
        <f t="shared" si="29"/>
        <v>3802</v>
      </c>
      <c r="AI123" s="896">
        <f t="shared" si="29"/>
        <v>2692</v>
      </c>
      <c r="AJ123" s="896">
        <f t="shared" si="29"/>
        <v>1707</v>
      </c>
      <c r="AK123" s="896">
        <f t="shared" si="29"/>
        <v>838</v>
      </c>
      <c r="AL123" s="896">
        <f t="shared" si="29"/>
        <v>617</v>
      </c>
      <c r="AM123" s="896">
        <f t="shared" si="29"/>
        <v>203</v>
      </c>
      <c r="AN123" s="896">
        <f t="shared" si="29"/>
        <v>1364</v>
      </c>
      <c r="AO123" s="896">
        <f t="shared" si="29"/>
        <v>1314</v>
      </c>
      <c r="AP123" s="896">
        <f t="shared" si="29"/>
        <v>2825</v>
      </c>
      <c r="AQ123" s="896">
        <f t="shared" si="29"/>
        <v>91190</v>
      </c>
      <c r="AR123" s="896">
        <f t="shared" si="29"/>
        <v>10200</v>
      </c>
      <c r="AS123" s="896">
        <f t="shared" si="29"/>
        <v>9720</v>
      </c>
      <c r="AT123" s="896">
        <f t="shared" si="29"/>
        <v>39050</v>
      </c>
      <c r="AU123" s="896">
        <f t="shared" si="29"/>
        <v>5439</v>
      </c>
      <c r="AV123" s="896">
        <f t="shared" si="29"/>
        <v>0</v>
      </c>
      <c r="AW123" s="896">
        <f t="shared" si="29"/>
        <v>0</v>
      </c>
      <c r="AX123" s="896">
        <f t="shared" si="29"/>
        <v>0</v>
      </c>
      <c r="AY123" s="896">
        <f t="shared" si="29"/>
        <v>0</v>
      </c>
      <c r="AZ123" s="896">
        <f t="shared" si="29"/>
        <v>0</v>
      </c>
      <c r="BA123" s="896">
        <f t="shared" si="29"/>
        <v>0</v>
      </c>
      <c r="BB123" s="896">
        <f t="shared" si="29"/>
        <v>0</v>
      </c>
      <c r="BC123" s="896">
        <f t="shared" si="29"/>
        <v>0</v>
      </c>
      <c r="BD123" s="896">
        <f t="shared" si="29"/>
        <v>0</v>
      </c>
      <c r="BE123" s="896">
        <f t="shared" si="29"/>
        <v>0</v>
      </c>
      <c r="BF123" s="896">
        <f t="shared" si="29"/>
        <v>0</v>
      </c>
      <c r="BG123" s="896">
        <f t="shared" si="29"/>
        <v>0</v>
      </c>
      <c r="BH123" s="896">
        <f t="shared" si="29"/>
        <v>0</v>
      </c>
      <c r="BI123" s="896">
        <f t="shared" si="29"/>
        <v>0</v>
      </c>
      <c r="BJ123" s="896">
        <f t="shared" si="29"/>
        <v>0</v>
      </c>
      <c r="BK123" s="896">
        <f t="shared" si="29"/>
        <v>0</v>
      </c>
      <c r="BL123" s="896">
        <f t="shared" si="29"/>
        <v>0</v>
      </c>
      <c r="BM123" s="896">
        <f t="shared" si="29"/>
        <v>0</v>
      </c>
      <c r="BN123" s="896">
        <f t="shared" si="29"/>
        <v>0</v>
      </c>
      <c r="BO123" s="896">
        <f t="shared" si="29"/>
        <v>0</v>
      </c>
      <c r="BP123" s="896">
        <f t="shared" si="29"/>
        <v>0</v>
      </c>
      <c r="BQ123" s="896">
        <f t="shared" ref="BQ123:CQ123" si="30">SUM(BQ124:BQ132)</f>
        <v>0</v>
      </c>
      <c r="BR123" s="896">
        <f t="shared" si="30"/>
        <v>0</v>
      </c>
      <c r="BS123" s="896">
        <f t="shared" si="30"/>
        <v>0</v>
      </c>
      <c r="BT123" s="896">
        <f t="shared" si="30"/>
        <v>0</v>
      </c>
      <c r="BU123" s="896">
        <f t="shared" si="30"/>
        <v>0</v>
      </c>
      <c r="BV123" s="896">
        <f t="shared" si="30"/>
        <v>0</v>
      </c>
      <c r="BW123" s="896">
        <f t="shared" si="30"/>
        <v>0</v>
      </c>
      <c r="BX123" s="896">
        <f t="shared" si="30"/>
        <v>0</v>
      </c>
      <c r="BY123" s="896">
        <f t="shared" si="30"/>
        <v>0</v>
      </c>
      <c r="BZ123" s="896">
        <f t="shared" si="30"/>
        <v>0</v>
      </c>
      <c r="CA123" s="896">
        <f t="shared" si="30"/>
        <v>0</v>
      </c>
      <c r="CB123" s="896">
        <f t="shared" si="30"/>
        <v>0</v>
      </c>
      <c r="CC123" s="896">
        <f t="shared" si="30"/>
        <v>0</v>
      </c>
      <c r="CD123" s="896">
        <f t="shared" si="30"/>
        <v>0</v>
      </c>
      <c r="CE123" s="896">
        <f t="shared" si="30"/>
        <v>0</v>
      </c>
      <c r="CF123" s="896">
        <f t="shared" si="30"/>
        <v>0</v>
      </c>
      <c r="CG123" s="896">
        <f t="shared" si="30"/>
        <v>0</v>
      </c>
      <c r="CH123" s="896">
        <f t="shared" si="30"/>
        <v>0</v>
      </c>
      <c r="CI123" s="896">
        <f t="shared" si="30"/>
        <v>0</v>
      </c>
      <c r="CJ123" s="896">
        <f t="shared" si="30"/>
        <v>0</v>
      </c>
      <c r="CK123" s="896">
        <f t="shared" si="30"/>
        <v>0</v>
      </c>
      <c r="CL123" s="896">
        <f t="shared" si="30"/>
        <v>0</v>
      </c>
      <c r="CM123" s="896">
        <f t="shared" si="30"/>
        <v>0</v>
      </c>
      <c r="CN123" s="896">
        <f t="shared" si="30"/>
        <v>0</v>
      </c>
      <c r="CO123" s="896">
        <f t="shared" si="30"/>
        <v>0</v>
      </c>
      <c r="CP123" s="896">
        <f t="shared" si="30"/>
        <v>0</v>
      </c>
      <c r="CQ123" s="896">
        <f t="shared" si="30"/>
        <v>0</v>
      </c>
      <c r="CR123" s="897"/>
      <c r="CS123" s="897"/>
      <c r="CT123" s="897"/>
      <c r="CU123" s="897"/>
      <c r="CV123" s="897"/>
      <c r="CW123" s="897"/>
      <c r="CX123" s="897"/>
      <c r="CY123" s="897"/>
    </row>
    <row r="124" spans="1:103" x14ac:dyDescent="0.25">
      <c r="A124"/>
      <c r="B124" s="909">
        <v>1</v>
      </c>
      <c r="C124" s="594" t="s">
        <v>9</v>
      </c>
      <c r="D124">
        <f>D11</f>
        <v>45068</v>
      </c>
      <c r="E124">
        <f t="shared" ref="E124:BP124" si="31">E11</f>
        <v>573</v>
      </c>
      <c r="F124">
        <f t="shared" si="31"/>
        <v>599</v>
      </c>
      <c r="G124">
        <f t="shared" si="31"/>
        <v>683</v>
      </c>
      <c r="H124">
        <f t="shared" si="31"/>
        <v>755</v>
      </c>
      <c r="I124">
        <f t="shared" si="31"/>
        <v>778</v>
      </c>
      <c r="J124">
        <f t="shared" si="31"/>
        <v>784</v>
      </c>
      <c r="K124">
        <f t="shared" si="31"/>
        <v>877</v>
      </c>
      <c r="L124">
        <f t="shared" si="31"/>
        <v>979</v>
      </c>
      <c r="M124">
        <f t="shared" si="31"/>
        <v>979</v>
      </c>
      <c r="N124">
        <f t="shared" si="31"/>
        <v>974</v>
      </c>
      <c r="O124">
        <f t="shared" si="31"/>
        <v>887</v>
      </c>
      <c r="P124">
        <f t="shared" si="31"/>
        <v>925</v>
      </c>
      <c r="Q124">
        <f t="shared" si="31"/>
        <v>993</v>
      </c>
      <c r="R124">
        <f t="shared" si="31"/>
        <v>923</v>
      </c>
      <c r="S124">
        <f t="shared" si="31"/>
        <v>937</v>
      </c>
      <c r="T124">
        <f t="shared" si="31"/>
        <v>911</v>
      </c>
      <c r="U124">
        <f t="shared" si="31"/>
        <v>969</v>
      </c>
      <c r="V124">
        <f t="shared" si="31"/>
        <v>848</v>
      </c>
      <c r="W124">
        <f t="shared" si="31"/>
        <v>878</v>
      </c>
      <c r="X124">
        <f t="shared" si="31"/>
        <v>811</v>
      </c>
      <c r="Y124">
        <f t="shared" si="31"/>
        <v>3829</v>
      </c>
      <c r="Z124">
        <f t="shared" si="31"/>
        <v>3668</v>
      </c>
      <c r="AA124">
        <f t="shared" si="31"/>
        <v>3727</v>
      </c>
      <c r="AB124">
        <f t="shared" si="31"/>
        <v>3483</v>
      </c>
      <c r="AC124">
        <f t="shared" si="31"/>
        <v>2824</v>
      </c>
      <c r="AD124">
        <f t="shared" si="31"/>
        <v>2331</v>
      </c>
      <c r="AE124">
        <f t="shared" si="31"/>
        <v>2104</v>
      </c>
      <c r="AF124">
        <f t="shared" si="31"/>
        <v>1840</v>
      </c>
      <c r="AG124">
        <f t="shared" si="31"/>
        <v>1497</v>
      </c>
      <c r="AH124">
        <f t="shared" si="31"/>
        <v>1110</v>
      </c>
      <c r="AI124">
        <f t="shared" si="31"/>
        <v>721</v>
      </c>
      <c r="AJ124">
        <f t="shared" si="31"/>
        <v>478</v>
      </c>
      <c r="AK124">
        <f t="shared" si="31"/>
        <v>219</v>
      </c>
      <c r="AL124">
        <f t="shared" si="31"/>
        <v>174</v>
      </c>
      <c r="AM124">
        <f t="shared" si="31"/>
        <v>48</v>
      </c>
      <c r="AN124">
        <f t="shared" si="31"/>
        <v>306</v>
      </c>
      <c r="AO124">
        <f t="shared" si="31"/>
        <v>267</v>
      </c>
      <c r="AP124">
        <f t="shared" si="31"/>
        <v>607</v>
      </c>
      <c r="AQ124">
        <f t="shared" si="31"/>
        <v>22954</v>
      </c>
      <c r="AR124">
        <f t="shared" si="31"/>
        <v>2407</v>
      </c>
      <c r="AS124">
        <f t="shared" si="31"/>
        <v>2291</v>
      </c>
      <c r="AT124">
        <f t="shared" si="31"/>
        <v>10164</v>
      </c>
      <c r="AU124">
        <f t="shared" si="31"/>
        <v>1716</v>
      </c>
      <c r="AV124">
        <f t="shared" si="31"/>
        <v>0</v>
      </c>
      <c r="AW124">
        <f t="shared" si="31"/>
        <v>0</v>
      </c>
      <c r="AX124">
        <f t="shared" si="31"/>
        <v>0</v>
      </c>
      <c r="AY124">
        <f t="shared" si="31"/>
        <v>0</v>
      </c>
      <c r="AZ124">
        <f t="shared" si="31"/>
        <v>0</v>
      </c>
      <c r="BA124">
        <f t="shared" si="31"/>
        <v>0</v>
      </c>
      <c r="BB124">
        <f t="shared" si="31"/>
        <v>0</v>
      </c>
      <c r="BC124">
        <f t="shared" si="31"/>
        <v>0</v>
      </c>
      <c r="BD124">
        <f t="shared" si="31"/>
        <v>0</v>
      </c>
      <c r="BE124">
        <f t="shared" si="31"/>
        <v>0</v>
      </c>
      <c r="BF124">
        <f t="shared" si="31"/>
        <v>0</v>
      </c>
      <c r="BG124">
        <f t="shared" si="31"/>
        <v>0</v>
      </c>
      <c r="BH124">
        <f t="shared" si="31"/>
        <v>0</v>
      </c>
      <c r="BI124">
        <f t="shared" si="31"/>
        <v>0</v>
      </c>
      <c r="BJ124">
        <f t="shared" si="31"/>
        <v>0</v>
      </c>
      <c r="BK124">
        <f t="shared" si="31"/>
        <v>0</v>
      </c>
      <c r="BL124">
        <f t="shared" si="31"/>
        <v>0</v>
      </c>
      <c r="BM124">
        <f t="shared" si="31"/>
        <v>0</v>
      </c>
      <c r="BN124">
        <f t="shared" si="31"/>
        <v>0</v>
      </c>
      <c r="BO124">
        <f t="shared" si="31"/>
        <v>0</v>
      </c>
      <c r="BP124">
        <f t="shared" si="31"/>
        <v>0</v>
      </c>
      <c r="BQ124">
        <f t="shared" ref="BQ124:CQ124" si="32">BQ11</f>
        <v>0</v>
      </c>
      <c r="BR124">
        <f t="shared" si="32"/>
        <v>0</v>
      </c>
      <c r="BS124">
        <f t="shared" si="32"/>
        <v>0</v>
      </c>
      <c r="BT124">
        <f t="shared" si="32"/>
        <v>0</v>
      </c>
      <c r="BU124">
        <f t="shared" si="32"/>
        <v>0</v>
      </c>
      <c r="BV124">
        <f t="shared" si="32"/>
        <v>0</v>
      </c>
      <c r="BW124">
        <f t="shared" si="32"/>
        <v>0</v>
      </c>
      <c r="BX124">
        <f t="shared" si="32"/>
        <v>0</v>
      </c>
      <c r="BY124">
        <f t="shared" si="32"/>
        <v>0</v>
      </c>
      <c r="BZ124">
        <f t="shared" si="32"/>
        <v>0</v>
      </c>
      <c r="CA124">
        <f t="shared" si="32"/>
        <v>0</v>
      </c>
      <c r="CB124">
        <f t="shared" si="32"/>
        <v>0</v>
      </c>
      <c r="CC124">
        <f t="shared" si="32"/>
        <v>0</v>
      </c>
      <c r="CD124">
        <f t="shared" si="32"/>
        <v>0</v>
      </c>
      <c r="CE124">
        <f t="shared" si="32"/>
        <v>0</v>
      </c>
      <c r="CF124">
        <f t="shared" si="32"/>
        <v>0</v>
      </c>
      <c r="CG124">
        <f t="shared" si="32"/>
        <v>0</v>
      </c>
      <c r="CH124">
        <f t="shared" si="32"/>
        <v>0</v>
      </c>
      <c r="CI124">
        <f t="shared" si="32"/>
        <v>0</v>
      </c>
      <c r="CJ124">
        <f t="shared" si="32"/>
        <v>0</v>
      </c>
      <c r="CK124">
        <f t="shared" si="32"/>
        <v>0</v>
      </c>
      <c r="CL124">
        <f t="shared" si="32"/>
        <v>0</v>
      </c>
      <c r="CM124">
        <f t="shared" si="32"/>
        <v>0</v>
      </c>
      <c r="CN124">
        <f t="shared" si="32"/>
        <v>0</v>
      </c>
      <c r="CO124">
        <f t="shared" si="32"/>
        <v>0</v>
      </c>
      <c r="CP124">
        <f t="shared" si="32"/>
        <v>0</v>
      </c>
      <c r="CQ124">
        <f t="shared" si="32"/>
        <v>0</v>
      </c>
    </row>
    <row r="125" spans="1:103" x14ac:dyDescent="0.25">
      <c r="A125" s="910"/>
      <c r="B125" s="911">
        <v>2</v>
      </c>
      <c r="C125" s="912" t="s">
        <v>37</v>
      </c>
      <c r="D125" s="910">
        <f>D23</f>
        <v>6386</v>
      </c>
      <c r="E125" s="910">
        <f t="shared" ref="E125:BP125" si="33">E23</f>
        <v>50</v>
      </c>
      <c r="F125" s="910">
        <f t="shared" si="33"/>
        <v>59</v>
      </c>
      <c r="G125" s="910">
        <f t="shared" si="33"/>
        <v>53</v>
      </c>
      <c r="H125" s="910">
        <f t="shared" si="33"/>
        <v>78</v>
      </c>
      <c r="I125" s="910">
        <f t="shared" si="33"/>
        <v>76</v>
      </c>
      <c r="J125" s="910">
        <f t="shared" si="33"/>
        <v>80</v>
      </c>
      <c r="K125" s="910">
        <f t="shared" si="33"/>
        <v>111</v>
      </c>
      <c r="L125" s="910">
        <f t="shared" si="33"/>
        <v>113</v>
      </c>
      <c r="M125" s="910">
        <f t="shared" si="33"/>
        <v>122</v>
      </c>
      <c r="N125" s="910">
        <f t="shared" si="33"/>
        <v>125</v>
      </c>
      <c r="O125" s="910">
        <f t="shared" si="33"/>
        <v>108</v>
      </c>
      <c r="P125" s="910">
        <f t="shared" si="33"/>
        <v>107</v>
      </c>
      <c r="Q125" s="910">
        <f t="shared" si="33"/>
        <v>104</v>
      </c>
      <c r="R125" s="910">
        <f t="shared" si="33"/>
        <v>150</v>
      </c>
      <c r="S125" s="910">
        <f t="shared" si="33"/>
        <v>117</v>
      </c>
      <c r="T125" s="910">
        <f t="shared" si="33"/>
        <v>115</v>
      </c>
      <c r="U125" s="910">
        <f t="shared" si="33"/>
        <v>118</v>
      </c>
      <c r="V125" s="910">
        <f t="shared" si="33"/>
        <v>115</v>
      </c>
      <c r="W125" s="910">
        <f t="shared" si="33"/>
        <v>103</v>
      </c>
      <c r="X125" s="910">
        <f t="shared" si="33"/>
        <v>113</v>
      </c>
      <c r="Y125" s="910">
        <f t="shared" si="33"/>
        <v>553</v>
      </c>
      <c r="Z125" s="910">
        <f t="shared" si="33"/>
        <v>524</v>
      </c>
      <c r="AA125" s="910">
        <f t="shared" si="33"/>
        <v>556</v>
      </c>
      <c r="AB125" s="910">
        <f t="shared" si="33"/>
        <v>516</v>
      </c>
      <c r="AC125" s="910">
        <f t="shared" si="33"/>
        <v>463</v>
      </c>
      <c r="AD125" s="910">
        <f t="shared" si="33"/>
        <v>343</v>
      </c>
      <c r="AE125" s="910">
        <f t="shared" si="33"/>
        <v>306</v>
      </c>
      <c r="AF125" s="910">
        <f t="shared" si="33"/>
        <v>296</v>
      </c>
      <c r="AG125" s="910">
        <f t="shared" si="33"/>
        <v>263</v>
      </c>
      <c r="AH125" s="910">
        <f t="shared" si="33"/>
        <v>179</v>
      </c>
      <c r="AI125" s="910">
        <f t="shared" si="33"/>
        <v>154</v>
      </c>
      <c r="AJ125" s="910">
        <f t="shared" si="33"/>
        <v>100</v>
      </c>
      <c r="AK125" s="910">
        <f t="shared" si="33"/>
        <v>65</v>
      </c>
      <c r="AL125" s="910">
        <f t="shared" si="33"/>
        <v>51</v>
      </c>
      <c r="AM125" s="910">
        <f t="shared" si="33"/>
        <v>3</v>
      </c>
      <c r="AN125" s="910">
        <f t="shared" si="33"/>
        <v>30</v>
      </c>
      <c r="AO125" s="910">
        <f t="shared" si="33"/>
        <v>20</v>
      </c>
      <c r="AP125" s="910">
        <f t="shared" si="33"/>
        <v>54</v>
      </c>
      <c r="AQ125" s="910">
        <f t="shared" si="33"/>
        <v>3369</v>
      </c>
      <c r="AR125" s="910">
        <f t="shared" si="33"/>
        <v>338</v>
      </c>
      <c r="AS125" s="910">
        <f t="shared" si="33"/>
        <v>291</v>
      </c>
      <c r="AT125" s="910">
        <f t="shared" si="33"/>
        <v>1532</v>
      </c>
      <c r="AU125" s="910">
        <f t="shared" si="33"/>
        <v>112</v>
      </c>
      <c r="AV125" s="910">
        <f t="shared" si="33"/>
        <v>0</v>
      </c>
      <c r="AW125" s="910">
        <f t="shared" si="33"/>
        <v>0</v>
      </c>
      <c r="AX125" s="910">
        <f t="shared" si="33"/>
        <v>0</v>
      </c>
      <c r="AY125" s="910">
        <f t="shared" si="33"/>
        <v>0</v>
      </c>
      <c r="AZ125" s="910">
        <f t="shared" si="33"/>
        <v>0</v>
      </c>
      <c r="BA125" s="910">
        <f t="shared" si="33"/>
        <v>0</v>
      </c>
      <c r="BB125" s="910">
        <f t="shared" si="33"/>
        <v>0</v>
      </c>
      <c r="BC125" s="910">
        <f t="shared" si="33"/>
        <v>0</v>
      </c>
      <c r="BD125" s="910">
        <f t="shared" si="33"/>
        <v>0</v>
      </c>
      <c r="BE125" s="910">
        <f t="shared" si="33"/>
        <v>0</v>
      </c>
      <c r="BF125" s="910">
        <f t="shared" si="33"/>
        <v>0</v>
      </c>
      <c r="BG125" s="910">
        <f t="shared" si="33"/>
        <v>0</v>
      </c>
      <c r="BH125" s="910">
        <f t="shared" si="33"/>
        <v>0</v>
      </c>
      <c r="BI125" s="910">
        <f t="shared" si="33"/>
        <v>0</v>
      </c>
      <c r="BJ125" s="910">
        <f t="shared" si="33"/>
        <v>0</v>
      </c>
      <c r="BK125" s="910">
        <f t="shared" si="33"/>
        <v>0</v>
      </c>
      <c r="BL125" s="910">
        <f t="shared" si="33"/>
        <v>0</v>
      </c>
      <c r="BM125" s="910">
        <f t="shared" si="33"/>
        <v>0</v>
      </c>
      <c r="BN125" s="910">
        <f t="shared" si="33"/>
        <v>0</v>
      </c>
      <c r="BO125" s="910">
        <f t="shared" si="33"/>
        <v>0</v>
      </c>
      <c r="BP125" s="910">
        <f t="shared" si="33"/>
        <v>0</v>
      </c>
      <c r="BQ125" s="910">
        <f t="shared" ref="BQ125:CQ125" si="34">BQ23</f>
        <v>0</v>
      </c>
      <c r="BR125" s="910">
        <f t="shared" si="34"/>
        <v>0</v>
      </c>
      <c r="BS125" s="910">
        <f t="shared" si="34"/>
        <v>0</v>
      </c>
      <c r="BT125" s="910">
        <f t="shared" si="34"/>
        <v>0</v>
      </c>
      <c r="BU125" s="910">
        <f t="shared" si="34"/>
        <v>0</v>
      </c>
      <c r="BV125" s="910">
        <f t="shared" si="34"/>
        <v>0</v>
      </c>
      <c r="BW125" s="910">
        <f t="shared" si="34"/>
        <v>0</v>
      </c>
      <c r="BX125" s="910">
        <f t="shared" si="34"/>
        <v>0</v>
      </c>
      <c r="BY125" s="910">
        <f t="shared" si="34"/>
        <v>0</v>
      </c>
      <c r="BZ125" s="910">
        <f t="shared" si="34"/>
        <v>0</v>
      </c>
      <c r="CA125" s="910">
        <f t="shared" si="34"/>
        <v>0</v>
      </c>
      <c r="CB125" s="910">
        <f t="shared" si="34"/>
        <v>0</v>
      </c>
      <c r="CC125" s="910">
        <f t="shared" si="34"/>
        <v>0</v>
      </c>
      <c r="CD125" s="910">
        <f t="shared" si="34"/>
        <v>0</v>
      </c>
      <c r="CE125" s="910">
        <f t="shared" si="34"/>
        <v>0</v>
      </c>
      <c r="CF125" s="910">
        <f t="shared" si="34"/>
        <v>0</v>
      </c>
      <c r="CG125" s="910">
        <f t="shared" si="34"/>
        <v>0</v>
      </c>
      <c r="CH125" s="910">
        <f t="shared" si="34"/>
        <v>0</v>
      </c>
      <c r="CI125" s="910">
        <f t="shared" si="34"/>
        <v>0</v>
      </c>
      <c r="CJ125" s="910">
        <f t="shared" si="34"/>
        <v>0</v>
      </c>
      <c r="CK125" s="910">
        <f t="shared" si="34"/>
        <v>0</v>
      </c>
      <c r="CL125" s="910">
        <f t="shared" si="34"/>
        <v>0</v>
      </c>
      <c r="CM125" s="910">
        <f t="shared" si="34"/>
        <v>0</v>
      </c>
      <c r="CN125" s="910">
        <f t="shared" si="34"/>
        <v>0</v>
      </c>
      <c r="CO125" s="910">
        <f t="shared" si="34"/>
        <v>0</v>
      </c>
      <c r="CP125" s="910">
        <f t="shared" si="34"/>
        <v>0</v>
      </c>
      <c r="CQ125" s="910">
        <f t="shared" si="34"/>
        <v>0</v>
      </c>
    </row>
    <row r="126" spans="1:103" x14ac:dyDescent="0.25">
      <c r="A126"/>
      <c r="B126" s="909">
        <v>3</v>
      </c>
      <c r="C126" s="594" t="s">
        <v>52</v>
      </c>
      <c r="D126">
        <f>D30</f>
        <v>7580</v>
      </c>
      <c r="E126">
        <f t="shared" ref="E126:BP126" si="35">E30</f>
        <v>67</v>
      </c>
      <c r="F126">
        <f t="shared" si="35"/>
        <v>67</v>
      </c>
      <c r="G126">
        <f t="shared" si="35"/>
        <v>75</v>
      </c>
      <c r="H126">
        <f t="shared" si="35"/>
        <v>70</v>
      </c>
      <c r="I126">
        <f t="shared" si="35"/>
        <v>82</v>
      </c>
      <c r="J126">
        <f t="shared" si="35"/>
        <v>83</v>
      </c>
      <c r="K126">
        <f t="shared" si="35"/>
        <v>113</v>
      </c>
      <c r="L126">
        <f t="shared" si="35"/>
        <v>164</v>
      </c>
      <c r="M126">
        <f t="shared" si="35"/>
        <v>148</v>
      </c>
      <c r="N126">
        <f t="shared" si="35"/>
        <v>159</v>
      </c>
      <c r="O126">
        <f t="shared" si="35"/>
        <v>148</v>
      </c>
      <c r="P126">
        <f t="shared" si="35"/>
        <v>169</v>
      </c>
      <c r="Q126">
        <f t="shared" si="35"/>
        <v>140</v>
      </c>
      <c r="R126">
        <f t="shared" si="35"/>
        <v>165</v>
      </c>
      <c r="S126">
        <f t="shared" si="35"/>
        <v>183</v>
      </c>
      <c r="T126">
        <f t="shared" si="35"/>
        <v>161</v>
      </c>
      <c r="U126">
        <f t="shared" si="35"/>
        <v>180</v>
      </c>
      <c r="V126">
        <f t="shared" si="35"/>
        <v>152</v>
      </c>
      <c r="W126">
        <f t="shared" si="35"/>
        <v>181</v>
      </c>
      <c r="X126">
        <f t="shared" si="35"/>
        <v>157</v>
      </c>
      <c r="Y126">
        <f t="shared" si="35"/>
        <v>702</v>
      </c>
      <c r="Z126">
        <f t="shared" si="35"/>
        <v>657</v>
      </c>
      <c r="AA126">
        <f t="shared" si="35"/>
        <v>608</v>
      </c>
      <c r="AB126">
        <f t="shared" si="35"/>
        <v>618</v>
      </c>
      <c r="AC126">
        <f t="shared" si="35"/>
        <v>588</v>
      </c>
      <c r="AD126">
        <f t="shared" si="35"/>
        <v>416</v>
      </c>
      <c r="AE126">
        <f t="shared" si="35"/>
        <v>332</v>
      </c>
      <c r="AF126">
        <f t="shared" si="35"/>
        <v>283</v>
      </c>
      <c r="AG126">
        <f t="shared" si="35"/>
        <v>224</v>
      </c>
      <c r="AH126">
        <f t="shared" si="35"/>
        <v>192</v>
      </c>
      <c r="AI126">
        <f t="shared" si="35"/>
        <v>132</v>
      </c>
      <c r="AJ126">
        <f t="shared" si="35"/>
        <v>82</v>
      </c>
      <c r="AK126">
        <f t="shared" si="35"/>
        <v>44</v>
      </c>
      <c r="AL126">
        <f t="shared" si="35"/>
        <v>38</v>
      </c>
      <c r="AM126">
        <f t="shared" si="35"/>
        <v>4</v>
      </c>
      <c r="AN126">
        <f t="shared" si="35"/>
        <v>36</v>
      </c>
      <c r="AO126">
        <f t="shared" si="35"/>
        <v>31</v>
      </c>
      <c r="AP126">
        <f t="shared" si="35"/>
        <v>71</v>
      </c>
      <c r="AQ126">
        <f t="shared" si="35"/>
        <v>3875</v>
      </c>
      <c r="AR126">
        <f t="shared" si="35"/>
        <v>419</v>
      </c>
      <c r="AS126">
        <f t="shared" si="35"/>
        <v>458</v>
      </c>
      <c r="AT126">
        <f t="shared" si="35"/>
        <v>1851</v>
      </c>
      <c r="AU126">
        <f t="shared" si="35"/>
        <v>113</v>
      </c>
      <c r="AV126">
        <f t="shared" si="35"/>
        <v>0</v>
      </c>
      <c r="AW126">
        <f t="shared" si="35"/>
        <v>0</v>
      </c>
      <c r="AX126">
        <f t="shared" si="35"/>
        <v>0</v>
      </c>
      <c r="AY126">
        <f t="shared" si="35"/>
        <v>0</v>
      </c>
      <c r="AZ126">
        <f t="shared" si="35"/>
        <v>0</v>
      </c>
      <c r="BA126">
        <f t="shared" si="35"/>
        <v>0</v>
      </c>
      <c r="BB126">
        <f t="shared" si="35"/>
        <v>0</v>
      </c>
      <c r="BC126">
        <f t="shared" si="35"/>
        <v>0</v>
      </c>
      <c r="BD126">
        <f t="shared" si="35"/>
        <v>0</v>
      </c>
      <c r="BE126">
        <f t="shared" si="35"/>
        <v>0</v>
      </c>
      <c r="BF126">
        <f t="shared" si="35"/>
        <v>0</v>
      </c>
      <c r="BG126">
        <f t="shared" si="35"/>
        <v>0</v>
      </c>
      <c r="BH126">
        <f t="shared" si="35"/>
        <v>0</v>
      </c>
      <c r="BI126">
        <f t="shared" si="35"/>
        <v>0</v>
      </c>
      <c r="BJ126">
        <f t="shared" si="35"/>
        <v>0</v>
      </c>
      <c r="BK126">
        <f t="shared" si="35"/>
        <v>0</v>
      </c>
      <c r="BL126">
        <f t="shared" si="35"/>
        <v>0</v>
      </c>
      <c r="BM126">
        <f t="shared" si="35"/>
        <v>0</v>
      </c>
      <c r="BN126">
        <f t="shared" si="35"/>
        <v>0</v>
      </c>
      <c r="BO126">
        <f t="shared" si="35"/>
        <v>0</v>
      </c>
      <c r="BP126">
        <f t="shared" si="35"/>
        <v>0</v>
      </c>
      <c r="BQ126">
        <f t="shared" ref="BQ126:CQ126" si="36">BQ30</f>
        <v>0</v>
      </c>
      <c r="BR126">
        <f t="shared" si="36"/>
        <v>0</v>
      </c>
      <c r="BS126">
        <f t="shared" si="36"/>
        <v>0</v>
      </c>
      <c r="BT126">
        <f t="shared" si="36"/>
        <v>0</v>
      </c>
      <c r="BU126">
        <f t="shared" si="36"/>
        <v>0</v>
      </c>
      <c r="BV126">
        <f t="shared" si="36"/>
        <v>0</v>
      </c>
      <c r="BW126">
        <f t="shared" si="36"/>
        <v>0</v>
      </c>
      <c r="BX126">
        <f t="shared" si="36"/>
        <v>0</v>
      </c>
      <c r="BY126">
        <f t="shared" si="36"/>
        <v>0</v>
      </c>
      <c r="BZ126">
        <f t="shared" si="36"/>
        <v>0</v>
      </c>
      <c r="CA126">
        <f t="shared" si="36"/>
        <v>0</v>
      </c>
      <c r="CB126">
        <f t="shared" si="36"/>
        <v>0</v>
      </c>
      <c r="CC126">
        <f t="shared" si="36"/>
        <v>0</v>
      </c>
      <c r="CD126">
        <f t="shared" si="36"/>
        <v>0</v>
      </c>
      <c r="CE126">
        <f t="shared" si="36"/>
        <v>0</v>
      </c>
      <c r="CF126">
        <f t="shared" si="36"/>
        <v>0</v>
      </c>
      <c r="CG126">
        <f t="shared" si="36"/>
        <v>0</v>
      </c>
      <c r="CH126">
        <f t="shared" si="36"/>
        <v>0</v>
      </c>
      <c r="CI126">
        <f t="shared" si="36"/>
        <v>0</v>
      </c>
      <c r="CJ126">
        <f t="shared" si="36"/>
        <v>0</v>
      </c>
      <c r="CK126">
        <f t="shared" si="36"/>
        <v>0</v>
      </c>
      <c r="CL126">
        <f t="shared" si="36"/>
        <v>0</v>
      </c>
      <c r="CM126">
        <f t="shared" si="36"/>
        <v>0</v>
      </c>
      <c r="CN126">
        <f t="shared" si="36"/>
        <v>0</v>
      </c>
      <c r="CO126">
        <f t="shared" si="36"/>
        <v>0</v>
      </c>
      <c r="CP126">
        <f t="shared" si="36"/>
        <v>0</v>
      </c>
      <c r="CQ126">
        <f t="shared" si="36"/>
        <v>0</v>
      </c>
    </row>
    <row r="127" spans="1:103" x14ac:dyDescent="0.25">
      <c r="A127"/>
      <c r="B127" s="909">
        <v>4</v>
      </c>
      <c r="C127" s="594" t="s">
        <v>60</v>
      </c>
      <c r="D127">
        <f>D34</f>
        <v>43033</v>
      </c>
      <c r="E127">
        <f t="shared" ref="E127:BP127" si="37">E34</f>
        <v>463</v>
      </c>
      <c r="F127">
        <f t="shared" si="37"/>
        <v>430</v>
      </c>
      <c r="G127">
        <f t="shared" si="37"/>
        <v>497</v>
      </c>
      <c r="H127">
        <f t="shared" si="37"/>
        <v>544</v>
      </c>
      <c r="I127">
        <f t="shared" si="37"/>
        <v>523</v>
      </c>
      <c r="J127">
        <f t="shared" si="37"/>
        <v>527</v>
      </c>
      <c r="K127">
        <f t="shared" si="37"/>
        <v>976</v>
      </c>
      <c r="L127">
        <f t="shared" si="37"/>
        <v>1149</v>
      </c>
      <c r="M127">
        <f t="shared" si="37"/>
        <v>923</v>
      </c>
      <c r="N127">
        <f t="shared" si="37"/>
        <v>966</v>
      </c>
      <c r="O127">
        <f t="shared" si="37"/>
        <v>951</v>
      </c>
      <c r="P127">
        <f t="shared" si="37"/>
        <v>975</v>
      </c>
      <c r="Q127">
        <f t="shared" si="37"/>
        <v>1068</v>
      </c>
      <c r="R127">
        <f t="shared" si="37"/>
        <v>969</v>
      </c>
      <c r="S127">
        <f t="shared" si="37"/>
        <v>1041</v>
      </c>
      <c r="T127">
        <f t="shared" si="37"/>
        <v>990</v>
      </c>
      <c r="U127">
        <f t="shared" si="37"/>
        <v>1001</v>
      </c>
      <c r="V127">
        <f t="shared" si="37"/>
        <v>983</v>
      </c>
      <c r="W127">
        <f t="shared" si="37"/>
        <v>848</v>
      </c>
      <c r="X127">
        <f t="shared" si="37"/>
        <v>840</v>
      </c>
      <c r="Y127">
        <f t="shared" si="37"/>
        <v>3795</v>
      </c>
      <c r="Z127">
        <f t="shared" si="37"/>
        <v>3629</v>
      </c>
      <c r="AA127">
        <f t="shared" si="37"/>
        <v>3368</v>
      </c>
      <c r="AB127">
        <f t="shared" si="37"/>
        <v>3336</v>
      </c>
      <c r="AC127">
        <f t="shared" si="37"/>
        <v>2733</v>
      </c>
      <c r="AD127">
        <f t="shared" si="37"/>
        <v>2184</v>
      </c>
      <c r="AE127">
        <f t="shared" si="37"/>
        <v>1955</v>
      </c>
      <c r="AF127">
        <f t="shared" si="37"/>
        <v>1606</v>
      </c>
      <c r="AG127">
        <f t="shared" si="37"/>
        <v>1284</v>
      </c>
      <c r="AH127">
        <f t="shared" si="37"/>
        <v>971</v>
      </c>
      <c r="AI127">
        <f t="shared" si="37"/>
        <v>673</v>
      </c>
      <c r="AJ127">
        <f t="shared" si="37"/>
        <v>436</v>
      </c>
      <c r="AK127">
        <f t="shared" si="37"/>
        <v>243</v>
      </c>
      <c r="AL127">
        <f t="shared" si="37"/>
        <v>156</v>
      </c>
      <c r="AM127">
        <f t="shared" si="37"/>
        <v>45</v>
      </c>
      <c r="AN127">
        <f t="shared" si="37"/>
        <v>246</v>
      </c>
      <c r="AO127">
        <f t="shared" si="37"/>
        <v>217</v>
      </c>
      <c r="AP127">
        <f t="shared" si="37"/>
        <v>491</v>
      </c>
      <c r="AQ127">
        <f t="shared" si="37"/>
        <v>21758</v>
      </c>
      <c r="AR127">
        <f t="shared" si="37"/>
        <v>2469</v>
      </c>
      <c r="AS127">
        <f t="shared" si="37"/>
        <v>2403</v>
      </c>
      <c r="AT127">
        <f t="shared" si="37"/>
        <v>9771</v>
      </c>
      <c r="AU127">
        <f t="shared" si="37"/>
        <v>785</v>
      </c>
      <c r="AV127">
        <f t="shared" si="37"/>
        <v>0</v>
      </c>
      <c r="AW127">
        <f t="shared" si="37"/>
        <v>0</v>
      </c>
      <c r="AX127">
        <f t="shared" si="37"/>
        <v>0</v>
      </c>
      <c r="AY127">
        <f t="shared" si="37"/>
        <v>0</v>
      </c>
      <c r="AZ127">
        <f t="shared" si="37"/>
        <v>0</v>
      </c>
      <c r="BA127">
        <f t="shared" si="37"/>
        <v>0</v>
      </c>
      <c r="BB127">
        <f t="shared" si="37"/>
        <v>0</v>
      </c>
      <c r="BC127">
        <f t="shared" si="37"/>
        <v>0</v>
      </c>
      <c r="BD127">
        <f t="shared" si="37"/>
        <v>0</v>
      </c>
      <c r="BE127">
        <f t="shared" si="37"/>
        <v>0</v>
      </c>
      <c r="BF127">
        <f t="shared" si="37"/>
        <v>0</v>
      </c>
      <c r="BG127">
        <f t="shared" si="37"/>
        <v>0</v>
      </c>
      <c r="BH127">
        <f t="shared" si="37"/>
        <v>0</v>
      </c>
      <c r="BI127">
        <f t="shared" si="37"/>
        <v>0</v>
      </c>
      <c r="BJ127">
        <f t="shared" si="37"/>
        <v>0</v>
      </c>
      <c r="BK127">
        <f t="shared" si="37"/>
        <v>0</v>
      </c>
      <c r="BL127">
        <f t="shared" si="37"/>
        <v>0</v>
      </c>
      <c r="BM127">
        <f t="shared" si="37"/>
        <v>0</v>
      </c>
      <c r="BN127">
        <f t="shared" si="37"/>
        <v>0</v>
      </c>
      <c r="BO127">
        <f t="shared" si="37"/>
        <v>0</v>
      </c>
      <c r="BP127">
        <f t="shared" si="37"/>
        <v>0</v>
      </c>
      <c r="BQ127">
        <f t="shared" ref="BQ127:CQ127" si="38">BQ34</f>
        <v>0</v>
      </c>
      <c r="BR127">
        <f t="shared" si="38"/>
        <v>0</v>
      </c>
      <c r="BS127">
        <f t="shared" si="38"/>
        <v>0</v>
      </c>
      <c r="BT127">
        <f t="shared" si="38"/>
        <v>0</v>
      </c>
      <c r="BU127">
        <f t="shared" si="38"/>
        <v>0</v>
      </c>
      <c r="BV127">
        <f t="shared" si="38"/>
        <v>0</v>
      </c>
      <c r="BW127">
        <f t="shared" si="38"/>
        <v>0</v>
      </c>
      <c r="BX127">
        <f t="shared" si="38"/>
        <v>0</v>
      </c>
      <c r="BY127">
        <f t="shared" si="38"/>
        <v>0</v>
      </c>
      <c r="BZ127">
        <f t="shared" si="38"/>
        <v>0</v>
      </c>
      <c r="CA127">
        <f t="shared" si="38"/>
        <v>0</v>
      </c>
      <c r="CB127">
        <f t="shared" si="38"/>
        <v>0</v>
      </c>
      <c r="CC127">
        <f t="shared" si="38"/>
        <v>0</v>
      </c>
      <c r="CD127">
        <f t="shared" si="38"/>
        <v>0</v>
      </c>
      <c r="CE127">
        <f t="shared" si="38"/>
        <v>0</v>
      </c>
      <c r="CF127">
        <f t="shared" si="38"/>
        <v>0</v>
      </c>
      <c r="CG127">
        <f t="shared" si="38"/>
        <v>0</v>
      </c>
      <c r="CH127">
        <f t="shared" si="38"/>
        <v>0</v>
      </c>
      <c r="CI127">
        <f t="shared" si="38"/>
        <v>0</v>
      </c>
      <c r="CJ127">
        <f t="shared" si="38"/>
        <v>0</v>
      </c>
      <c r="CK127">
        <f t="shared" si="38"/>
        <v>0</v>
      </c>
      <c r="CL127">
        <f t="shared" si="38"/>
        <v>0</v>
      </c>
      <c r="CM127">
        <f t="shared" si="38"/>
        <v>0</v>
      </c>
      <c r="CN127">
        <f t="shared" si="38"/>
        <v>0</v>
      </c>
      <c r="CO127">
        <f t="shared" si="38"/>
        <v>0</v>
      </c>
      <c r="CP127">
        <f t="shared" si="38"/>
        <v>0</v>
      </c>
      <c r="CQ127">
        <f t="shared" si="38"/>
        <v>0</v>
      </c>
    </row>
    <row r="128" spans="1:103" x14ac:dyDescent="0.25">
      <c r="A128" s="910"/>
      <c r="B128" s="911">
        <v>5</v>
      </c>
      <c r="C128" s="912" t="s">
        <v>79</v>
      </c>
      <c r="D128" s="910">
        <f>D47</f>
        <v>4544</v>
      </c>
      <c r="E128" s="910">
        <f t="shared" ref="E128:BP128" si="39">E47</f>
        <v>43</v>
      </c>
      <c r="F128" s="910">
        <f t="shared" si="39"/>
        <v>52</v>
      </c>
      <c r="G128" s="910">
        <f t="shared" si="39"/>
        <v>46</v>
      </c>
      <c r="H128" s="910">
        <f t="shared" si="39"/>
        <v>82</v>
      </c>
      <c r="I128" s="910">
        <f t="shared" si="39"/>
        <v>71</v>
      </c>
      <c r="J128" s="910">
        <f t="shared" si="39"/>
        <v>79</v>
      </c>
      <c r="K128" s="910">
        <f t="shared" si="39"/>
        <v>85</v>
      </c>
      <c r="L128" s="910">
        <f t="shared" si="39"/>
        <v>98</v>
      </c>
      <c r="M128" s="910">
        <f t="shared" si="39"/>
        <v>97</v>
      </c>
      <c r="N128" s="910">
        <f t="shared" si="39"/>
        <v>95</v>
      </c>
      <c r="O128" s="910">
        <f t="shared" si="39"/>
        <v>99</v>
      </c>
      <c r="P128" s="910">
        <f t="shared" si="39"/>
        <v>82</v>
      </c>
      <c r="Q128" s="910">
        <f t="shared" si="39"/>
        <v>102</v>
      </c>
      <c r="R128" s="910">
        <f t="shared" si="39"/>
        <v>82</v>
      </c>
      <c r="S128" s="910">
        <f t="shared" si="39"/>
        <v>83</v>
      </c>
      <c r="T128" s="910">
        <f t="shared" si="39"/>
        <v>96</v>
      </c>
      <c r="U128" s="910">
        <f t="shared" si="39"/>
        <v>100</v>
      </c>
      <c r="V128" s="910">
        <f t="shared" si="39"/>
        <v>85</v>
      </c>
      <c r="W128" s="910">
        <f t="shared" si="39"/>
        <v>87</v>
      </c>
      <c r="X128" s="910">
        <f t="shared" si="39"/>
        <v>94</v>
      </c>
      <c r="Y128" s="910">
        <f t="shared" si="39"/>
        <v>410</v>
      </c>
      <c r="Z128" s="910">
        <f t="shared" si="39"/>
        <v>405</v>
      </c>
      <c r="AA128" s="910">
        <f t="shared" si="39"/>
        <v>360</v>
      </c>
      <c r="AB128" s="910">
        <f t="shared" si="39"/>
        <v>352</v>
      </c>
      <c r="AC128" s="910">
        <f t="shared" si="39"/>
        <v>305</v>
      </c>
      <c r="AD128" s="910">
        <f t="shared" si="39"/>
        <v>250</v>
      </c>
      <c r="AE128" s="910">
        <f t="shared" si="39"/>
        <v>222</v>
      </c>
      <c r="AF128" s="910">
        <f t="shared" si="39"/>
        <v>159</v>
      </c>
      <c r="AG128" s="910">
        <f t="shared" si="39"/>
        <v>131</v>
      </c>
      <c r="AH128" s="910">
        <f t="shared" si="39"/>
        <v>106</v>
      </c>
      <c r="AI128" s="910">
        <f t="shared" si="39"/>
        <v>86</v>
      </c>
      <c r="AJ128" s="910">
        <f t="shared" si="39"/>
        <v>53</v>
      </c>
      <c r="AK128" s="910">
        <f t="shared" si="39"/>
        <v>32</v>
      </c>
      <c r="AL128" s="910">
        <f t="shared" si="39"/>
        <v>15</v>
      </c>
      <c r="AM128" s="910">
        <f t="shared" si="39"/>
        <v>3</v>
      </c>
      <c r="AN128" s="910">
        <f t="shared" si="39"/>
        <v>27</v>
      </c>
      <c r="AO128" s="910">
        <f t="shared" si="39"/>
        <v>16</v>
      </c>
      <c r="AP128" s="910">
        <f t="shared" si="39"/>
        <v>45</v>
      </c>
      <c r="AQ128" s="910">
        <f t="shared" si="39"/>
        <v>2446</v>
      </c>
      <c r="AR128" s="910">
        <f t="shared" si="39"/>
        <v>273</v>
      </c>
      <c r="AS128" s="910">
        <f t="shared" si="39"/>
        <v>277</v>
      </c>
      <c r="AT128" s="910">
        <f t="shared" si="39"/>
        <v>1090</v>
      </c>
      <c r="AU128" s="910">
        <f t="shared" si="39"/>
        <v>96</v>
      </c>
      <c r="AV128" s="910">
        <f t="shared" si="39"/>
        <v>0</v>
      </c>
      <c r="AW128" s="910">
        <f t="shared" si="39"/>
        <v>0</v>
      </c>
      <c r="AX128" s="910">
        <f t="shared" si="39"/>
        <v>0</v>
      </c>
      <c r="AY128" s="910">
        <f t="shared" si="39"/>
        <v>0</v>
      </c>
      <c r="AZ128" s="910">
        <f t="shared" si="39"/>
        <v>0</v>
      </c>
      <c r="BA128" s="910">
        <f t="shared" si="39"/>
        <v>0</v>
      </c>
      <c r="BB128" s="910">
        <f t="shared" si="39"/>
        <v>0</v>
      </c>
      <c r="BC128" s="910">
        <f t="shared" si="39"/>
        <v>0</v>
      </c>
      <c r="BD128" s="910">
        <f t="shared" si="39"/>
        <v>0</v>
      </c>
      <c r="BE128" s="910">
        <f t="shared" si="39"/>
        <v>0</v>
      </c>
      <c r="BF128" s="910">
        <f t="shared" si="39"/>
        <v>0</v>
      </c>
      <c r="BG128" s="910">
        <f t="shared" si="39"/>
        <v>0</v>
      </c>
      <c r="BH128" s="910">
        <f t="shared" si="39"/>
        <v>0</v>
      </c>
      <c r="BI128" s="910">
        <f t="shared" si="39"/>
        <v>0</v>
      </c>
      <c r="BJ128" s="910">
        <f t="shared" si="39"/>
        <v>0</v>
      </c>
      <c r="BK128" s="910">
        <f t="shared" si="39"/>
        <v>0</v>
      </c>
      <c r="BL128" s="910">
        <f t="shared" si="39"/>
        <v>0</v>
      </c>
      <c r="BM128" s="910">
        <f t="shared" si="39"/>
        <v>0</v>
      </c>
      <c r="BN128" s="910">
        <f t="shared" si="39"/>
        <v>0</v>
      </c>
      <c r="BO128" s="910">
        <f t="shared" si="39"/>
        <v>0</v>
      </c>
      <c r="BP128" s="910">
        <f t="shared" si="39"/>
        <v>0</v>
      </c>
      <c r="BQ128" s="910">
        <f t="shared" ref="BQ128:CQ128" si="40">BQ47</f>
        <v>0</v>
      </c>
      <c r="BR128" s="910">
        <f t="shared" si="40"/>
        <v>0</v>
      </c>
      <c r="BS128" s="910">
        <f t="shared" si="40"/>
        <v>0</v>
      </c>
      <c r="BT128" s="910">
        <f t="shared" si="40"/>
        <v>0</v>
      </c>
      <c r="BU128" s="910">
        <f t="shared" si="40"/>
        <v>0</v>
      </c>
      <c r="BV128" s="910">
        <f t="shared" si="40"/>
        <v>0</v>
      </c>
      <c r="BW128" s="910">
        <f t="shared" si="40"/>
        <v>0</v>
      </c>
      <c r="BX128" s="910">
        <f t="shared" si="40"/>
        <v>0</v>
      </c>
      <c r="BY128" s="910">
        <f t="shared" si="40"/>
        <v>0</v>
      </c>
      <c r="BZ128" s="910">
        <f t="shared" si="40"/>
        <v>0</v>
      </c>
      <c r="CA128" s="910">
        <f t="shared" si="40"/>
        <v>0</v>
      </c>
      <c r="CB128" s="910">
        <f t="shared" si="40"/>
        <v>0</v>
      </c>
      <c r="CC128" s="910">
        <f t="shared" si="40"/>
        <v>0</v>
      </c>
      <c r="CD128" s="910">
        <f t="shared" si="40"/>
        <v>0</v>
      </c>
      <c r="CE128" s="910">
        <f t="shared" si="40"/>
        <v>0</v>
      </c>
      <c r="CF128" s="910">
        <f t="shared" si="40"/>
        <v>0</v>
      </c>
      <c r="CG128" s="910">
        <f t="shared" si="40"/>
        <v>0</v>
      </c>
      <c r="CH128" s="910">
        <f t="shared" si="40"/>
        <v>0</v>
      </c>
      <c r="CI128" s="910">
        <f t="shared" si="40"/>
        <v>0</v>
      </c>
      <c r="CJ128" s="910">
        <f t="shared" si="40"/>
        <v>0</v>
      </c>
      <c r="CK128" s="910">
        <f t="shared" si="40"/>
        <v>0</v>
      </c>
      <c r="CL128" s="910">
        <f t="shared" si="40"/>
        <v>0</v>
      </c>
      <c r="CM128" s="910">
        <f t="shared" si="40"/>
        <v>0</v>
      </c>
      <c r="CN128" s="910">
        <f t="shared" si="40"/>
        <v>0</v>
      </c>
      <c r="CO128" s="910">
        <f t="shared" si="40"/>
        <v>0</v>
      </c>
      <c r="CP128" s="910">
        <f t="shared" si="40"/>
        <v>0</v>
      </c>
      <c r="CQ128" s="910">
        <f t="shared" si="40"/>
        <v>0</v>
      </c>
    </row>
    <row r="129" spans="1:95" x14ac:dyDescent="0.25">
      <c r="A129"/>
      <c r="B129" s="909">
        <v>6</v>
      </c>
      <c r="C129" s="594" t="s">
        <v>913</v>
      </c>
      <c r="D129">
        <f>D54</f>
        <v>5334</v>
      </c>
      <c r="E129">
        <f t="shared" ref="E129:BP129" si="41">E54</f>
        <v>103</v>
      </c>
      <c r="F129">
        <f t="shared" si="41"/>
        <v>84</v>
      </c>
      <c r="G129">
        <f t="shared" si="41"/>
        <v>101</v>
      </c>
      <c r="H129">
        <f t="shared" si="41"/>
        <v>100</v>
      </c>
      <c r="I129">
        <f t="shared" si="41"/>
        <v>124</v>
      </c>
      <c r="J129">
        <f t="shared" si="41"/>
        <v>110</v>
      </c>
      <c r="K129">
        <f t="shared" si="41"/>
        <v>86</v>
      </c>
      <c r="L129">
        <f t="shared" si="41"/>
        <v>138</v>
      </c>
      <c r="M129">
        <f t="shared" si="41"/>
        <v>116</v>
      </c>
      <c r="N129">
        <f t="shared" si="41"/>
        <v>154</v>
      </c>
      <c r="O129">
        <f t="shared" si="41"/>
        <v>133</v>
      </c>
      <c r="P129">
        <f t="shared" si="41"/>
        <v>95</v>
      </c>
      <c r="Q129">
        <f t="shared" si="41"/>
        <v>152</v>
      </c>
      <c r="R129">
        <f t="shared" si="41"/>
        <v>151</v>
      </c>
      <c r="S129">
        <f t="shared" si="41"/>
        <v>162</v>
      </c>
      <c r="T129">
        <f t="shared" si="41"/>
        <v>207</v>
      </c>
      <c r="U129">
        <f t="shared" si="41"/>
        <v>195</v>
      </c>
      <c r="V129">
        <f t="shared" si="41"/>
        <v>181</v>
      </c>
      <c r="W129">
        <f t="shared" si="41"/>
        <v>163</v>
      </c>
      <c r="X129">
        <f t="shared" si="41"/>
        <v>166</v>
      </c>
      <c r="Y129">
        <f t="shared" si="41"/>
        <v>327</v>
      </c>
      <c r="Z129">
        <f t="shared" si="41"/>
        <v>116</v>
      </c>
      <c r="AA129">
        <f t="shared" si="41"/>
        <v>283</v>
      </c>
      <c r="AB129">
        <f t="shared" si="41"/>
        <v>422</v>
      </c>
      <c r="AC129">
        <f t="shared" si="41"/>
        <v>419</v>
      </c>
      <c r="AD129">
        <f t="shared" si="41"/>
        <v>245</v>
      </c>
      <c r="AE129">
        <f t="shared" si="41"/>
        <v>155</v>
      </c>
      <c r="AF129">
        <f t="shared" si="41"/>
        <v>181</v>
      </c>
      <c r="AG129">
        <f t="shared" si="41"/>
        <v>152</v>
      </c>
      <c r="AH129">
        <f t="shared" si="41"/>
        <v>133</v>
      </c>
      <c r="AI129">
        <f t="shared" si="41"/>
        <v>116</v>
      </c>
      <c r="AJ129">
        <f t="shared" si="41"/>
        <v>64</v>
      </c>
      <c r="AK129">
        <f t="shared" si="41"/>
        <v>0</v>
      </c>
      <c r="AL129">
        <f t="shared" si="41"/>
        <v>0</v>
      </c>
      <c r="AM129">
        <f t="shared" si="41"/>
        <v>0</v>
      </c>
      <c r="AN129">
        <f t="shared" si="41"/>
        <v>29</v>
      </c>
      <c r="AO129">
        <f t="shared" si="41"/>
        <v>36</v>
      </c>
      <c r="AP129">
        <f t="shared" si="41"/>
        <v>55</v>
      </c>
      <c r="AQ129">
        <f t="shared" si="41"/>
        <v>1917</v>
      </c>
      <c r="AR129">
        <f t="shared" si="41"/>
        <v>156</v>
      </c>
      <c r="AS129">
        <f t="shared" si="41"/>
        <v>163</v>
      </c>
      <c r="AT129">
        <f t="shared" si="41"/>
        <v>529</v>
      </c>
      <c r="AU129">
        <f t="shared" si="41"/>
        <v>103</v>
      </c>
      <c r="AV129">
        <f t="shared" si="41"/>
        <v>0</v>
      </c>
      <c r="AW129">
        <f t="shared" si="41"/>
        <v>0</v>
      </c>
      <c r="AX129">
        <f t="shared" si="41"/>
        <v>0</v>
      </c>
      <c r="AY129">
        <f t="shared" si="41"/>
        <v>0</v>
      </c>
      <c r="AZ129">
        <f t="shared" si="41"/>
        <v>0</v>
      </c>
      <c r="BA129">
        <f t="shared" si="41"/>
        <v>0</v>
      </c>
      <c r="BB129">
        <f t="shared" si="41"/>
        <v>0</v>
      </c>
      <c r="BC129">
        <f t="shared" si="41"/>
        <v>0</v>
      </c>
      <c r="BD129">
        <f t="shared" si="41"/>
        <v>0</v>
      </c>
      <c r="BE129">
        <f t="shared" si="41"/>
        <v>0</v>
      </c>
      <c r="BF129">
        <f t="shared" si="41"/>
        <v>0</v>
      </c>
      <c r="BG129">
        <f t="shared" si="41"/>
        <v>0</v>
      </c>
      <c r="BH129">
        <f t="shared" si="41"/>
        <v>0</v>
      </c>
      <c r="BI129">
        <f t="shared" si="41"/>
        <v>0</v>
      </c>
      <c r="BJ129">
        <f t="shared" si="41"/>
        <v>0</v>
      </c>
      <c r="BK129">
        <f t="shared" si="41"/>
        <v>0</v>
      </c>
      <c r="BL129">
        <f t="shared" si="41"/>
        <v>0</v>
      </c>
      <c r="BM129">
        <f t="shared" si="41"/>
        <v>0</v>
      </c>
      <c r="BN129">
        <f t="shared" si="41"/>
        <v>0</v>
      </c>
      <c r="BO129">
        <f t="shared" si="41"/>
        <v>0</v>
      </c>
      <c r="BP129">
        <f t="shared" si="41"/>
        <v>0</v>
      </c>
      <c r="BQ129">
        <f t="shared" ref="BQ129:CQ129" si="42">BQ54</f>
        <v>0</v>
      </c>
      <c r="BR129">
        <f t="shared" si="42"/>
        <v>0</v>
      </c>
      <c r="BS129">
        <f t="shared" si="42"/>
        <v>0</v>
      </c>
      <c r="BT129">
        <f t="shared" si="42"/>
        <v>0</v>
      </c>
      <c r="BU129">
        <f t="shared" si="42"/>
        <v>0</v>
      </c>
      <c r="BV129">
        <f t="shared" si="42"/>
        <v>0</v>
      </c>
      <c r="BW129">
        <f t="shared" si="42"/>
        <v>0</v>
      </c>
      <c r="BX129">
        <f t="shared" si="42"/>
        <v>0</v>
      </c>
      <c r="BY129">
        <f t="shared" si="42"/>
        <v>0</v>
      </c>
      <c r="BZ129">
        <f t="shared" si="42"/>
        <v>0</v>
      </c>
      <c r="CA129">
        <f t="shared" si="42"/>
        <v>0</v>
      </c>
      <c r="CB129">
        <f t="shared" si="42"/>
        <v>0</v>
      </c>
      <c r="CC129">
        <f t="shared" si="42"/>
        <v>0</v>
      </c>
      <c r="CD129">
        <f t="shared" si="42"/>
        <v>0</v>
      </c>
      <c r="CE129">
        <f t="shared" si="42"/>
        <v>0</v>
      </c>
      <c r="CF129">
        <f t="shared" si="42"/>
        <v>0</v>
      </c>
      <c r="CG129">
        <f t="shared" si="42"/>
        <v>0</v>
      </c>
      <c r="CH129">
        <f t="shared" si="42"/>
        <v>0</v>
      </c>
      <c r="CI129">
        <f t="shared" si="42"/>
        <v>0</v>
      </c>
      <c r="CJ129">
        <f t="shared" si="42"/>
        <v>0</v>
      </c>
      <c r="CK129">
        <f t="shared" si="42"/>
        <v>0</v>
      </c>
      <c r="CL129">
        <f t="shared" si="42"/>
        <v>0</v>
      </c>
      <c r="CM129">
        <f t="shared" si="42"/>
        <v>0</v>
      </c>
      <c r="CN129">
        <f t="shared" si="42"/>
        <v>0</v>
      </c>
      <c r="CO129">
        <f t="shared" si="42"/>
        <v>0</v>
      </c>
      <c r="CP129">
        <f t="shared" si="42"/>
        <v>0</v>
      </c>
      <c r="CQ129">
        <f t="shared" si="42"/>
        <v>0</v>
      </c>
    </row>
    <row r="130" spans="1:95" x14ac:dyDescent="0.25">
      <c r="A130"/>
      <c r="B130" s="909">
        <v>7</v>
      </c>
      <c r="C130" s="594" t="s">
        <v>10</v>
      </c>
      <c r="D130">
        <f>D58</f>
        <v>33931</v>
      </c>
      <c r="E130">
        <f t="shared" ref="E130:BP130" si="43">E58</f>
        <v>377</v>
      </c>
      <c r="F130">
        <f t="shared" si="43"/>
        <v>378</v>
      </c>
      <c r="G130">
        <f t="shared" si="43"/>
        <v>415</v>
      </c>
      <c r="H130">
        <f t="shared" si="43"/>
        <v>506</v>
      </c>
      <c r="I130">
        <f t="shared" si="43"/>
        <v>547</v>
      </c>
      <c r="J130">
        <f t="shared" si="43"/>
        <v>535</v>
      </c>
      <c r="K130">
        <f t="shared" si="43"/>
        <v>807</v>
      </c>
      <c r="L130">
        <f t="shared" si="43"/>
        <v>724</v>
      </c>
      <c r="M130">
        <f t="shared" si="43"/>
        <v>708</v>
      </c>
      <c r="N130">
        <f t="shared" si="43"/>
        <v>692</v>
      </c>
      <c r="O130">
        <f t="shared" si="43"/>
        <v>758</v>
      </c>
      <c r="P130">
        <f t="shared" si="43"/>
        <v>725</v>
      </c>
      <c r="Q130">
        <f t="shared" si="43"/>
        <v>709</v>
      </c>
      <c r="R130">
        <f t="shared" si="43"/>
        <v>893</v>
      </c>
      <c r="S130">
        <f t="shared" si="43"/>
        <v>765</v>
      </c>
      <c r="T130">
        <f t="shared" si="43"/>
        <v>803</v>
      </c>
      <c r="U130">
        <f t="shared" si="43"/>
        <v>884</v>
      </c>
      <c r="V130">
        <f t="shared" si="43"/>
        <v>677</v>
      </c>
      <c r="W130">
        <f t="shared" si="43"/>
        <v>672</v>
      </c>
      <c r="X130">
        <f t="shared" si="43"/>
        <v>689</v>
      </c>
      <c r="Y130">
        <f t="shared" si="43"/>
        <v>2930</v>
      </c>
      <c r="Z130">
        <f t="shared" si="43"/>
        <v>2725</v>
      </c>
      <c r="AA130">
        <f t="shared" si="43"/>
        <v>2819</v>
      </c>
      <c r="AB130">
        <f t="shared" si="43"/>
        <v>2772</v>
      </c>
      <c r="AC130">
        <f t="shared" si="43"/>
        <v>2183</v>
      </c>
      <c r="AD130">
        <f t="shared" si="43"/>
        <v>1754</v>
      </c>
      <c r="AE130">
        <f t="shared" si="43"/>
        <v>1464</v>
      </c>
      <c r="AF130">
        <f t="shared" si="43"/>
        <v>1203</v>
      </c>
      <c r="AG130">
        <f t="shared" si="43"/>
        <v>939</v>
      </c>
      <c r="AH130">
        <f t="shared" si="43"/>
        <v>674</v>
      </c>
      <c r="AI130">
        <f t="shared" si="43"/>
        <v>537</v>
      </c>
      <c r="AJ130">
        <f t="shared" si="43"/>
        <v>361</v>
      </c>
      <c r="AK130">
        <f t="shared" si="43"/>
        <v>164</v>
      </c>
      <c r="AL130">
        <f t="shared" si="43"/>
        <v>142</v>
      </c>
      <c r="AM130">
        <f t="shared" si="43"/>
        <v>26</v>
      </c>
      <c r="AN130">
        <f t="shared" si="43"/>
        <v>184</v>
      </c>
      <c r="AO130">
        <f t="shared" si="43"/>
        <v>193</v>
      </c>
      <c r="AP130">
        <f t="shared" si="43"/>
        <v>400</v>
      </c>
      <c r="AQ130">
        <f t="shared" si="43"/>
        <v>17420</v>
      </c>
      <c r="AR130">
        <f t="shared" si="43"/>
        <v>2087</v>
      </c>
      <c r="AS130">
        <f t="shared" si="43"/>
        <v>1952</v>
      </c>
      <c r="AT130">
        <f t="shared" si="43"/>
        <v>7766</v>
      </c>
      <c r="AU130">
        <f t="shared" si="43"/>
        <v>665</v>
      </c>
      <c r="AV130">
        <f t="shared" si="43"/>
        <v>0</v>
      </c>
      <c r="AW130">
        <f t="shared" si="43"/>
        <v>0</v>
      </c>
      <c r="AX130">
        <f t="shared" si="43"/>
        <v>0</v>
      </c>
      <c r="AY130">
        <f t="shared" si="43"/>
        <v>0</v>
      </c>
      <c r="AZ130">
        <f t="shared" si="43"/>
        <v>0</v>
      </c>
      <c r="BA130">
        <f t="shared" si="43"/>
        <v>0</v>
      </c>
      <c r="BB130">
        <f t="shared" si="43"/>
        <v>0</v>
      </c>
      <c r="BC130">
        <f t="shared" si="43"/>
        <v>0</v>
      </c>
      <c r="BD130">
        <f t="shared" si="43"/>
        <v>0</v>
      </c>
      <c r="BE130">
        <f t="shared" si="43"/>
        <v>0</v>
      </c>
      <c r="BF130">
        <f t="shared" si="43"/>
        <v>0</v>
      </c>
      <c r="BG130">
        <f t="shared" si="43"/>
        <v>0</v>
      </c>
      <c r="BH130">
        <f t="shared" si="43"/>
        <v>0</v>
      </c>
      <c r="BI130">
        <f t="shared" si="43"/>
        <v>0</v>
      </c>
      <c r="BJ130">
        <f t="shared" si="43"/>
        <v>0</v>
      </c>
      <c r="BK130">
        <f t="shared" si="43"/>
        <v>0</v>
      </c>
      <c r="BL130">
        <f t="shared" si="43"/>
        <v>0</v>
      </c>
      <c r="BM130">
        <f t="shared" si="43"/>
        <v>0</v>
      </c>
      <c r="BN130">
        <f t="shared" si="43"/>
        <v>0</v>
      </c>
      <c r="BO130">
        <f t="shared" si="43"/>
        <v>0</v>
      </c>
      <c r="BP130">
        <f t="shared" si="43"/>
        <v>0</v>
      </c>
      <c r="BQ130">
        <f t="shared" ref="BQ130:CQ130" si="44">BQ58</f>
        <v>0</v>
      </c>
      <c r="BR130">
        <f t="shared" si="44"/>
        <v>0</v>
      </c>
      <c r="BS130">
        <f t="shared" si="44"/>
        <v>0</v>
      </c>
      <c r="BT130">
        <f t="shared" si="44"/>
        <v>0</v>
      </c>
      <c r="BU130">
        <f t="shared" si="44"/>
        <v>0</v>
      </c>
      <c r="BV130">
        <f t="shared" si="44"/>
        <v>0</v>
      </c>
      <c r="BW130">
        <f t="shared" si="44"/>
        <v>0</v>
      </c>
      <c r="BX130">
        <f t="shared" si="44"/>
        <v>0</v>
      </c>
      <c r="BY130">
        <f t="shared" si="44"/>
        <v>0</v>
      </c>
      <c r="BZ130">
        <f t="shared" si="44"/>
        <v>0</v>
      </c>
      <c r="CA130">
        <f t="shared" si="44"/>
        <v>0</v>
      </c>
      <c r="CB130">
        <f t="shared" si="44"/>
        <v>0</v>
      </c>
      <c r="CC130">
        <f t="shared" si="44"/>
        <v>0</v>
      </c>
      <c r="CD130">
        <f t="shared" si="44"/>
        <v>0</v>
      </c>
      <c r="CE130">
        <f t="shared" si="44"/>
        <v>0</v>
      </c>
      <c r="CF130">
        <f t="shared" si="44"/>
        <v>0</v>
      </c>
      <c r="CG130">
        <f t="shared" si="44"/>
        <v>0</v>
      </c>
      <c r="CH130">
        <f t="shared" si="44"/>
        <v>0</v>
      </c>
      <c r="CI130">
        <f t="shared" si="44"/>
        <v>0</v>
      </c>
      <c r="CJ130">
        <f t="shared" si="44"/>
        <v>0</v>
      </c>
      <c r="CK130">
        <f t="shared" si="44"/>
        <v>0</v>
      </c>
      <c r="CL130">
        <f t="shared" si="44"/>
        <v>0</v>
      </c>
      <c r="CM130">
        <f t="shared" si="44"/>
        <v>0</v>
      </c>
      <c r="CN130">
        <f t="shared" si="44"/>
        <v>0</v>
      </c>
      <c r="CO130">
        <f t="shared" si="44"/>
        <v>0</v>
      </c>
      <c r="CP130">
        <f t="shared" si="44"/>
        <v>0</v>
      </c>
      <c r="CQ130">
        <f t="shared" si="44"/>
        <v>0</v>
      </c>
    </row>
    <row r="131" spans="1:95" x14ac:dyDescent="0.25">
      <c r="A131"/>
      <c r="B131" s="909">
        <v>8</v>
      </c>
      <c r="C131" s="594" t="s">
        <v>46</v>
      </c>
      <c r="D131">
        <f>D73</f>
        <v>28108</v>
      </c>
      <c r="E131">
        <f t="shared" ref="E131:BP131" si="45">E73</f>
        <v>954</v>
      </c>
      <c r="F131">
        <f t="shared" si="45"/>
        <v>1023</v>
      </c>
      <c r="G131">
        <f t="shared" si="45"/>
        <v>1087</v>
      </c>
      <c r="H131">
        <f t="shared" si="45"/>
        <v>1178</v>
      </c>
      <c r="I131">
        <f t="shared" si="45"/>
        <v>1226</v>
      </c>
      <c r="J131">
        <f t="shared" si="45"/>
        <v>1062</v>
      </c>
      <c r="K131">
        <f t="shared" si="45"/>
        <v>740</v>
      </c>
      <c r="L131">
        <f t="shared" si="45"/>
        <v>812</v>
      </c>
      <c r="M131">
        <f t="shared" si="45"/>
        <v>716</v>
      </c>
      <c r="N131">
        <f t="shared" si="45"/>
        <v>633</v>
      </c>
      <c r="O131">
        <f t="shared" si="45"/>
        <v>640</v>
      </c>
      <c r="P131">
        <f t="shared" si="45"/>
        <v>688</v>
      </c>
      <c r="Q131">
        <f t="shared" si="45"/>
        <v>616</v>
      </c>
      <c r="R131">
        <f t="shared" si="45"/>
        <v>723</v>
      </c>
      <c r="S131">
        <f t="shared" si="45"/>
        <v>639</v>
      </c>
      <c r="T131">
        <f t="shared" si="45"/>
        <v>670</v>
      </c>
      <c r="U131">
        <f t="shared" si="45"/>
        <v>657</v>
      </c>
      <c r="V131">
        <f t="shared" si="45"/>
        <v>622</v>
      </c>
      <c r="W131">
        <f t="shared" si="45"/>
        <v>615</v>
      </c>
      <c r="X131">
        <f t="shared" si="45"/>
        <v>526</v>
      </c>
      <c r="Y131">
        <f t="shared" si="45"/>
        <v>2195</v>
      </c>
      <c r="Z131">
        <f t="shared" si="45"/>
        <v>1701</v>
      </c>
      <c r="AA131">
        <f t="shared" si="45"/>
        <v>1554</v>
      </c>
      <c r="AB131">
        <f t="shared" si="45"/>
        <v>1698</v>
      </c>
      <c r="AC131">
        <f t="shared" si="45"/>
        <v>1209</v>
      </c>
      <c r="AD131">
        <f t="shared" si="45"/>
        <v>1020</v>
      </c>
      <c r="AE131">
        <f t="shared" si="45"/>
        <v>813</v>
      </c>
      <c r="AF131">
        <f t="shared" si="45"/>
        <v>690</v>
      </c>
      <c r="AG131">
        <f t="shared" si="45"/>
        <v>571</v>
      </c>
      <c r="AH131">
        <f t="shared" si="45"/>
        <v>368</v>
      </c>
      <c r="AI131">
        <f t="shared" si="45"/>
        <v>246</v>
      </c>
      <c r="AJ131">
        <f t="shared" si="45"/>
        <v>122</v>
      </c>
      <c r="AK131">
        <f t="shared" si="45"/>
        <v>57</v>
      </c>
      <c r="AL131">
        <f t="shared" si="45"/>
        <v>37</v>
      </c>
      <c r="AM131">
        <f t="shared" si="45"/>
        <v>73</v>
      </c>
      <c r="AN131">
        <f t="shared" si="45"/>
        <v>463</v>
      </c>
      <c r="AO131">
        <f t="shared" si="45"/>
        <v>491</v>
      </c>
      <c r="AP131">
        <f t="shared" si="45"/>
        <v>1011</v>
      </c>
      <c r="AQ131">
        <f t="shared" si="45"/>
        <v>14209</v>
      </c>
      <c r="AR131">
        <f t="shared" si="45"/>
        <v>1698</v>
      </c>
      <c r="AS131">
        <f t="shared" si="45"/>
        <v>1622</v>
      </c>
      <c r="AT131">
        <f t="shared" si="45"/>
        <v>4723</v>
      </c>
      <c r="AU131">
        <f t="shared" si="45"/>
        <v>1707</v>
      </c>
      <c r="AV131">
        <f t="shared" si="45"/>
        <v>0</v>
      </c>
      <c r="AW131">
        <f t="shared" si="45"/>
        <v>0</v>
      </c>
      <c r="AX131">
        <f t="shared" si="45"/>
        <v>0</v>
      </c>
      <c r="AY131">
        <f t="shared" si="45"/>
        <v>0</v>
      </c>
      <c r="AZ131">
        <f t="shared" si="45"/>
        <v>0</v>
      </c>
      <c r="BA131">
        <f t="shared" si="45"/>
        <v>0</v>
      </c>
      <c r="BB131">
        <f t="shared" si="45"/>
        <v>0</v>
      </c>
      <c r="BC131">
        <f t="shared" si="45"/>
        <v>0</v>
      </c>
      <c r="BD131">
        <f t="shared" si="45"/>
        <v>0</v>
      </c>
      <c r="BE131">
        <f t="shared" si="45"/>
        <v>0</v>
      </c>
      <c r="BF131">
        <f t="shared" si="45"/>
        <v>0</v>
      </c>
      <c r="BG131">
        <f t="shared" si="45"/>
        <v>0</v>
      </c>
      <c r="BH131">
        <f t="shared" si="45"/>
        <v>0</v>
      </c>
      <c r="BI131">
        <f t="shared" si="45"/>
        <v>0</v>
      </c>
      <c r="BJ131">
        <f t="shared" si="45"/>
        <v>0</v>
      </c>
      <c r="BK131">
        <f t="shared" si="45"/>
        <v>0</v>
      </c>
      <c r="BL131">
        <f t="shared" si="45"/>
        <v>0</v>
      </c>
      <c r="BM131">
        <f t="shared" si="45"/>
        <v>0</v>
      </c>
      <c r="BN131">
        <f t="shared" si="45"/>
        <v>0</v>
      </c>
      <c r="BO131">
        <f t="shared" si="45"/>
        <v>0</v>
      </c>
      <c r="BP131">
        <f t="shared" si="45"/>
        <v>0</v>
      </c>
      <c r="BQ131">
        <f t="shared" ref="BQ131:CQ131" si="46">BQ73</f>
        <v>0</v>
      </c>
      <c r="BR131">
        <f t="shared" si="46"/>
        <v>0</v>
      </c>
      <c r="BS131">
        <f t="shared" si="46"/>
        <v>0</v>
      </c>
      <c r="BT131">
        <f t="shared" si="46"/>
        <v>0</v>
      </c>
      <c r="BU131">
        <f t="shared" si="46"/>
        <v>0</v>
      </c>
      <c r="BV131">
        <f t="shared" si="46"/>
        <v>0</v>
      </c>
      <c r="BW131">
        <f t="shared" si="46"/>
        <v>0</v>
      </c>
      <c r="BX131">
        <f t="shared" si="46"/>
        <v>0</v>
      </c>
      <c r="BY131">
        <f t="shared" si="46"/>
        <v>0</v>
      </c>
      <c r="BZ131">
        <f t="shared" si="46"/>
        <v>0</v>
      </c>
      <c r="CA131">
        <f t="shared" si="46"/>
        <v>0</v>
      </c>
      <c r="CB131">
        <f t="shared" si="46"/>
        <v>0</v>
      </c>
      <c r="CC131">
        <f t="shared" si="46"/>
        <v>0</v>
      </c>
      <c r="CD131">
        <f t="shared" si="46"/>
        <v>0</v>
      </c>
      <c r="CE131">
        <f t="shared" si="46"/>
        <v>0</v>
      </c>
      <c r="CF131">
        <f t="shared" si="46"/>
        <v>0</v>
      </c>
      <c r="CG131">
        <f t="shared" si="46"/>
        <v>0</v>
      </c>
      <c r="CH131">
        <f t="shared" si="46"/>
        <v>0</v>
      </c>
      <c r="CI131">
        <f t="shared" si="46"/>
        <v>0</v>
      </c>
      <c r="CJ131">
        <f t="shared" si="46"/>
        <v>0</v>
      </c>
      <c r="CK131">
        <f t="shared" si="46"/>
        <v>0</v>
      </c>
      <c r="CL131">
        <f t="shared" si="46"/>
        <v>0</v>
      </c>
      <c r="CM131">
        <f t="shared" si="46"/>
        <v>0</v>
      </c>
      <c r="CN131">
        <f t="shared" si="46"/>
        <v>0</v>
      </c>
      <c r="CO131">
        <f t="shared" si="46"/>
        <v>0</v>
      </c>
      <c r="CP131">
        <f t="shared" si="46"/>
        <v>0</v>
      </c>
      <c r="CQ131">
        <f t="shared" si="46"/>
        <v>0</v>
      </c>
    </row>
    <row r="132" spans="1:95" x14ac:dyDescent="0.25">
      <c r="A132" s="910"/>
      <c r="B132" s="911">
        <v>9</v>
      </c>
      <c r="C132" s="912" t="s">
        <v>98</v>
      </c>
      <c r="D132" s="910">
        <f>D103</f>
        <v>6122</v>
      </c>
      <c r="E132" s="910">
        <f t="shared" ref="E132:BP132" si="47">E103</f>
        <v>86</v>
      </c>
      <c r="F132" s="910">
        <f t="shared" si="47"/>
        <v>106</v>
      </c>
      <c r="G132" s="910">
        <f t="shared" si="47"/>
        <v>99</v>
      </c>
      <c r="H132" s="910">
        <f t="shared" si="47"/>
        <v>125</v>
      </c>
      <c r="I132" s="910">
        <f t="shared" si="47"/>
        <v>163</v>
      </c>
      <c r="J132" s="910">
        <f t="shared" si="47"/>
        <v>166</v>
      </c>
      <c r="K132" s="910">
        <f t="shared" si="47"/>
        <v>161</v>
      </c>
      <c r="L132" s="910">
        <f t="shared" si="47"/>
        <v>126</v>
      </c>
      <c r="M132" s="910">
        <f t="shared" si="47"/>
        <v>119</v>
      </c>
      <c r="N132" s="910">
        <f t="shared" si="47"/>
        <v>131</v>
      </c>
      <c r="O132" s="910">
        <f t="shared" si="47"/>
        <v>116</v>
      </c>
      <c r="P132" s="910">
        <f t="shared" si="47"/>
        <v>114</v>
      </c>
      <c r="Q132" s="910">
        <f t="shared" si="47"/>
        <v>117</v>
      </c>
      <c r="R132" s="910">
        <f t="shared" si="47"/>
        <v>108</v>
      </c>
      <c r="S132" s="910">
        <f t="shared" si="47"/>
        <v>88</v>
      </c>
      <c r="T132" s="910">
        <f t="shared" si="47"/>
        <v>108</v>
      </c>
      <c r="U132" s="910">
        <f t="shared" si="47"/>
        <v>102</v>
      </c>
      <c r="V132" s="910">
        <f t="shared" si="47"/>
        <v>69</v>
      </c>
      <c r="W132" s="910">
        <f t="shared" si="47"/>
        <v>65</v>
      </c>
      <c r="X132" s="910">
        <f t="shared" si="47"/>
        <v>50</v>
      </c>
      <c r="Y132" s="910">
        <f t="shared" si="47"/>
        <v>396</v>
      </c>
      <c r="Z132" s="910">
        <f t="shared" si="47"/>
        <v>655</v>
      </c>
      <c r="AA132" s="910">
        <f t="shared" si="47"/>
        <v>669</v>
      </c>
      <c r="AB132" s="910">
        <f t="shared" si="47"/>
        <v>649</v>
      </c>
      <c r="AC132" s="910">
        <f t="shared" si="47"/>
        <v>496</v>
      </c>
      <c r="AD132" s="910">
        <f t="shared" si="47"/>
        <v>333</v>
      </c>
      <c r="AE132" s="910">
        <f t="shared" si="47"/>
        <v>290</v>
      </c>
      <c r="AF132" s="910">
        <f t="shared" si="47"/>
        <v>195</v>
      </c>
      <c r="AG132" s="910">
        <f t="shared" si="47"/>
        <v>95</v>
      </c>
      <c r="AH132" s="910">
        <f t="shared" si="47"/>
        <v>69</v>
      </c>
      <c r="AI132" s="910">
        <f t="shared" si="47"/>
        <v>27</v>
      </c>
      <c r="AJ132" s="910">
        <f t="shared" si="47"/>
        <v>11</v>
      </c>
      <c r="AK132" s="910">
        <f t="shared" si="47"/>
        <v>14</v>
      </c>
      <c r="AL132" s="910">
        <f t="shared" si="47"/>
        <v>4</v>
      </c>
      <c r="AM132" s="910">
        <f t="shared" si="47"/>
        <v>1</v>
      </c>
      <c r="AN132" s="910">
        <f t="shared" si="47"/>
        <v>43</v>
      </c>
      <c r="AO132" s="910">
        <f t="shared" si="47"/>
        <v>43</v>
      </c>
      <c r="AP132" s="910">
        <f t="shared" si="47"/>
        <v>91</v>
      </c>
      <c r="AQ132" s="910">
        <f t="shared" si="47"/>
        <v>3242</v>
      </c>
      <c r="AR132" s="910">
        <f t="shared" si="47"/>
        <v>353</v>
      </c>
      <c r="AS132" s="910">
        <f t="shared" si="47"/>
        <v>263</v>
      </c>
      <c r="AT132" s="910">
        <f t="shared" si="47"/>
        <v>1624</v>
      </c>
      <c r="AU132" s="910">
        <f t="shared" si="47"/>
        <v>142</v>
      </c>
      <c r="AV132" s="910">
        <f t="shared" si="47"/>
        <v>0</v>
      </c>
      <c r="AW132" s="910">
        <f t="shared" si="47"/>
        <v>0</v>
      </c>
      <c r="AX132" s="910">
        <f t="shared" si="47"/>
        <v>0</v>
      </c>
      <c r="AY132" s="910">
        <f t="shared" si="47"/>
        <v>0</v>
      </c>
      <c r="AZ132" s="910">
        <f t="shared" si="47"/>
        <v>0</v>
      </c>
      <c r="BA132" s="910">
        <f t="shared" si="47"/>
        <v>0</v>
      </c>
      <c r="BB132" s="910">
        <f t="shared" si="47"/>
        <v>0</v>
      </c>
      <c r="BC132" s="910">
        <f t="shared" si="47"/>
        <v>0</v>
      </c>
      <c r="BD132" s="910">
        <f t="shared" si="47"/>
        <v>0</v>
      </c>
      <c r="BE132" s="910">
        <f t="shared" si="47"/>
        <v>0</v>
      </c>
      <c r="BF132" s="910">
        <f t="shared" si="47"/>
        <v>0</v>
      </c>
      <c r="BG132" s="910">
        <f t="shared" si="47"/>
        <v>0</v>
      </c>
      <c r="BH132" s="910">
        <f t="shared" si="47"/>
        <v>0</v>
      </c>
      <c r="BI132" s="910">
        <f t="shared" si="47"/>
        <v>0</v>
      </c>
      <c r="BJ132" s="910">
        <f t="shared" si="47"/>
        <v>0</v>
      </c>
      <c r="BK132" s="910">
        <f t="shared" si="47"/>
        <v>0</v>
      </c>
      <c r="BL132" s="910">
        <f t="shared" si="47"/>
        <v>0</v>
      </c>
      <c r="BM132" s="910">
        <f t="shared" si="47"/>
        <v>0</v>
      </c>
      <c r="BN132" s="910">
        <f t="shared" si="47"/>
        <v>0</v>
      </c>
      <c r="BO132" s="910">
        <f t="shared" si="47"/>
        <v>0</v>
      </c>
      <c r="BP132" s="910">
        <f t="shared" si="47"/>
        <v>0</v>
      </c>
      <c r="BQ132" s="910">
        <f t="shared" ref="BQ132:CQ132" si="48">BQ103</f>
        <v>0</v>
      </c>
      <c r="BR132" s="910">
        <f t="shared" si="48"/>
        <v>0</v>
      </c>
      <c r="BS132" s="910">
        <f t="shared" si="48"/>
        <v>0</v>
      </c>
      <c r="BT132" s="910">
        <f t="shared" si="48"/>
        <v>0</v>
      </c>
      <c r="BU132" s="910">
        <f t="shared" si="48"/>
        <v>0</v>
      </c>
      <c r="BV132" s="910">
        <f t="shared" si="48"/>
        <v>0</v>
      </c>
      <c r="BW132" s="910">
        <f t="shared" si="48"/>
        <v>0</v>
      </c>
      <c r="BX132" s="910">
        <f t="shared" si="48"/>
        <v>0</v>
      </c>
      <c r="BY132" s="910">
        <f t="shared" si="48"/>
        <v>0</v>
      </c>
      <c r="BZ132" s="910">
        <f t="shared" si="48"/>
        <v>0</v>
      </c>
      <c r="CA132" s="910">
        <f t="shared" si="48"/>
        <v>0</v>
      </c>
      <c r="CB132" s="910">
        <f t="shared" si="48"/>
        <v>0</v>
      </c>
      <c r="CC132" s="910">
        <f t="shared" si="48"/>
        <v>0</v>
      </c>
      <c r="CD132" s="910">
        <f t="shared" si="48"/>
        <v>0</v>
      </c>
      <c r="CE132" s="910">
        <f t="shared" si="48"/>
        <v>0</v>
      </c>
      <c r="CF132" s="910">
        <f t="shared" si="48"/>
        <v>0</v>
      </c>
      <c r="CG132" s="910">
        <f t="shared" si="48"/>
        <v>0</v>
      </c>
      <c r="CH132" s="910">
        <f t="shared" si="48"/>
        <v>0</v>
      </c>
      <c r="CI132" s="910">
        <f t="shared" si="48"/>
        <v>0</v>
      </c>
      <c r="CJ132" s="910">
        <f t="shared" si="48"/>
        <v>0</v>
      </c>
      <c r="CK132" s="910">
        <f t="shared" si="48"/>
        <v>0</v>
      </c>
      <c r="CL132" s="910">
        <f t="shared" si="48"/>
        <v>0</v>
      </c>
      <c r="CM132" s="910">
        <f t="shared" si="48"/>
        <v>0</v>
      </c>
      <c r="CN132" s="910">
        <f t="shared" si="48"/>
        <v>0</v>
      </c>
      <c r="CO132" s="910">
        <f t="shared" si="48"/>
        <v>0</v>
      </c>
      <c r="CP132" s="910">
        <f t="shared" si="48"/>
        <v>0</v>
      </c>
      <c r="CQ132" s="910">
        <f t="shared" si="48"/>
        <v>0</v>
      </c>
    </row>
  </sheetData>
  <mergeCells count="9">
    <mergeCell ref="AQ6:AQ7"/>
    <mergeCell ref="AR6:AT6"/>
    <mergeCell ref="AU6:AU7"/>
    <mergeCell ref="A6:A7"/>
    <mergeCell ref="B6:B7"/>
    <mergeCell ref="C6:C7"/>
    <mergeCell ref="D6:D7"/>
    <mergeCell ref="AM6:AO6"/>
    <mergeCell ref="AP6:A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AW123"/>
  <sheetViews>
    <sheetView topLeftCell="A7" zoomScale="90" zoomScaleNormal="90" workbookViewId="0">
      <selection activeCell="J33" sqref="J33"/>
    </sheetView>
  </sheetViews>
  <sheetFormatPr baseColWidth="10" defaultColWidth="5.85546875" defaultRowHeight="15" x14ac:dyDescent="0.25"/>
  <cols>
    <col min="3" max="3" width="30.7109375" customWidth="1"/>
    <col min="4" max="4" width="4.28515625" customWidth="1"/>
    <col min="5" max="5" width="4.42578125" customWidth="1"/>
    <col min="6" max="6" width="8.5703125" customWidth="1"/>
    <col min="7" max="32" width="8.28515625" customWidth="1"/>
    <col min="33" max="37" width="6.140625" bestFit="1" customWidth="1"/>
    <col min="38" max="38" width="5.42578125" customWidth="1"/>
    <col min="39" max="39" width="5.5703125" customWidth="1"/>
    <col min="40" max="40" width="2.5703125" customWidth="1"/>
    <col min="41" max="41" width="6.140625" bestFit="1" customWidth="1"/>
    <col min="42" max="42" width="4.85546875" customWidth="1"/>
    <col min="43" max="43" width="6.7109375" customWidth="1"/>
    <col min="44" max="45" width="6.7109375" bestFit="1" customWidth="1"/>
    <col min="46" max="46" width="6.5703125" customWidth="1"/>
    <col min="47" max="47" width="6.140625" bestFit="1" customWidth="1"/>
    <col min="49" max="49" width="7.42578125" bestFit="1" customWidth="1"/>
  </cols>
  <sheetData>
    <row r="1" spans="1:49" x14ac:dyDescent="0.25">
      <c r="A1" s="79" t="s">
        <v>0</v>
      </c>
    </row>
    <row r="2" spans="1:49" x14ac:dyDescent="0.25">
      <c r="A2" s="80" t="s">
        <v>145</v>
      </c>
    </row>
    <row r="3" spans="1:49" ht="15.75" thickBot="1" x14ac:dyDescent="0.3">
      <c r="A3" s="80"/>
    </row>
    <row r="4" spans="1:49" ht="18" x14ac:dyDescent="0.25">
      <c r="A4" s="81" t="s">
        <v>146</v>
      </c>
      <c r="B4" s="82"/>
      <c r="C4" s="82"/>
      <c r="D4" s="82"/>
      <c r="E4" s="82"/>
      <c r="F4" s="83"/>
      <c r="G4" s="84"/>
      <c r="H4" s="84"/>
      <c r="I4" s="84"/>
      <c r="J4" s="83"/>
      <c r="K4" s="83"/>
      <c r="L4" s="83"/>
      <c r="M4" s="83"/>
      <c r="N4" s="83"/>
      <c r="O4" s="85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6"/>
      <c r="AI4" s="83"/>
      <c r="AJ4" s="83"/>
      <c r="AK4" s="83"/>
      <c r="AL4" s="83"/>
      <c r="AM4" s="83"/>
      <c r="AN4" s="83"/>
      <c r="AO4" s="749" t="s">
        <v>147</v>
      </c>
      <c r="AP4" s="750"/>
      <c r="AQ4" s="750"/>
      <c r="AR4" s="750"/>
      <c r="AS4" s="750"/>
      <c r="AT4" s="750"/>
      <c r="AU4" s="751"/>
    </row>
    <row r="5" spans="1:49" ht="18" x14ac:dyDescent="0.25">
      <c r="A5" s="87" t="s">
        <v>148</v>
      </c>
      <c r="B5" s="82"/>
      <c r="C5" s="82"/>
      <c r="D5" s="82"/>
      <c r="E5" s="82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752"/>
      <c r="AP5" s="753"/>
      <c r="AQ5" s="753"/>
      <c r="AR5" s="753"/>
      <c r="AS5" s="753"/>
      <c r="AT5" s="753"/>
      <c r="AU5" s="754"/>
      <c r="AW5" s="90"/>
    </row>
    <row r="6" spans="1:49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2"/>
      <c r="AP6" s="91"/>
      <c r="AQ6" s="91"/>
      <c r="AR6" s="91"/>
      <c r="AS6" s="91"/>
      <c r="AT6" s="91"/>
      <c r="AU6" s="93"/>
    </row>
    <row r="7" spans="1:49" x14ac:dyDescent="0.25">
      <c r="A7" s="742" t="s">
        <v>114</v>
      </c>
      <c r="B7" s="743" t="s">
        <v>115</v>
      </c>
      <c r="C7" s="744" t="s">
        <v>149</v>
      </c>
      <c r="D7" s="744" t="s">
        <v>150</v>
      </c>
      <c r="E7" s="744" t="s">
        <v>151</v>
      </c>
      <c r="F7" s="755">
        <v>2016</v>
      </c>
      <c r="G7" s="1" t="s">
        <v>152</v>
      </c>
      <c r="H7" s="1">
        <v>1</v>
      </c>
      <c r="I7" s="1" t="s">
        <v>153</v>
      </c>
      <c r="J7" s="1" t="s">
        <v>154</v>
      </c>
      <c r="K7" s="1" t="s">
        <v>155</v>
      </c>
      <c r="L7" s="1" t="s">
        <v>156</v>
      </c>
      <c r="M7" s="1" t="s">
        <v>157</v>
      </c>
      <c r="N7" s="1" t="s">
        <v>158</v>
      </c>
      <c r="O7" s="1" t="s">
        <v>159</v>
      </c>
      <c r="P7" s="1" t="s">
        <v>160</v>
      </c>
      <c r="Q7" s="1" t="s">
        <v>161</v>
      </c>
      <c r="R7" s="1" t="s">
        <v>162</v>
      </c>
      <c r="S7" s="1" t="s">
        <v>163</v>
      </c>
      <c r="T7" s="1" t="s">
        <v>164</v>
      </c>
      <c r="U7" s="1" t="s">
        <v>165</v>
      </c>
      <c r="V7" s="1" t="s">
        <v>166</v>
      </c>
      <c r="W7" s="1" t="s">
        <v>167</v>
      </c>
      <c r="X7" s="1" t="s">
        <v>168</v>
      </c>
      <c r="Y7" s="1" t="s">
        <v>169</v>
      </c>
      <c r="Z7" s="1" t="s">
        <v>170</v>
      </c>
      <c r="AA7" s="1" t="s">
        <v>171</v>
      </c>
      <c r="AB7" s="1" t="s">
        <v>172</v>
      </c>
      <c r="AC7" s="1" t="s">
        <v>173</v>
      </c>
      <c r="AD7" s="1" t="s">
        <v>174</v>
      </c>
      <c r="AE7" s="1" t="s">
        <v>175</v>
      </c>
      <c r="AF7" s="1" t="s">
        <v>176</v>
      </c>
      <c r="AG7" s="1" t="s">
        <v>177</v>
      </c>
      <c r="AH7" s="1" t="s">
        <v>178</v>
      </c>
      <c r="AI7" s="1" t="s">
        <v>179</v>
      </c>
      <c r="AJ7" s="1" t="s">
        <v>180</v>
      </c>
      <c r="AK7" s="1" t="s">
        <v>181</v>
      </c>
      <c r="AL7" s="1" t="s">
        <v>182</v>
      </c>
      <c r="AM7" s="1" t="s">
        <v>183</v>
      </c>
      <c r="AN7" s="94"/>
      <c r="AO7" s="756" t="s">
        <v>119</v>
      </c>
      <c r="AP7" s="747" t="s">
        <v>184</v>
      </c>
      <c r="AQ7" s="748" t="s">
        <v>185</v>
      </c>
      <c r="AR7" s="746" t="s">
        <v>120</v>
      </c>
      <c r="AS7" s="746"/>
      <c r="AT7" s="746"/>
      <c r="AU7" s="95"/>
    </row>
    <row r="8" spans="1:49" ht="39" thickBot="1" x14ac:dyDescent="0.3">
      <c r="A8" s="742"/>
      <c r="B8" s="743"/>
      <c r="C8" s="744"/>
      <c r="D8" s="744"/>
      <c r="E8" s="744"/>
      <c r="F8" s="75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94"/>
      <c r="AO8" s="757"/>
      <c r="AP8" s="758"/>
      <c r="AQ8" s="759"/>
      <c r="AR8" s="96" t="s">
        <v>186</v>
      </c>
      <c r="AS8" s="96" t="s">
        <v>187</v>
      </c>
      <c r="AT8" s="96" t="s">
        <v>188</v>
      </c>
      <c r="AU8" s="97" t="s">
        <v>128</v>
      </c>
    </row>
    <row r="9" spans="1:49" x14ac:dyDescent="0.25">
      <c r="A9" s="98"/>
      <c r="B9" s="98"/>
      <c r="C9" s="99" t="s">
        <v>7</v>
      </c>
      <c r="D9" s="100"/>
      <c r="E9" s="101"/>
      <c r="F9" s="102">
        <f t="shared" ref="F9:AU9" si="0">+F10</f>
        <v>276586</v>
      </c>
      <c r="G9" s="103">
        <f t="shared" si="0"/>
        <v>7452</v>
      </c>
      <c r="H9" s="103">
        <f t="shared" si="0"/>
        <v>7436</v>
      </c>
      <c r="I9" s="103">
        <f t="shared" si="0"/>
        <v>7393</v>
      </c>
      <c r="J9" s="103">
        <f t="shared" si="0"/>
        <v>7318</v>
      </c>
      <c r="K9" s="103">
        <f t="shared" si="0"/>
        <v>7223</v>
      </c>
      <c r="L9" s="103">
        <f t="shared" si="0"/>
        <v>7113</v>
      </c>
      <c r="M9" s="103">
        <f t="shared" si="0"/>
        <v>6985</v>
      </c>
      <c r="N9" s="103">
        <f t="shared" si="0"/>
        <v>6848</v>
      </c>
      <c r="O9" s="103">
        <f t="shared" si="0"/>
        <v>6706</v>
      </c>
      <c r="P9" s="103">
        <f t="shared" si="0"/>
        <v>6558</v>
      </c>
      <c r="Q9" s="103">
        <f t="shared" si="0"/>
        <v>6412</v>
      </c>
      <c r="R9" s="103">
        <f t="shared" si="0"/>
        <v>6264</v>
      </c>
      <c r="S9" s="103">
        <f t="shared" si="0"/>
        <v>6135</v>
      </c>
      <c r="T9" s="103">
        <f t="shared" si="0"/>
        <v>6034</v>
      </c>
      <c r="U9" s="103">
        <f t="shared" si="0"/>
        <v>5956</v>
      </c>
      <c r="V9" s="103">
        <f t="shared" si="0"/>
        <v>5877</v>
      </c>
      <c r="W9" s="103">
        <f t="shared" si="0"/>
        <v>5784</v>
      </c>
      <c r="X9" s="103">
        <f t="shared" si="0"/>
        <v>5746</v>
      </c>
      <c r="Y9" s="103">
        <f t="shared" si="0"/>
        <v>5789</v>
      </c>
      <c r="Z9" s="103">
        <f t="shared" si="0"/>
        <v>5876</v>
      </c>
      <c r="AA9" s="103">
        <f t="shared" si="0"/>
        <v>29581</v>
      </c>
      <c r="AB9" s="103">
        <f t="shared" si="0"/>
        <v>25078</v>
      </c>
      <c r="AC9" s="103">
        <f t="shared" si="0"/>
        <v>19173</v>
      </c>
      <c r="AD9" s="103">
        <f t="shared" si="0"/>
        <v>17002</v>
      </c>
      <c r="AE9" s="103">
        <f t="shared" si="0"/>
        <v>14791</v>
      </c>
      <c r="AF9" s="103">
        <f t="shared" si="0"/>
        <v>12094</v>
      </c>
      <c r="AG9" s="103">
        <f t="shared" si="0"/>
        <v>8697</v>
      </c>
      <c r="AH9" s="103">
        <f t="shared" si="0"/>
        <v>6693</v>
      </c>
      <c r="AI9" s="103">
        <f t="shared" si="0"/>
        <v>5012</v>
      </c>
      <c r="AJ9" s="103">
        <f t="shared" si="0"/>
        <v>3163</v>
      </c>
      <c r="AK9" s="103">
        <f t="shared" si="0"/>
        <v>2038</v>
      </c>
      <c r="AL9" s="103">
        <f t="shared" si="0"/>
        <v>1339</v>
      </c>
      <c r="AM9" s="103">
        <f t="shared" si="0"/>
        <v>1020</v>
      </c>
      <c r="AN9" s="104"/>
      <c r="AO9" s="99">
        <f t="shared" si="0"/>
        <v>7648</v>
      </c>
      <c r="AP9" s="99">
        <f t="shared" si="0"/>
        <v>572</v>
      </c>
      <c r="AQ9" s="99">
        <f t="shared" si="0"/>
        <v>65210</v>
      </c>
      <c r="AR9" s="99">
        <f t="shared" si="0"/>
        <v>14611</v>
      </c>
      <c r="AS9" s="99">
        <f t="shared" si="0"/>
        <v>13282</v>
      </c>
      <c r="AT9" s="99">
        <f t="shared" si="0"/>
        <v>51928</v>
      </c>
      <c r="AU9" s="99">
        <f t="shared" si="0"/>
        <v>9673</v>
      </c>
    </row>
    <row r="10" spans="1:49" x14ac:dyDescent="0.25">
      <c r="A10" s="105">
        <v>120600</v>
      </c>
      <c r="B10" s="105"/>
      <c r="C10" s="106" t="s">
        <v>8</v>
      </c>
      <c r="D10" s="106"/>
      <c r="E10" s="107">
        <v>1</v>
      </c>
      <c r="F10" s="108">
        <f t="shared" ref="F10:AM10" si="1">SUM(F11+F23+F30+F34+F43+F50+F82+F98)</f>
        <v>276586</v>
      </c>
      <c r="G10" s="109">
        <f t="shared" si="1"/>
        <v>7452</v>
      </c>
      <c r="H10" s="109">
        <f t="shared" si="1"/>
        <v>7436</v>
      </c>
      <c r="I10" s="109">
        <f t="shared" si="1"/>
        <v>7393</v>
      </c>
      <c r="J10" s="109">
        <f t="shared" si="1"/>
        <v>7318</v>
      </c>
      <c r="K10" s="109">
        <f t="shared" si="1"/>
        <v>7223</v>
      </c>
      <c r="L10" s="109">
        <f t="shared" si="1"/>
        <v>7113</v>
      </c>
      <c r="M10" s="109">
        <f t="shared" si="1"/>
        <v>6985</v>
      </c>
      <c r="N10" s="109">
        <f t="shared" si="1"/>
        <v>6848</v>
      </c>
      <c r="O10" s="109">
        <f t="shared" si="1"/>
        <v>6706</v>
      </c>
      <c r="P10" s="109">
        <f t="shared" si="1"/>
        <v>6558</v>
      </c>
      <c r="Q10" s="109">
        <f t="shared" si="1"/>
        <v>6412</v>
      </c>
      <c r="R10" s="109">
        <f t="shared" si="1"/>
        <v>6264</v>
      </c>
      <c r="S10" s="109">
        <f t="shared" si="1"/>
        <v>6135</v>
      </c>
      <c r="T10" s="109">
        <f t="shared" si="1"/>
        <v>6034</v>
      </c>
      <c r="U10" s="109">
        <f t="shared" si="1"/>
        <v>5956</v>
      </c>
      <c r="V10" s="109">
        <f t="shared" si="1"/>
        <v>5877</v>
      </c>
      <c r="W10" s="109">
        <f t="shared" si="1"/>
        <v>5784</v>
      </c>
      <c r="X10" s="109">
        <f t="shared" si="1"/>
        <v>5746</v>
      </c>
      <c r="Y10" s="109">
        <f t="shared" si="1"/>
        <v>5789</v>
      </c>
      <c r="Z10" s="109">
        <f t="shared" si="1"/>
        <v>5876</v>
      </c>
      <c r="AA10" s="109">
        <f t="shared" si="1"/>
        <v>29581</v>
      </c>
      <c r="AB10" s="109">
        <f t="shared" si="1"/>
        <v>25078</v>
      </c>
      <c r="AC10" s="109">
        <f t="shared" si="1"/>
        <v>19173</v>
      </c>
      <c r="AD10" s="109">
        <f t="shared" si="1"/>
        <v>17002</v>
      </c>
      <c r="AE10" s="109">
        <f t="shared" si="1"/>
        <v>14791</v>
      </c>
      <c r="AF10" s="109">
        <f t="shared" si="1"/>
        <v>12094</v>
      </c>
      <c r="AG10" s="109">
        <f t="shared" si="1"/>
        <v>8697</v>
      </c>
      <c r="AH10" s="109">
        <f t="shared" si="1"/>
        <v>6693</v>
      </c>
      <c r="AI10" s="109">
        <f t="shared" si="1"/>
        <v>5012</v>
      </c>
      <c r="AJ10" s="109">
        <f t="shared" si="1"/>
        <v>3163</v>
      </c>
      <c r="AK10" s="109">
        <f t="shared" si="1"/>
        <v>2038</v>
      </c>
      <c r="AL10" s="109">
        <f t="shared" si="1"/>
        <v>1339</v>
      </c>
      <c r="AM10" s="109">
        <f t="shared" si="1"/>
        <v>1020</v>
      </c>
      <c r="AN10" s="110"/>
      <c r="AO10" s="109">
        <f t="shared" ref="AO10:AU10" si="2">SUM(AO11+AO23+AO30+AO34+AO43+AO50+AO82+AO98)</f>
        <v>7648</v>
      </c>
      <c r="AP10" s="109">
        <f t="shared" si="2"/>
        <v>572</v>
      </c>
      <c r="AQ10" s="109">
        <f t="shared" si="2"/>
        <v>65210</v>
      </c>
      <c r="AR10" s="109">
        <f t="shared" si="2"/>
        <v>14611</v>
      </c>
      <c r="AS10" s="109">
        <f t="shared" si="2"/>
        <v>13282</v>
      </c>
      <c r="AT10" s="109">
        <f t="shared" si="2"/>
        <v>51928</v>
      </c>
      <c r="AU10" s="109">
        <f t="shared" si="2"/>
        <v>9673</v>
      </c>
    </row>
    <row r="11" spans="1:49" x14ac:dyDescent="0.25">
      <c r="A11" s="111">
        <v>120601</v>
      </c>
      <c r="B11" s="111"/>
      <c r="C11" s="112" t="s">
        <v>9</v>
      </c>
      <c r="D11" s="112"/>
      <c r="E11" s="113">
        <v>2</v>
      </c>
      <c r="F11" s="114">
        <f>SUM(F12:F22)</f>
        <v>42241</v>
      </c>
      <c r="G11" s="115">
        <f>SUM(G12:G22)</f>
        <v>992</v>
      </c>
      <c r="H11" s="115">
        <f t="shared" ref="H11:AU11" si="3">SUM(H12:H22)</f>
        <v>996</v>
      </c>
      <c r="I11" s="115">
        <f t="shared" si="3"/>
        <v>997</v>
      </c>
      <c r="J11" s="115">
        <f t="shared" si="3"/>
        <v>993</v>
      </c>
      <c r="K11" s="115">
        <f t="shared" si="3"/>
        <v>987</v>
      </c>
      <c r="L11" s="115">
        <f t="shared" si="3"/>
        <v>979</v>
      </c>
      <c r="M11" s="115">
        <f t="shared" si="3"/>
        <v>968</v>
      </c>
      <c r="N11" s="115">
        <f t="shared" si="3"/>
        <v>956</v>
      </c>
      <c r="O11" s="115">
        <f t="shared" si="3"/>
        <v>943</v>
      </c>
      <c r="P11" s="115">
        <f t="shared" si="3"/>
        <v>929</v>
      </c>
      <c r="Q11" s="115">
        <f t="shared" si="3"/>
        <v>916</v>
      </c>
      <c r="R11" s="115">
        <f t="shared" si="3"/>
        <v>900</v>
      </c>
      <c r="S11" s="115">
        <f t="shared" si="3"/>
        <v>889</v>
      </c>
      <c r="T11" s="115">
        <f t="shared" si="3"/>
        <v>886</v>
      </c>
      <c r="U11" s="115">
        <f t="shared" si="3"/>
        <v>886</v>
      </c>
      <c r="V11" s="115">
        <f t="shared" si="3"/>
        <v>888</v>
      </c>
      <c r="W11" s="115">
        <f t="shared" si="3"/>
        <v>888</v>
      </c>
      <c r="X11" s="115">
        <f t="shared" si="3"/>
        <v>885</v>
      </c>
      <c r="Y11" s="115">
        <f t="shared" si="3"/>
        <v>879</v>
      </c>
      <c r="Z11" s="115">
        <f t="shared" si="3"/>
        <v>869</v>
      </c>
      <c r="AA11" s="115">
        <f t="shared" si="3"/>
        <v>4157</v>
      </c>
      <c r="AB11" s="115">
        <f t="shared" si="3"/>
        <v>3653</v>
      </c>
      <c r="AC11" s="115">
        <f t="shared" si="3"/>
        <v>2975</v>
      </c>
      <c r="AD11" s="115">
        <f t="shared" si="3"/>
        <v>2775</v>
      </c>
      <c r="AE11" s="115">
        <f t="shared" si="3"/>
        <v>2536</v>
      </c>
      <c r="AF11" s="115">
        <f t="shared" si="3"/>
        <v>2060</v>
      </c>
      <c r="AG11" s="115">
        <f t="shared" si="3"/>
        <v>1680</v>
      </c>
      <c r="AH11" s="115">
        <f t="shared" si="3"/>
        <v>1250</v>
      </c>
      <c r="AI11" s="115">
        <f t="shared" si="3"/>
        <v>960</v>
      </c>
      <c r="AJ11" s="115">
        <f t="shared" si="3"/>
        <v>586</v>
      </c>
      <c r="AK11" s="115">
        <f t="shared" si="3"/>
        <v>446</v>
      </c>
      <c r="AL11" s="115">
        <f t="shared" si="3"/>
        <v>285</v>
      </c>
      <c r="AM11" s="115">
        <f t="shared" si="3"/>
        <v>252</v>
      </c>
      <c r="AN11" s="116"/>
      <c r="AO11" s="115">
        <f t="shared" si="3"/>
        <v>1018</v>
      </c>
      <c r="AP11" s="115">
        <f t="shared" si="3"/>
        <v>76</v>
      </c>
      <c r="AQ11" s="115">
        <f t="shared" si="3"/>
        <v>10675</v>
      </c>
      <c r="AR11" s="115">
        <f t="shared" si="3"/>
        <v>2208</v>
      </c>
      <c r="AS11" s="115">
        <f t="shared" si="3"/>
        <v>2065</v>
      </c>
      <c r="AT11" s="115">
        <f t="shared" si="3"/>
        <v>8610</v>
      </c>
      <c r="AU11" s="115">
        <f t="shared" si="3"/>
        <v>1288</v>
      </c>
    </row>
    <row r="12" spans="1:49" x14ac:dyDescent="0.25">
      <c r="A12" s="117">
        <v>101</v>
      </c>
      <c r="B12" s="118">
        <v>432</v>
      </c>
      <c r="C12" s="119" t="s">
        <v>11</v>
      </c>
      <c r="D12" s="120" t="s">
        <v>12</v>
      </c>
      <c r="E12" s="121">
        <v>2</v>
      </c>
      <c r="F12" s="114">
        <f t="shared" ref="F12:F76" si="4">SUM(G12:AM12)</f>
        <v>23500</v>
      </c>
      <c r="G12" s="122">
        <v>560</v>
      </c>
      <c r="H12" s="122">
        <v>634</v>
      </c>
      <c r="I12" s="122">
        <v>612</v>
      </c>
      <c r="J12" s="122">
        <v>648</v>
      </c>
      <c r="K12" s="122">
        <v>656</v>
      </c>
      <c r="L12" s="122">
        <v>550</v>
      </c>
      <c r="M12" s="122">
        <v>542</v>
      </c>
      <c r="N12" s="122">
        <v>536</v>
      </c>
      <c r="O12" s="122">
        <v>528</v>
      </c>
      <c r="P12" s="122">
        <v>524</v>
      </c>
      <c r="Q12" s="122">
        <v>518</v>
      </c>
      <c r="R12" s="122">
        <v>508</v>
      </c>
      <c r="S12" s="122">
        <v>504</v>
      </c>
      <c r="T12" s="122">
        <v>503</v>
      </c>
      <c r="U12" s="122">
        <v>504</v>
      </c>
      <c r="V12" s="122">
        <v>507</v>
      </c>
      <c r="W12" s="122">
        <v>508</v>
      </c>
      <c r="X12" s="122">
        <v>506</v>
      </c>
      <c r="Y12" s="122">
        <v>498</v>
      </c>
      <c r="Z12" s="122">
        <v>490</v>
      </c>
      <c r="AA12" s="122">
        <v>2265</v>
      </c>
      <c r="AB12" s="122">
        <v>1945</v>
      </c>
      <c r="AC12" s="122">
        <v>1604</v>
      </c>
      <c r="AD12" s="122">
        <v>1525</v>
      </c>
      <c r="AE12" s="122">
        <v>1356</v>
      </c>
      <c r="AF12" s="122">
        <v>1098</v>
      </c>
      <c r="AG12" s="122">
        <v>896</v>
      </c>
      <c r="AH12" s="122">
        <v>654</v>
      </c>
      <c r="AI12" s="122">
        <v>505</v>
      </c>
      <c r="AJ12" s="122">
        <v>305</v>
      </c>
      <c r="AK12" s="122">
        <v>238</v>
      </c>
      <c r="AL12" s="122">
        <v>146</v>
      </c>
      <c r="AM12" s="122">
        <v>127</v>
      </c>
      <c r="AN12" s="123"/>
      <c r="AO12" s="122">
        <v>580</v>
      </c>
      <c r="AP12" s="122">
        <v>42</v>
      </c>
      <c r="AQ12" s="122">
        <f>SUM(AS12:AT12)</f>
        <v>5955</v>
      </c>
      <c r="AR12" s="122">
        <v>1262</v>
      </c>
      <c r="AS12" s="122">
        <v>1165</v>
      </c>
      <c r="AT12" s="122">
        <v>4790</v>
      </c>
      <c r="AU12" s="122">
        <v>734</v>
      </c>
    </row>
    <row r="13" spans="1:49" x14ac:dyDescent="0.25">
      <c r="A13" s="117">
        <v>301</v>
      </c>
      <c r="B13" s="118">
        <v>477</v>
      </c>
      <c r="C13" s="124" t="s">
        <v>15</v>
      </c>
      <c r="D13" s="125" t="s">
        <v>16</v>
      </c>
      <c r="E13" s="121">
        <v>2</v>
      </c>
      <c r="F13" s="114">
        <f t="shared" si="4"/>
        <v>2521</v>
      </c>
      <c r="G13" s="122">
        <v>60</v>
      </c>
      <c r="H13" s="122">
        <v>39</v>
      </c>
      <c r="I13" s="122">
        <v>38</v>
      </c>
      <c r="J13" s="122">
        <v>38</v>
      </c>
      <c r="K13" s="122">
        <v>57</v>
      </c>
      <c r="L13" s="122">
        <v>61</v>
      </c>
      <c r="M13" s="122">
        <v>60</v>
      </c>
      <c r="N13" s="122">
        <v>58</v>
      </c>
      <c r="O13" s="122">
        <v>56</v>
      </c>
      <c r="P13" s="122">
        <v>56</v>
      </c>
      <c r="Q13" s="122">
        <v>55</v>
      </c>
      <c r="R13" s="122">
        <v>54</v>
      </c>
      <c r="S13" s="122">
        <v>53</v>
      </c>
      <c r="T13" s="122">
        <v>52</v>
      </c>
      <c r="U13" s="122">
        <v>53</v>
      </c>
      <c r="V13" s="122">
        <v>53</v>
      </c>
      <c r="W13" s="122">
        <v>53</v>
      </c>
      <c r="X13" s="122">
        <v>53</v>
      </c>
      <c r="Y13" s="122">
        <v>53</v>
      </c>
      <c r="Z13" s="122">
        <v>53</v>
      </c>
      <c r="AA13" s="122">
        <v>251</v>
      </c>
      <c r="AB13" s="122">
        <v>221</v>
      </c>
      <c r="AC13" s="122">
        <v>179</v>
      </c>
      <c r="AD13" s="122">
        <v>169</v>
      </c>
      <c r="AE13" s="122">
        <v>158</v>
      </c>
      <c r="AF13" s="122">
        <v>132</v>
      </c>
      <c r="AG13" s="122">
        <v>106</v>
      </c>
      <c r="AH13" s="122">
        <v>85</v>
      </c>
      <c r="AI13" s="122">
        <v>65</v>
      </c>
      <c r="AJ13" s="122">
        <v>37</v>
      </c>
      <c r="AK13" s="122">
        <v>28</v>
      </c>
      <c r="AL13" s="122">
        <v>18</v>
      </c>
      <c r="AM13" s="122">
        <v>17</v>
      </c>
      <c r="AN13" s="123"/>
      <c r="AO13" s="122">
        <v>61</v>
      </c>
      <c r="AP13" s="122">
        <v>4</v>
      </c>
      <c r="AQ13" s="122">
        <f t="shared" ref="AQ13:AQ22" si="5">SUM(AS13:AT13)</f>
        <v>629</v>
      </c>
      <c r="AR13" s="122">
        <v>132</v>
      </c>
      <c r="AS13" s="122">
        <v>119</v>
      </c>
      <c r="AT13" s="122">
        <v>510</v>
      </c>
      <c r="AU13" s="122">
        <v>77</v>
      </c>
    </row>
    <row r="14" spans="1:49" x14ac:dyDescent="0.25">
      <c r="A14" s="117">
        <v>302</v>
      </c>
      <c r="B14" s="118">
        <v>478</v>
      </c>
      <c r="C14" s="124" t="s">
        <v>18</v>
      </c>
      <c r="D14" s="125" t="s">
        <v>16</v>
      </c>
      <c r="E14" s="121">
        <v>2</v>
      </c>
      <c r="F14" s="114">
        <f t="shared" si="4"/>
        <v>1151</v>
      </c>
      <c r="G14" s="122">
        <v>27</v>
      </c>
      <c r="H14" s="122">
        <v>31</v>
      </c>
      <c r="I14" s="122">
        <v>25</v>
      </c>
      <c r="J14" s="122">
        <v>30</v>
      </c>
      <c r="K14" s="122">
        <v>25</v>
      </c>
      <c r="L14" s="122">
        <v>24</v>
      </c>
      <c r="M14" s="122">
        <v>24</v>
      </c>
      <c r="N14" s="122">
        <v>24</v>
      </c>
      <c r="O14" s="122">
        <v>23</v>
      </c>
      <c r="P14" s="122">
        <v>23</v>
      </c>
      <c r="Q14" s="122">
        <v>22</v>
      </c>
      <c r="R14" s="122">
        <v>22</v>
      </c>
      <c r="S14" s="122">
        <v>21</v>
      </c>
      <c r="T14" s="122">
        <v>21</v>
      </c>
      <c r="U14" s="122">
        <v>21</v>
      </c>
      <c r="V14" s="122">
        <v>21</v>
      </c>
      <c r="W14" s="122">
        <v>21</v>
      </c>
      <c r="X14" s="122">
        <v>21</v>
      </c>
      <c r="Y14" s="122">
        <v>21</v>
      </c>
      <c r="Z14" s="122">
        <v>21</v>
      </c>
      <c r="AA14" s="122">
        <v>110</v>
      </c>
      <c r="AB14" s="122">
        <v>103</v>
      </c>
      <c r="AC14" s="122">
        <v>88</v>
      </c>
      <c r="AD14" s="122">
        <v>75</v>
      </c>
      <c r="AE14" s="122">
        <v>78</v>
      </c>
      <c r="AF14" s="122">
        <v>58</v>
      </c>
      <c r="AG14" s="122">
        <v>60</v>
      </c>
      <c r="AH14" s="122">
        <v>35</v>
      </c>
      <c r="AI14" s="122">
        <v>29</v>
      </c>
      <c r="AJ14" s="122">
        <v>18</v>
      </c>
      <c r="AK14" s="122">
        <v>12</v>
      </c>
      <c r="AL14" s="122">
        <v>8</v>
      </c>
      <c r="AM14" s="122">
        <v>9</v>
      </c>
      <c r="AN14" s="123"/>
      <c r="AO14" s="122">
        <v>26</v>
      </c>
      <c r="AP14" s="122">
        <v>2</v>
      </c>
      <c r="AQ14" s="122">
        <f t="shared" si="5"/>
        <v>278</v>
      </c>
      <c r="AR14" s="122">
        <v>54</v>
      </c>
      <c r="AS14" s="122">
        <v>54</v>
      </c>
      <c r="AT14" s="122">
        <v>224</v>
      </c>
      <c r="AU14" s="122">
        <v>33</v>
      </c>
    </row>
    <row r="15" spans="1:49" x14ac:dyDescent="0.25">
      <c r="A15" s="126">
        <v>303</v>
      </c>
      <c r="B15" s="118">
        <v>479</v>
      </c>
      <c r="C15" s="127" t="s">
        <v>20</v>
      </c>
      <c r="D15" s="125" t="s">
        <v>16</v>
      </c>
      <c r="E15" s="121">
        <v>2</v>
      </c>
      <c r="F15" s="114">
        <f t="shared" si="4"/>
        <v>4181</v>
      </c>
      <c r="G15" s="122">
        <v>100</v>
      </c>
      <c r="H15" s="122">
        <v>94</v>
      </c>
      <c r="I15" s="122">
        <v>90</v>
      </c>
      <c r="J15" s="122">
        <v>80</v>
      </c>
      <c r="K15" s="122">
        <v>79</v>
      </c>
      <c r="L15" s="122">
        <v>98</v>
      </c>
      <c r="M15" s="122">
        <v>97</v>
      </c>
      <c r="N15" s="122">
        <v>96</v>
      </c>
      <c r="O15" s="122">
        <v>94</v>
      </c>
      <c r="P15" s="122">
        <v>93</v>
      </c>
      <c r="Q15" s="122">
        <v>92</v>
      </c>
      <c r="R15" s="122">
        <v>91</v>
      </c>
      <c r="S15" s="122">
        <v>90</v>
      </c>
      <c r="T15" s="122">
        <v>90</v>
      </c>
      <c r="U15" s="122">
        <v>90</v>
      </c>
      <c r="V15" s="122">
        <v>90</v>
      </c>
      <c r="W15" s="122">
        <v>90</v>
      </c>
      <c r="X15" s="122">
        <v>90</v>
      </c>
      <c r="Y15" s="122">
        <v>90</v>
      </c>
      <c r="Z15" s="122">
        <v>89</v>
      </c>
      <c r="AA15" s="122">
        <v>415</v>
      </c>
      <c r="AB15" s="122">
        <v>364</v>
      </c>
      <c r="AC15" s="122">
        <v>299</v>
      </c>
      <c r="AD15" s="122">
        <v>276</v>
      </c>
      <c r="AE15" s="122">
        <v>253</v>
      </c>
      <c r="AF15" s="122">
        <v>205</v>
      </c>
      <c r="AG15" s="122">
        <v>172</v>
      </c>
      <c r="AH15" s="122">
        <v>122</v>
      </c>
      <c r="AI15" s="122">
        <v>98</v>
      </c>
      <c r="AJ15" s="122">
        <v>58</v>
      </c>
      <c r="AK15" s="122">
        <v>41</v>
      </c>
      <c r="AL15" s="122">
        <v>29</v>
      </c>
      <c r="AM15" s="122">
        <v>26</v>
      </c>
      <c r="AN15" s="123"/>
      <c r="AO15" s="122">
        <v>102</v>
      </c>
      <c r="AP15" s="122">
        <v>7</v>
      </c>
      <c r="AQ15" s="122">
        <f t="shared" si="5"/>
        <v>1053</v>
      </c>
      <c r="AR15" s="122">
        <v>222</v>
      </c>
      <c r="AS15" s="122">
        <v>209</v>
      </c>
      <c r="AT15" s="122">
        <v>844</v>
      </c>
      <c r="AU15" s="122">
        <v>127</v>
      </c>
    </row>
    <row r="16" spans="1:49" x14ac:dyDescent="0.25">
      <c r="A16" s="117">
        <v>304</v>
      </c>
      <c r="B16" s="118">
        <v>480</v>
      </c>
      <c r="C16" s="124" t="s">
        <v>22</v>
      </c>
      <c r="D16" s="125" t="s">
        <v>16</v>
      </c>
      <c r="E16" s="121">
        <v>2</v>
      </c>
      <c r="F16" s="114">
        <f t="shared" si="4"/>
        <v>2019</v>
      </c>
      <c r="G16" s="122">
        <v>50</v>
      </c>
      <c r="H16" s="122">
        <v>29</v>
      </c>
      <c r="I16" s="122">
        <v>28</v>
      </c>
      <c r="J16" s="122">
        <v>18</v>
      </c>
      <c r="K16" s="122">
        <v>25</v>
      </c>
      <c r="L16" s="122">
        <v>47</v>
      </c>
      <c r="M16" s="122">
        <v>47</v>
      </c>
      <c r="N16" s="122">
        <v>47</v>
      </c>
      <c r="O16" s="122">
        <v>47</v>
      </c>
      <c r="P16" s="122">
        <v>45</v>
      </c>
      <c r="Q16" s="122">
        <v>44</v>
      </c>
      <c r="R16" s="122">
        <v>44</v>
      </c>
      <c r="S16" s="122">
        <v>43</v>
      </c>
      <c r="T16" s="122">
        <v>43</v>
      </c>
      <c r="U16" s="122">
        <v>43</v>
      </c>
      <c r="V16" s="122">
        <v>43</v>
      </c>
      <c r="W16" s="122">
        <v>43</v>
      </c>
      <c r="X16" s="122">
        <v>43</v>
      </c>
      <c r="Y16" s="122">
        <v>43</v>
      </c>
      <c r="Z16" s="122">
        <v>42</v>
      </c>
      <c r="AA16" s="122">
        <v>209</v>
      </c>
      <c r="AB16" s="122">
        <v>189</v>
      </c>
      <c r="AC16" s="122">
        <v>149</v>
      </c>
      <c r="AD16" s="122">
        <v>138</v>
      </c>
      <c r="AE16" s="122">
        <v>129</v>
      </c>
      <c r="AF16" s="122">
        <v>107</v>
      </c>
      <c r="AG16" s="122">
        <v>83</v>
      </c>
      <c r="AH16" s="122">
        <v>67</v>
      </c>
      <c r="AI16" s="122">
        <v>50</v>
      </c>
      <c r="AJ16" s="122">
        <v>32</v>
      </c>
      <c r="AK16" s="122">
        <v>23</v>
      </c>
      <c r="AL16" s="122">
        <v>16</v>
      </c>
      <c r="AM16" s="122">
        <v>13</v>
      </c>
      <c r="AN16" s="123"/>
      <c r="AO16" s="122">
        <v>49</v>
      </c>
      <c r="AP16" s="122">
        <v>4</v>
      </c>
      <c r="AQ16" s="122">
        <f t="shared" si="5"/>
        <v>527</v>
      </c>
      <c r="AR16" s="122">
        <v>106</v>
      </c>
      <c r="AS16" s="122">
        <v>101</v>
      </c>
      <c r="AT16" s="122">
        <v>426</v>
      </c>
      <c r="AU16" s="122">
        <v>61</v>
      </c>
    </row>
    <row r="17" spans="1:47" x14ac:dyDescent="0.25">
      <c r="A17" s="117">
        <v>305</v>
      </c>
      <c r="B17" s="118">
        <v>481</v>
      </c>
      <c r="C17" s="124" t="s">
        <v>24</v>
      </c>
      <c r="D17" s="125" t="s">
        <v>16</v>
      </c>
      <c r="E17" s="121">
        <v>2</v>
      </c>
      <c r="F17" s="114">
        <f t="shared" si="4"/>
        <v>2023</v>
      </c>
      <c r="G17" s="122">
        <v>48</v>
      </c>
      <c r="H17" s="122">
        <v>19</v>
      </c>
      <c r="I17" s="122">
        <v>38</v>
      </c>
      <c r="J17" s="122">
        <v>28</v>
      </c>
      <c r="K17" s="122">
        <v>26</v>
      </c>
      <c r="L17" s="122">
        <v>47</v>
      </c>
      <c r="M17" s="122">
        <v>47</v>
      </c>
      <c r="N17" s="122">
        <v>47</v>
      </c>
      <c r="O17" s="122">
        <v>47</v>
      </c>
      <c r="P17" s="122">
        <v>45</v>
      </c>
      <c r="Q17" s="122">
        <v>44</v>
      </c>
      <c r="R17" s="122">
        <v>43</v>
      </c>
      <c r="S17" s="122">
        <v>43</v>
      </c>
      <c r="T17" s="122">
        <v>43</v>
      </c>
      <c r="U17" s="122">
        <v>43</v>
      </c>
      <c r="V17" s="122">
        <v>43</v>
      </c>
      <c r="W17" s="122">
        <v>43</v>
      </c>
      <c r="X17" s="122">
        <v>42</v>
      </c>
      <c r="Y17" s="122">
        <v>43</v>
      </c>
      <c r="Z17" s="122">
        <v>42</v>
      </c>
      <c r="AA17" s="122">
        <v>209</v>
      </c>
      <c r="AB17" s="122">
        <v>189</v>
      </c>
      <c r="AC17" s="122">
        <v>149</v>
      </c>
      <c r="AD17" s="122">
        <v>137</v>
      </c>
      <c r="AE17" s="122">
        <v>129</v>
      </c>
      <c r="AF17" s="122">
        <v>107</v>
      </c>
      <c r="AG17" s="122">
        <v>83</v>
      </c>
      <c r="AH17" s="122">
        <v>67</v>
      </c>
      <c r="AI17" s="122">
        <v>49</v>
      </c>
      <c r="AJ17" s="122">
        <v>32</v>
      </c>
      <c r="AK17" s="122">
        <v>23</v>
      </c>
      <c r="AL17" s="122">
        <v>15</v>
      </c>
      <c r="AM17" s="122">
        <v>13</v>
      </c>
      <c r="AN17" s="123"/>
      <c r="AO17" s="122">
        <v>49</v>
      </c>
      <c r="AP17" s="122">
        <v>4</v>
      </c>
      <c r="AQ17" s="122">
        <f t="shared" si="5"/>
        <v>524</v>
      </c>
      <c r="AR17" s="122">
        <v>106</v>
      </c>
      <c r="AS17" s="122">
        <v>101</v>
      </c>
      <c r="AT17" s="122">
        <v>423</v>
      </c>
      <c r="AU17" s="122">
        <v>61</v>
      </c>
    </row>
    <row r="18" spans="1:47" x14ac:dyDescent="0.25">
      <c r="A18" s="117">
        <v>306</v>
      </c>
      <c r="B18" s="118">
        <v>482</v>
      </c>
      <c r="C18" s="124" t="s">
        <v>26</v>
      </c>
      <c r="D18" s="125" t="s">
        <v>16</v>
      </c>
      <c r="E18" s="121">
        <v>2</v>
      </c>
      <c r="F18" s="114">
        <f t="shared" si="4"/>
        <v>2052</v>
      </c>
      <c r="G18" s="122">
        <v>48</v>
      </c>
      <c r="H18" s="122">
        <v>39</v>
      </c>
      <c r="I18" s="122">
        <v>38</v>
      </c>
      <c r="J18" s="122">
        <v>39</v>
      </c>
      <c r="K18" s="122">
        <v>27</v>
      </c>
      <c r="L18" s="122">
        <v>47</v>
      </c>
      <c r="M18" s="122">
        <v>47</v>
      </c>
      <c r="N18" s="122">
        <v>47</v>
      </c>
      <c r="O18" s="122">
        <v>47</v>
      </c>
      <c r="P18" s="122">
        <v>45</v>
      </c>
      <c r="Q18" s="122">
        <v>44</v>
      </c>
      <c r="R18" s="122">
        <v>43</v>
      </c>
      <c r="S18" s="122">
        <v>43</v>
      </c>
      <c r="T18" s="122">
        <v>43</v>
      </c>
      <c r="U18" s="122">
        <v>43</v>
      </c>
      <c r="V18" s="122">
        <v>42</v>
      </c>
      <c r="W18" s="122">
        <v>42</v>
      </c>
      <c r="X18" s="122">
        <v>42</v>
      </c>
      <c r="Y18" s="122">
        <v>43</v>
      </c>
      <c r="Z18" s="122">
        <v>42</v>
      </c>
      <c r="AA18" s="122">
        <v>209</v>
      </c>
      <c r="AB18" s="122">
        <v>189</v>
      </c>
      <c r="AC18" s="122">
        <v>149</v>
      </c>
      <c r="AD18" s="122">
        <v>137</v>
      </c>
      <c r="AE18" s="122">
        <v>129</v>
      </c>
      <c r="AF18" s="122">
        <v>107</v>
      </c>
      <c r="AG18" s="122">
        <v>83</v>
      </c>
      <c r="AH18" s="122">
        <v>67</v>
      </c>
      <c r="AI18" s="122">
        <v>48</v>
      </c>
      <c r="AJ18" s="122">
        <v>32</v>
      </c>
      <c r="AK18" s="122">
        <v>23</v>
      </c>
      <c r="AL18" s="122">
        <v>15</v>
      </c>
      <c r="AM18" s="122">
        <v>13</v>
      </c>
      <c r="AN18" s="123"/>
      <c r="AO18" s="122">
        <v>49</v>
      </c>
      <c r="AP18" s="122">
        <v>4</v>
      </c>
      <c r="AQ18" s="122">
        <f t="shared" si="5"/>
        <v>524</v>
      </c>
      <c r="AR18" s="122">
        <v>106</v>
      </c>
      <c r="AS18" s="122">
        <v>101</v>
      </c>
      <c r="AT18" s="122">
        <v>423</v>
      </c>
      <c r="AU18" s="122">
        <v>61</v>
      </c>
    </row>
    <row r="19" spans="1:47" x14ac:dyDescent="0.25">
      <c r="A19" s="117">
        <v>307</v>
      </c>
      <c r="B19" s="118">
        <v>483</v>
      </c>
      <c r="C19" s="124" t="s">
        <v>28</v>
      </c>
      <c r="D19" s="125" t="s">
        <v>16</v>
      </c>
      <c r="E19" s="121">
        <v>2</v>
      </c>
      <c r="F19" s="114">
        <f t="shared" si="4"/>
        <v>2047</v>
      </c>
      <c r="G19" s="122">
        <v>48</v>
      </c>
      <c r="H19" s="122">
        <v>29</v>
      </c>
      <c r="I19" s="122">
        <v>50</v>
      </c>
      <c r="J19" s="122">
        <v>39</v>
      </c>
      <c r="K19" s="122">
        <v>26</v>
      </c>
      <c r="L19" s="122">
        <v>47</v>
      </c>
      <c r="M19" s="122">
        <v>47</v>
      </c>
      <c r="N19" s="122">
        <v>47</v>
      </c>
      <c r="O19" s="122">
        <v>47</v>
      </c>
      <c r="P19" s="122">
        <v>45</v>
      </c>
      <c r="Q19" s="122">
        <v>44</v>
      </c>
      <c r="R19" s="122">
        <v>43</v>
      </c>
      <c r="S19" s="122">
        <v>43</v>
      </c>
      <c r="T19" s="122">
        <v>42</v>
      </c>
      <c r="U19" s="122">
        <v>42</v>
      </c>
      <c r="V19" s="122">
        <v>42</v>
      </c>
      <c r="W19" s="122">
        <v>42</v>
      </c>
      <c r="X19" s="122">
        <v>42</v>
      </c>
      <c r="Y19" s="122">
        <v>42</v>
      </c>
      <c r="Z19" s="122">
        <v>42</v>
      </c>
      <c r="AA19" s="122">
        <v>209</v>
      </c>
      <c r="AB19" s="122">
        <v>189</v>
      </c>
      <c r="AC19" s="122">
        <v>149</v>
      </c>
      <c r="AD19" s="122">
        <v>137</v>
      </c>
      <c r="AE19" s="122">
        <v>129</v>
      </c>
      <c r="AF19" s="122">
        <v>107</v>
      </c>
      <c r="AG19" s="122">
        <v>83</v>
      </c>
      <c r="AH19" s="122">
        <v>65</v>
      </c>
      <c r="AI19" s="122">
        <v>48</v>
      </c>
      <c r="AJ19" s="122">
        <v>31</v>
      </c>
      <c r="AK19" s="122">
        <v>23</v>
      </c>
      <c r="AL19" s="122">
        <v>15</v>
      </c>
      <c r="AM19" s="122">
        <v>13</v>
      </c>
      <c r="AN19" s="123"/>
      <c r="AO19" s="122">
        <v>49</v>
      </c>
      <c r="AP19" s="122">
        <v>4</v>
      </c>
      <c r="AQ19" s="122">
        <f t="shared" si="5"/>
        <v>524</v>
      </c>
      <c r="AR19" s="122">
        <v>106</v>
      </c>
      <c r="AS19" s="122">
        <v>101</v>
      </c>
      <c r="AT19" s="122">
        <v>423</v>
      </c>
      <c r="AU19" s="122">
        <v>61</v>
      </c>
    </row>
    <row r="20" spans="1:47" x14ac:dyDescent="0.25">
      <c r="A20" s="117">
        <v>308</v>
      </c>
      <c r="B20" s="118">
        <v>484</v>
      </c>
      <c r="C20" s="124" t="s">
        <v>30</v>
      </c>
      <c r="D20" s="125" t="s">
        <v>31</v>
      </c>
      <c r="E20" s="121">
        <v>2</v>
      </c>
      <c r="F20" s="114">
        <f t="shared" si="4"/>
        <v>1264</v>
      </c>
      <c r="G20" s="122">
        <v>25</v>
      </c>
      <c r="H20" s="122">
        <v>29</v>
      </c>
      <c r="I20" s="122">
        <v>29</v>
      </c>
      <c r="J20" s="122">
        <v>29</v>
      </c>
      <c r="K20" s="122">
        <v>28</v>
      </c>
      <c r="L20" s="122">
        <v>28</v>
      </c>
      <c r="M20" s="122">
        <v>28</v>
      </c>
      <c r="N20" s="122">
        <v>27</v>
      </c>
      <c r="O20" s="122">
        <v>27</v>
      </c>
      <c r="P20" s="122">
        <v>26</v>
      </c>
      <c r="Q20" s="122">
        <v>26</v>
      </c>
      <c r="R20" s="122">
        <v>26</v>
      </c>
      <c r="S20" s="122">
        <v>24</v>
      </c>
      <c r="T20" s="122">
        <v>24</v>
      </c>
      <c r="U20" s="122">
        <v>23</v>
      </c>
      <c r="V20" s="122">
        <v>23</v>
      </c>
      <c r="W20" s="122">
        <v>23</v>
      </c>
      <c r="X20" s="122">
        <v>23</v>
      </c>
      <c r="Y20" s="122">
        <v>23</v>
      </c>
      <c r="Z20" s="122">
        <v>23</v>
      </c>
      <c r="AA20" s="122">
        <v>128</v>
      </c>
      <c r="AB20" s="122">
        <v>124</v>
      </c>
      <c r="AC20" s="122">
        <v>95</v>
      </c>
      <c r="AD20" s="122">
        <v>84</v>
      </c>
      <c r="AE20" s="122">
        <v>81</v>
      </c>
      <c r="AF20" s="122">
        <v>64</v>
      </c>
      <c r="AG20" s="122">
        <v>51</v>
      </c>
      <c r="AH20" s="122">
        <v>39</v>
      </c>
      <c r="AI20" s="122">
        <v>30</v>
      </c>
      <c r="AJ20" s="122">
        <v>19</v>
      </c>
      <c r="AK20" s="122">
        <v>15</v>
      </c>
      <c r="AL20" s="122">
        <v>10</v>
      </c>
      <c r="AM20" s="122">
        <v>10</v>
      </c>
      <c r="AN20" s="123"/>
      <c r="AO20" s="122">
        <v>28</v>
      </c>
      <c r="AP20" s="122">
        <v>2</v>
      </c>
      <c r="AQ20" s="122">
        <f t="shared" si="5"/>
        <v>319</v>
      </c>
      <c r="AR20" s="122">
        <v>62</v>
      </c>
      <c r="AS20" s="122">
        <v>59</v>
      </c>
      <c r="AT20" s="122">
        <v>260</v>
      </c>
      <c r="AU20" s="122">
        <v>35</v>
      </c>
    </row>
    <row r="21" spans="1:47" x14ac:dyDescent="0.25">
      <c r="A21" s="117">
        <v>309</v>
      </c>
      <c r="B21" s="128">
        <v>10502</v>
      </c>
      <c r="C21" s="124" t="s">
        <v>33</v>
      </c>
      <c r="D21" s="125" t="s">
        <v>31</v>
      </c>
      <c r="E21" s="121">
        <v>2</v>
      </c>
      <c r="F21" s="114">
        <f t="shared" si="4"/>
        <v>533</v>
      </c>
      <c r="G21" s="122">
        <v>8</v>
      </c>
      <c r="H21" s="122">
        <v>29</v>
      </c>
      <c r="I21" s="122">
        <v>28</v>
      </c>
      <c r="J21" s="122">
        <v>19</v>
      </c>
      <c r="K21" s="122">
        <v>17</v>
      </c>
      <c r="L21" s="122">
        <v>9</v>
      </c>
      <c r="M21" s="122">
        <v>9</v>
      </c>
      <c r="N21" s="122">
        <v>9</v>
      </c>
      <c r="O21" s="122">
        <v>9</v>
      </c>
      <c r="P21" s="122">
        <v>9</v>
      </c>
      <c r="Q21" s="122">
        <v>9</v>
      </c>
      <c r="R21" s="122">
        <v>8</v>
      </c>
      <c r="S21" s="122">
        <v>7</v>
      </c>
      <c r="T21" s="122">
        <v>7</v>
      </c>
      <c r="U21" s="122">
        <v>7</v>
      </c>
      <c r="V21" s="122">
        <v>7</v>
      </c>
      <c r="W21" s="122">
        <v>7</v>
      </c>
      <c r="X21" s="122">
        <v>7</v>
      </c>
      <c r="Y21" s="122">
        <v>7</v>
      </c>
      <c r="Z21" s="122">
        <v>9</v>
      </c>
      <c r="AA21" s="122">
        <v>52</v>
      </c>
      <c r="AB21" s="122">
        <v>52</v>
      </c>
      <c r="AC21" s="122">
        <v>39</v>
      </c>
      <c r="AD21" s="122">
        <v>31</v>
      </c>
      <c r="AE21" s="122">
        <v>32</v>
      </c>
      <c r="AF21" s="122">
        <v>26</v>
      </c>
      <c r="AG21" s="122">
        <v>23</v>
      </c>
      <c r="AH21" s="122">
        <v>18</v>
      </c>
      <c r="AI21" s="122">
        <v>14</v>
      </c>
      <c r="AJ21" s="122">
        <v>8</v>
      </c>
      <c r="AK21" s="122">
        <v>8</v>
      </c>
      <c r="AL21" s="122">
        <v>5</v>
      </c>
      <c r="AM21" s="122">
        <v>4</v>
      </c>
      <c r="AN21" s="123"/>
      <c r="AO21" s="122">
        <v>7</v>
      </c>
      <c r="AP21" s="122">
        <v>1</v>
      </c>
      <c r="AQ21" s="122">
        <f t="shared" si="5"/>
        <v>115</v>
      </c>
      <c r="AR21" s="122">
        <v>19</v>
      </c>
      <c r="AS21" s="122">
        <v>17</v>
      </c>
      <c r="AT21" s="122">
        <v>98</v>
      </c>
      <c r="AU21" s="122">
        <v>10</v>
      </c>
    </row>
    <row r="22" spans="1:47" x14ac:dyDescent="0.25">
      <c r="A22" s="117">
        <v>310</v>
      </c>
      <c r="B22" s="128">
        <v>13864</v>
      </c>
      <c r="C22" s="124" t="s">
        <v>35</v>
      </c>
      <c r="D22" s="125" t="s">
        <v>31</v>
      </c>
      <c r="E22" s="121">
        <v>1</v>
      </c>
      <c r="F22" s="114">
        <f t="shared" si="4"/>
        <v>950</v>
      </c>
      <c r="G22" s="122">
        <v>18</v>
      </c>
      <c r="H22" s="122">
        <v>24</v>
      </c>
      <c r="I22" s="122">
        <v>21</v>
      </c>
      <c r="J22" s="122">
        <v>25</v>
      </c>
      <c r="K22" s="122">
        <v>21</v>
      </c>
      <c r="L22" s="122">
        <v>21</v>
      </c>
      <c r="M22" s="122">
        <v>20</v>
      </c>
      <c r="N22" s="122">
        <v>18</v>
      </c>
      <c r="O22" s="122">
        <v>18</v>
      </c>
      <c r="P22" s="122">
        <v>18</v>
      </c>
      <c r="Q22" s="122">
        <v>18</v>
      </c>
      <c r="R22" s="122">
        <v>18</v>
      </c>
      <c r="S22" s="122">
        <v>18</v>
      </c>
      <c r="T22" s="122">
        <v>18</v>
      </c>
      <c r="U22" s="122">
        <v>17</v>
      </c>
      <c r="V22" s="122">
        <v>17</v>
      </c>
      <c r="W22" s="122">
        <v>16</v>
      </c>
      <c r="X22" s="122">
        <v>16</v>
      </c>
      <c r="Y22" s="122">
        <v>16</v>
      </c>
      <c r="Z22" s="122">
        <v>16</v>
      </c>
      <c r="AA22" s="122">
        <v>100</v>
      </c>
      <c r="AB22" s="122">
        <v>88</v>
      </c>
      <c r="AC22" s="122">
        <v>75</v>
      </c>
      <c r="AD22" s="122">
        <v>66</v>
      </c>
      <c r="AE22" s="122">
        <v>62</v>
      </c>
      <c r="AF22" s="122">
        <v>49</v>
      </c>
      <c r="AG22" s="122">
        <v>40</v>
      </c>
      <c r="AH22" s="122">
        <v>31</v>
      </c>
      <c r="AI22" s="122">
        <v>24</v>
      </c>
      <c r="AJ22" s="122">
        <v>14</v>
      </c>
      <c r="AK22" s="122">
        <v>12</v>
      </c>
      <c r="AL22" s="122">
        <v>8</v>
      </c>
      <c r="AM22" s="122">
        <v>7</v>
      </c>
      <c r="AN22" s="123"/>
      <c r="AO22" s="122">
        <v>18</v>
      </c>
      <c r="AP22" s="122">
        <v>2</v>
      </c>
      <c r="AQ22" s="122">
        <f t="shared" si="5"/>
        <v>227</v>
      </c>
      <c r="AR22" s="122">
        <v>33</v>
      </c>
      <c r="AS22" s="122">
        <v>38</v>
      </c>
      <c r="AT22" s="122">
        <v>189</v>
      </c>
      <c r="AU22" s="122">
        <v>28</v>
      </c>
    </row>
    <row r="23" spans="1:47" x14ac:dyDescent="0.25">
      <c r="A23" s="111">
        <v>120602</v>
      </c>
      <c r="B23" s="129"/>
      <c r="C23" s="130" t="s">
        <v>37</v>
      </c>
      <c r="D23" s="112"/>
      <c r="E23" s="113"/>
      <c r="F23" s="114">
        <f t="shared" si="4"/>
        <v>6145</v>
      </c>
      <c r="G23" s="115">
        <f>SUM(G24:G29)</f>
        <v>133</v>
      </c>
      <c r="H23" s="115">
        <f t="shared" ref="H23:AU23" si="6">SUM(H24:H29)</f>
        <v>139</v>
      </c>
      <c r="I23" s="115">
        <f t="shared" si="6"/>
        <v>143</v>
      </c>
      <c r="J23" s="115">
        <f t="shared" si="6"/>
        <v>145</v>
      </c>
      <c r="K23" s="115">
        <f t="shared" si="6"/>
        <v>145</v>
      </c>
      <c r="L23" s="115">
        <f t="shared" si="6"/>
        <v>145</v>
      </c>
      <c r="M23" s="115">
        <f t="shared" si="6"/>
        <v>143</v>
      </c>
      <c r="N23" s="115">
        <f t="shared" si="6"/>
        <v>141</v>
      </c>
      <c r="O23" s="115">
        <f t="shared" si="6"/>
        <v>138</v>
      </c>
      <c r="P23" s="115">
        <f t="shared" si="6"/>
        <v>134</v>
      </c>
      <c r="Q23" s="115">
        <f t="shared" si="6"/>
        <v>130</v>
      </c>
      <c r="R23" s="115">
        <f t="shared" si="6"/>
        <v>126</v>
      </c>
      <c r="S23" s="115">
        <f t="shared" si="6"/>
        <v>123</v>
      </c>
      <c r="T23" s="115">
        <f t="shared" si="6"/>
        <v>122</v>
      </c>
      <c r="U23" s="115">
        <f t="shared" si="6"/>
        <v>123</v>
      </c>
      <c r="V23" s="115">
        <f t="shared" si="6"/>
        <v>122</v>
      </c>
      <c r="W23" s="115">
        <f t="shared" si="6"/>
        <v>121</v>
      </c>
      <c r="X23" s="115">
        <f t="shared" si="6"/>
        <v>122</v>
      </c>
      <c r="Y23" s="115">
        <f t="shared" si="6"/>
        <v>125</v>
      </c>
      <c r="Z23" s="115">
        <f t="shared" si="6"/>
        <v>130</v>
      </c>
      <c r="AA23" s="115">
        <f t="shared" si="6"/>
        <v>671</v>
      </c>
      <c r="AB23" s="115">
        <f t="shared" si="6"/>
        <v>569</v>
      </c>
      <c r="AC23" s="115">
        <f t="shared" si="6"/>
        <v>412</v>
      </c>
      <c r="AD23" s="115">
        <f t="shared" si="6"/>
        <v>327</v>
      </c>
      <c r="AE23" s="115">
        <f t="shared" si="6"/>
        <v>318</v>
      </c>
      <c r="AF23" s="115">
        <f t="shared" si="6"/>
        <v>272</v>
      </c>
      <c r="AG23" s="115">
        <f t="shared" si="6"/>
        <v>220</v>
      </c>
      <c r="AH23" s="115">
        <f t="shared" si="6"/>
        <v>200</v>
      </c>
      <c r="AI23" s="115">
        <f t="shared" si="6"/>
        <v>170</v>
      </c>
      <c r="AJ23" s="115">
        <f t="shared" si="6"/>
        <v>144</v>
      </c>
      <c r="AK23" s="115">
        <f t="shared" si="6"/>
        <v>85</v>
      </c>
      <c r="AL23" s="115">
        <f t="shared" si="6"/>
        <v>58</v>
      </c>
      <c r="AM23" s="131">
        <f t="shared" si="6"/>
        <v>49</v>
      </c>
      <c r="AN23" s="132"/>
      <c r="AO23" s="133">
        <f t="shared" si="6"/>
        <v>136</v>
      </c>
      <c r="AP23" s="115">
        <f t="shared" si="6"/>
        <v>10</v>
      </c>
      <c r="AQ23" s="115">
        <f t="shared" si="6"/>
        <v>1493</v>
      </c>
      <c r="AR23" s="115">
        <f t="shared" si="6"/>
        <v>312</v>
      </c>
      <c r="AS23" s="115">
        <f t="shared" si="6"/>
        <v>317</v>
      </c>
      <c r="AT23" s="115">
        <f t="shared" si="6"/>
        <v>1176</v>
      </c>
      <c r="AU23" s="134">
        <f t="shared" si="6"/>
        <v>174</v>
      </c>
    </row>
    <row r="24" spans="1:47" x14ac:dyDescent="0.25">
      <c r="A24" s="117">
        <v>301</v>
      </c>
      <c r="B24" s="118">
        <v>485</v>
      </c>
      <c r="C24" s="135" t="s">
        <v>39</v>
      </c>
      <c r="D24" s="136" t="s">
        <v>14</v>
      </c>
      <c r="E24" s="121">
        <v>1</v>
      </c>
      <c r="F24" s="114">
        <f t="shared" si="4"/>
        <v>2316</v>
      </c>
      <c r="G24" s="122">
        <v>51</v>
      </c>
      <c r="H24" s="122">
        <v>72</v>
      </c>
      <c r="I24" s="122">
        <v>72</v>
      </c>
      <c r="J24" s="122">
        <v>68</v>
      </c>
      <c r="K24" s="122">
        <v>66</v>
      </c>
      <c r="L24" s="122">
        <v>54</v>
      </c>
      <c r="M24" s="122">
        <v>52</v>
      </c>
      <c r="N24" s="122">
        <v>52</v>
      </c>
      <c r="O24" s="122">
        <v>52</v>
      </c>
      <c r="P24" s="122">
        <v>50</v>
      </c>
      <c r="Q24" s="122">
        <v>48</v>
      </c>
      <c r="R24" s="122">
        <v>46</v>
      </c>
      <c r="S24" s="122">
        <v>44</v>
      </c>
      <c r="T24" s="122">
        <v>44</v>
      </c>
      <c r="U24" s="122">
        <v>44</v>
      </c>
      <c r="V24" s="122">
        <v>44</v>
      </c>
      <c r="W24" s="122">
        <v>44</v>
      </c>
      <c r="X24" s="122">
        <v>44</v>
      </c>
      <c r="Y24" s="122">
        <v>46</v>
      </c>
      <c r="Z24" s="122">
        <v>46</v>
      </c>
      <c r="AA24" s="122">
        <v>240</v>
      </c>
      <c r="AB24" s="122">
        <v>205</v>
      </c>
      <c r="AC24" s="122">
        <v>149</v>
      </c>
      <c r="AD24" s="122">
        <v>120</v>
      </c>
      <c r="AE24" s="122">
        <v>118</v>
      </c>
      <c r="AF24" s="122">
        <v>99</v>
      </c>
      <c r="AG24" s="122">
        <v>83</v>
      </c>
      <c r="AH24" s="122">
        <v>74</v>
      </c>
      <c r="AI24" s="122">
        <v>63</v>
      </c>
      <c r="AJ24" s="122">
        <v>51</v>
      </c>
      <c r="AK24" s="122">
        <v>32</v>
      </c>
      <c r="AL24" s="122">
        <v>23</v>
      </c>
      <c r="AM24" s="122">
        <v>20</v>
      </c>
      <c r="AN24" s="123"/>
      <c r="AO24" s="122">
        <v>51</v>
      </c>
      <c r="AP24" s="122">
        <v>4</v>
      </c>
      <c r="AQ24" s="122">
        <f t="shared" ref="AQ24:AQ29" si="7">SUM(AS24:AT24)</f>
        <v>539</v>
      </c>
      <c r="AR24" s="122">
        <v>115</v>
      </c>
      <c r="AS24" s="122">
        <v>118</v>
      </c>
      <c r="AT24" s="122">
        <v>421</v>
      </c>
      <c r="AU24" s="122">
        <v>65</v>
      </c>
    </row>
    <row r="25" spans="1:47" x14ac:dyDescent="0.25">
      <c r="A25" s="117">
        <v>302</v>
      </c>
      <c r="B25" s="118">
        <v>486</v>
      </c>
      <c r="C25" s="124" t="s">
        <v>41</v>
      </c>
      <c r="D25" s="125" t="s">
        <v>16</v>
      </c>
      <c r="E25" s="121">
        <v>1</v>
      </c>
      <c r="F25" s="114">
        <f t="shared" si="4"/>
        <v>1213</v>
      </c>
      <c r="G25" s="122">
        <v>27</v>
      </c>
      <c r="H25" s="122">
        <v>18</v>
      </c>
      <c r="I25" s="122">
        <v>32</v>
      </c>
      <c r="J25" s="122">
        <v>26</v>
      </c>
      <c r="K25" s="122">
        <v>22</v>
      </c>
      <c r="L25" s="122">
        <v>29</v>
      </c>
      <c r="M25" s="122">
        <v>29</v>
      </c>
      <c r="N25" s="122">
        <v>29</v>
      </c>
      <c r="O25" s="122">
        <v>28</v>
      </c>
      <c r="P25" s="122">
        <v>27</v>
      </c>
      <c r="Q25" s="122">
        <v>26</v>
      </c>
      <c r="R25" s="122">
        <v>26</v>
      </c>
      <c r="S25" s="122">
        <v>25</v>
      </c>
      <c r="T25" s="122">
        <v>25</v>
      </c>
      <c r="U25" s="122">
        <v>25</v>
      </c>
      <c r="V25" s="122">
        <v>25</v>
      </c>
      <c r="W25" s="122">
        <v>25</v>
      </c>
      <c r="X25" s="122">
        <v>25</v>
      </c>
      <c r="Y25" s="122">
        <v>25</v>
      </c>
      <c r="Z25" s="122">
        <v>27</v>
      </c>
      <c r="AA25" s="122">
        <v>132</v>
      </c>
      <c r="AB25" s="122">
        <v>109</v>
      </c>
      <c r="AC25" s="122">
        <v>82</v>
      </c>
      <c r="AD25" s="122">
        <v>65</v>
      </c>
      <c r="AE25" s="122">
        <v>63</v>
      </c>
      <c r="AF25" s="122">
        <v>54</v>
      </c>
      <c r="AG25" s="122">
        <v>44</v>
      </c>
      <c r="AH25" s="122">
        <v>40</v>
      </c>
      <c r="AI25" s="122">
        <v>36</v>
      </c>
      <c r="AJ25" s="122">
        <v>30</v>
      </c>
      <c r="AK25" s="122">
        <v>17</v>
      </c>
      <c r="AL25" s="122">
        <v>11</v>
      </c>
      <c r="AM25" s="122">
        <v>9</v>
      </c>
      <c r="AN25" s="123"/>
      <c r="AO25" s="122">
        <v>28</v>
      </c>
      <c r="AP25" s="122">
        <v>2</v>
      </c>
      <c r="AQ25" s="122">
        <f t="shared" si="7"/>
        <v>293</v>
      </c>
      <c r="AR25" s="122">
        <v>63</v>
      </c>
      <c r="AS25" s="122">
        <v>65</v>
      </c>
      <c r="AT25" s="122">
        <v>228</v>
      </c>
      <c r="AU25" s="122">
        <v>35</v>
      </c>
    </row>
    <row r="26" spans="1:47" x14ac:dyDescent="0.25">
      <c r="A26" s="117">
        <v>303</v>
      </c>
      <c r="B26" s="118">
        <v>487</v>
      </c>
      <c r="C26" s="124" t="s">
        <v>43</v>
      </c>
      <c r="D26" s="125" t="s">
        <v>31</v>
      </c>
      <c r="E26" s="121">
        <v>1</v>
      </c>
      <c r="F26" s="114">
        <f t="shared" si="4"/>
        <v>733</v>
      </c>
      <c r="G26" s="122">
        <v>14</v>
      </c>
      <c r="H26" s="122">
        <v>23</v>
      </c>
      <c r="I26" s="122">
        <v>17</v>
      </c>
      <c r="J26" s="122">
        <v>26</v>
      </c>
      <c r="K26" s="122">
        <v>28</v>
      </c>
      <c r="L26" s="122">
        <v>17</v>
      </c>
      <c r="M26" s="122">
        <v>17</v>
      </c>
      <c r="N26" s="122">
        <v>16</v>
      </c>
      <c r="O26" s="122">
        <v>16</v>
      </c>
      <c r="P26" s="122">
        <v>15</v>
      </c>
      <c r="Q26" s="122">
        <v>15</v>
      </c>
      <c r="R26" s="122">
        <v>14</v>
      </c>
      <c r="S26" s="122">
        <v>14</v>
      </c>
      <c r="T26" s="122">
        <v>14</v>
      </c>
      <c r="U26" s="122">
        <v>14</v>
      </c>
      <c r="V26" s="122">
        <v>14</v>
      </c>
      <c r="W26" s="122">
        <v>14</v>
      </c>
      <c r="X26" s="122">
        <v>15</v>
      </c>
      <c r="Y26" s="122">
        <v>15</v>
      </c>
      <c r="Z26" s="122">
        <v>15</v>
      </c>
      <c r="AA26" s="122">
        <v>78</v>
      </c>
      <c r="AB26" s="122">
        <v>66</v>
      </c>
      <c r="AC26" s="122">
        <v>47</v>
      </c>
      <c r="AD26" s="122">
        <v>37</v>
      </c>
      <c r="AE26" s="122">
        <v>37</v>
      </c>
      <c r="AF26" s="122">
        <v>31</v>
      </c>
      <c r="AG26" s="122">
        <v>24</v>
      </c>
      <c r="AH26" s="122">
        <v>22</v>
      </c>
      <c r="AI26" s="122">
        <v>18</v>
      </c>
      <c r="AJ26" s="122">
        <v>18</v>
      </c>
      <c r="AK26" s="122">
        <v>10</v>
      </c>
      <c r="AL26" s="122">
        <v>6</v>
      </c>
      <c r="AM26" s="122">
        <v>6</v>
      </c>
      <c r="AN26" s="123"/>
      <c r="AO26" s="122">
        <v>16</v>
      </c>
      <c r="AP26" s="122">
        <v>1</v>
      </c>
      <c r="AQ26" s="122">
        <f t="shared" si="7"/>
        <v>173</v>
      </c>
      <c r="AR26" s="122">
        <v>36</v>
      </c>
      <c r="AS26" s="122">
        <v>36</v>
      </c>
      <c r="AT26" s="122">
        <v>137</v>
      </c>
      <c r="AU26" s="122">
        <v>20</v>
      </c>
    </row>
    <row r="27" spans="1:47" x14ac:dyDescent="0.25">
      <c r="A27" s="117">
        <v>304</v>
      </c>
      <c r="B27" s="118">
        <v>488</v>
      </c>
      <c r="C27" s="124" t="s">
        <v>45</v>
      </c>
      <c r="D27" s="125" t="s">
        <v>31</v>
      </c>
      <c r="E27" s="121">
        <v>1</v>
      </c>
      <c r="F27" s="114">
        <f t="shared" si="4"/>
        <v>360</v>
      </c>
      <c r="G27" s="122">
        <v>8</v>
      </c>
      <c r="H27" s="122">
        <v>7</v>
      </c>
      <c r="I27" s="122">
        <v>4</v>
      </c>
      <c r="J27" s="122">
        <v>4</v>
      </c>
      <c r="K27" s="122">
        <v>4</v>
      </c>
      <c r="L27" s="122">
        <v>9</v>
      </c>
      <c r="M27" s="122">
        <v>9</v>
      </c>
      <c r="N27" s="122">
        <v>9</v>
      </c>
      <c r="O27" s="122">
        <v>8</v>
      </c>
      <c r="P27" s="122">
        <v>8</v>
      </c>
      <c r="Q27" s="122">
        <v>8</v>
      </c>
      <c r="R27" s="122">
        <v>8</v>
      </c>
      <c r="S27" s="122">
        <v>8</v>
      </c>
      <c r="T27" s="122">
        <v>8</v>
      </c>
      <c r="U27" s="122">
        <v>8</v>
      </c>
      <c r="V27" s="122">
        <v>8</v>
      </c>
      <c r="W27" s="122">
        <v>8</v>
      </c>
      <c r="X27" s="122">
        <v>8</v>
      </c>
      <c r="Y27" s="122">
        <v>8</v>
      </c>
      <c r="Z27" s="122">
        <v>8</v>
      </c>
      <c r="AA27" s="122">
        <v>41</v>
      </c>
      <c r="AB27" s="122">
        <v>36</v>
      </c>
      <c r="AC27" s="122">
        <v>25</v>
      </c>
      <c r="AD27" s="122">
        <v>19</v>
      </c>
      <c r="AE27" s="122">
        <v>19</v>
      </c>
      <c r="AF27" s="122">
        <v>16</v>
      </c>
      <c r="AG27" s="122">
        <v>13</v>
      </c>
      <c r="AH27" s="122">
        <v>12</v>
      </c>
      <c r="AI27" s="122">
        <v>10</v>
      </c>
      <c r="AJ27" s="122">
        <v>8</v>
      </c>
      <c r="AK27" s="122">
        <v>5</v>
      </c>
      <c r="AL27" s="122">
        <v>3</v>
      </c>
      <c r="AM27" s="122">
        <v>3</v>
      </c>
      <c r="AN27" s="123"/>
      <c r="AO27" s="122">
        <v>8</v>
      </c>
      <c r="AP27" s="122">
        <v>1</v>
      </c>
      <c r="AQ27" s="122">
        <f t="shared" si="7"/>
        <v>92</v>
      </c>
      <c r="AR27" s="122">
        <v>17</v>
      </c>
      <c r="AS27" s="122">
        <v>18</v>
      </c>
      <c r="AT27" s="122">
        <v>74</v>
      </c>
      <c r="AU27" s="122">
        <v>10</v>
      </c>
    </row>
    <row r="28" spans="1:47" x14ac:dyDescent="0.25">
      <c r="A28" s="117">
        <v>305</v>
      </c>
      <c r="B28" s="118">
        <v>489</v>
      </c>
      <c r="C28" s="124" t="s">
        <v>48</v>
      </c>
      <c r="D28" s="125" t="s">
        <v>31</v>
      </c>
      <c r="E28" s="121">
        <v>1</v>
      </c>
      <c r="F28" s="114">
        <f t="shared" si="4"/>
        <v>855</v>
      </c>
      <c r="G28" s="122">
        <v>18</v>
      </c>
      <c r="H28" s="122">
        <v>16</v>
      </c>
      <c r="I28" s="122">
        <v>13</v>
      </c>
      <c r="J28" s="122">
        <v>17</v>
      </c>
      <c r="K28" s="122">
        <v>18</v>
      </c>
      <c r="L28" s="122">
        <v>20</v>
      </c>
      <c r="M28" s="122">
        <v>20</v>
      </c>
      <c r="N28" s="122">
        <v>19</v>
      </c>
      <c r="O28" s="122">
        <v>19</v>
      </c>
      <c r="P28" s="122">
        <v>19</v>
      </c>
      <c r="Q28" s="122">
        <v>19</v>
      </c>
      <c r="R28" s="122">
        <v>18</v>
      </c>
      <c r="S28" s="122">
        <v>18</v>
      </c>
      <c r="T28" s="122">
        <v>18</v>
      </c>
      <c r="U28" s="122">
        <v>18</v>
      </c>
      <c r="V28" s="122">
        <v>18</v>
      </c>
      <c r="W28" s="122">
        <v>18</v>
      </c>
      <c r="X28" s="122">
        <v>18</v>
      </c>
      <c r="Y28" s="122">
        <v>18</v>
      </c>
      <c r="Z28" s="122">
        <v>19</v>
      </c>
      <c r="AA28" s="122">
        <v>97</v>
      </c>
      <c r="AB28" s="122">
        <v>83</v>
      </c>
      <c r="AC28" s="122">
        <v>59</v>
      </c>
      <c r="AD28" s="122">
        <v>47</v>
      </c>
      <c r="AE28" s="122">
        <v>42</v>
      </c>
      <c r="AF28" s="122">
        <v>40</v>
      </c>
      <c r="AG28" s="122">
        <v>30</v>
      </c>
      <c r="AH28" s="122">
        <v>28</v>
      </c>
      <c r="AI28" s="122">
        <v>23</v>
      </c>
      <c r="AJ28" s="122">
        <v>20</v>
      </c>
      <c r="AK28" s="122">
        <v>11</v>
      </c>
      <c r="AL28" s="122">
        <v>8</v>
      </c>
      <c r="AM28" s="122">
        <v>6</v>
      </c>
      <c r="AN28" s="123"/>
      <c r="AO28" s="122">
        <v>20</v>
      </c>
      <c r="AP28" s="122">
        <v>1</v>
      </c>
      <c r="AQ28" s="122">
        <f t="shared" si="7"/>
        <v>218</v>
      </c>
      <c r="AR28" s="122">
        <v>44</v>
      </c>
      <c r="AS28" s="122">
        <v>45</v>
      </c>
      <c r="AT28" s="122">
        <v>173</v>
      </c>
      <c r="AU28" s="122">
        <v>26</v>
      </c>
    </row>
    <row r="29" spans="1:47" x14ac:dyDescent="0.25">
      <c r="A29" s="117">
        <v>306</v>
      </c>
      <c r="B29" s="118">
        <v>7186</v>
      </c>
      <c r="C29" s="124" t="s">
        <v>50</v>
      </c>
      <c r="D29" s="125" t="s">
        <v>31</v>
      </c>
      <c r="E29" s="121">
        <v>1</v>
      </c>
      <c r="F29" s="114">
        <f t="shared" si="4"/>
        <v>668</v>
      </c>
      <c r="G29" s="122">
        <v>15</v>
      </c>
      <c r="H29" s="122">
        <v>3</v>
      </c>
      <c r="I29" s="122">
        <v>5</v>
      </c>
      <c r="J29" s="122">
        <v>4</v>
      </c>
      <c r="K29" s="122">
        <v>7</v>
      </c>
      <c r="L29" s="122">
        <v>16</v>
      </c>
      <c r="M29" s="122">
        <v>16</v>
      </c>
      <c r="N29" s="122">
        <v>16</v>
      </c>
      <c r="O29" s="122">
        <v>15</v>
      </c>
      <c r="P29" s="122">
        <v>15</v>
      </c>
      <c r="Q29" s="122">
        <v>14</v>
      </c>
      <c r="R29" s="122">
        <v>14</v>
      </c>
      <c r="S29" s="122">
        <v>14</v>
      </c>
      <c r="T29" s="122">
        <v>13</v>
      </c>
      <c r="U29" s="122">
        <v>14</v>
      </c>
      <c r="V29" s="122">
        <v>13</v>
      </c>
      <c r="W29" s="122">
        <v>12</v>
      </c>
      <c r="X29" s="122">
        <v>12</v>
      </c>
      <c r="Y29" s="122">
        <v>13</v>
      </c>
      <c r="Z29" s="122">
        <v>15</v>
      </c>
      <c r="AA29" s="122">
        <v>83</v>
      </c>
      <c r="AB29" s="122">
        <v>70</v>
      </c>
      <c r="AC29" s="122">
        <v>50</v>
      </c>
      <c r="AD29" s="122">
        <v>39</v>
      </c>
      <c r="AE29" s="122">
        <v>39</v>
      </c>
      <c r="AF29" s="122">
        <v>32</v>
      </c>
      <c r="AG29" s="122">
        <v>26</v>
      </c>
      <c r="AH29" s="122">
        <v>24</v>
      </c>
      <c r="AI29" s="122">
        <v>20</v>
      </c>
      <c r="AJ29" s="122">
        <v>17</v>
      </c>
      <c r="AK29" s="122">
        <v>10</v>
      </c>
      <c r="AL29" s="122">
        <v>7</v>
      </c>
      <c r="AM29" s="122">
        <v>5</v>
      </c>
      <c r="AN29" s="123"/>
      <c r="AO29" s="122">
        <v>13</v>
      </c>
      <c r="AP29" s="122">
        <v>1</v>
      </c>
      <c r="AQ29" s="122">
        <f t="shared" si="7"/>
        <v>178</v>
      </c>
      <c r="AR29" s="122">
        <v>37</v>
      </c>
      <c r="AS29" s="122">
        <v>35</v>
      </c>
      <c r="AT29" s="122">
        <v>143</v>
      </c>
      <c r="AU29" s="122">
        <v>18</v>
      </c>
    </row>
    <row r="30" spans="1:47" x14ac:dyDescent="0.25">
      <c r="A30" s="111">
        <v>120603</v>
      </c>
      <c r="B30" s="129"/>
      <c r="C30" s="130" t="s">
        <v>52</v>
      </c>
      <c r="D30" s="112"/>
      <c r="E30" s="113"/>
      <c r="F30" s="114">
        <f t="shared" si="4"/>
        <v>6212</v>
      </c>
      <c r="G30" s="115">
        <f>SUM(G31:G33)</f>
        <v>181</v>
      </c>
      <c r="H30" s="115">
        <f t="shared" ref="H30:AU30" si="8">SUM(H31:H33)</f>
        <v>173</v>
      </c>
      <c r="I30" s="115">
        <f t="shared" si="8"/>
        <v>166</v>
      </c>
      <c r="J30" s="115">
        <f t="shared" si="8"/>
        <v>161</v>
      </c>
      <c r="K30" s="115">
        <f t="shared" si="8"/>
        <v>158</v>
      </c>
      <c r="L30" s="115">
        <f t="shared" si="8"/>
        <v>156</v>
      </c>
      <c r="M30" s="115">
        <f t="shared" si="8"/>
        <v>154</v>
      </c>
      <c r="N30" s="115">
        <f t="shared" si="8"/>
        <v>153</v>
      </c>
      <c r="O30" s="115">
        <f t="shared" si="8"/>
        <v>153</v>
      </c>
      <c r="P30" s="115">
        <f t="shared" si="8"/>
        <v>153</v>
      </c>
      <c r="Q30" s="115">
        <f t="shared" si="8"/>
        <v>153</v>
      </c>
      <c r="R30" s="115">
        <f t="shared" si="8"/>
        <v>154</v>
      </c>
      <c r="S30" s="115">
        <f t="shared" si="8"/>
        <v>152</v>
      </c>
      <c r="T30" s="115">
        <f t="shared" si="8"/>
        <v>145</v>
      </c>
      <c r="U30" s="115">
        <f t="shared" si="8"/>
        <v>135</v>
      </c>
      <c r="V30" s="115">
        <f t="shared" si="8"/>
        <v>127</v>
      </c>
      <c r="W30" s="115">
        <f t="shared" si="8"/>
        <v>118</v>
      </c>
      <c r="X30" s="115">
        <f t="shared" si="8"/>
        <v>112</v>
      </c>
      <c r="Y30" s="115">
        <f t="shared" si="8"/>
        <v>112</v>
      </c>
      <c r="Z30" s="115">
        <f t="shared" si="8"/>
        <v>114</v>
      </c>
      <c r="AA30" s="115">
        <f t="shared" si="8"/>
        <v>599</v>
      </c>
      <c r="AB30" s="115">
        <f t="shared" si="8"/>
        <v>535</v>
      </c>
      <c r="AC30" s="115">
        <f t="shared" si="8"/>
        <v>434</v>
      </c>
      <c r="AD30" s="115">
        <f t="shared" si="8"/>
        <v>381</v>
      </c>
      <c r="AE30" s="115">
        <f t="shared" si="8"/>
        <v>323</v>
      </c>
      <c r="AF30" s="115">
        <f t="shared" si="8"/>
        <v>278</v>
      </c>
      <c r="AG30" s="115">
        <f t="shared" si="8"/>
        <v>211</v>
      </c>
      <c r="AH30" s="115">
        <f t="shared" si="8"/>
        <v>182</v>
      </c>
      <c r="AI30" s="115">
        <f t="shared" si="8"/>
        <v>123</v>
      </c>
      <c r="AJ30" s="115">
        <f t="shared" si="8"/>
        <v>70</v>
      </c>
      <c r="AK30" s="115">
        <f t="shared" si="8"/>
        <v>73</v>
      </c>
      <c r="AL30" s="115">
        <f t="shared" si="8"/>
        <v>28</v>
      </c>
      <c r="AM30" s="131">
        <f t="shared" si="8"/>
        <v>45</v>
      </c>
      <c r="AN30" s="132"/>
      <c r="AO30" s="133">
        <f t="shared" si="8"/>
        <v>186</v>
      </c>
      <c r="AP30" s="115">
        <f t="shared" si="8"/>
        <v>14</v>
      </c>
      <c r="AQ30" s="115">
        <f t="shared" si="8"/>
        <v>1397</v>
      </c>
      <c r="AR30" s="115">
        <f t="shared" si="8"/>
        <v>346</v>
      </c>
      <c r="AS30" s="115">
        <f t="shared" si="8"/>
        <v>261</v>
      </c>
      <c r="AT30" s="115">
        <f t="shared" si="8"/>
        <v>1136</v>
      </c>
      <c r="AU30" s="134">
        <f t="shared" si="8"/>
        <v>238</v>
      </c>
    </row>
    <row r="31" spans="1:47" x14ac:dyDescent="0.25">
      <c r="A31" s="117">
        <v>301</v>
      </c>
      <c r="B31" s="118">
        <v>490</v>
      </c>
      <c r="C31" s="135" t="s">
        <v>54</v>
      </c>
      <c r="D31" s="125" t="s">
        <v>14</v>
      </c>
      <c r="E31" s="121">
        <v>2</v>
      </c>
      <c r="F31" s="114">
        <f t="shared" si="4"/>
        <v>2563</v>
      </c>
      <c r="G31" s="122">
        <v>72</v>
      </c>
      <c r="H31" s="122">
        <v>78</v>
      </c>
      <c r="I31" s="122">
        <v>72</v>
      </c>
      <c r="J31" s="122">
        <v>71</v>
      </c>
      <c r="K31" s="122">
        <v>88</v>
      </c>
      <c r="L31" s="122">
        <v>63</v>
      </c>
      <c r="M31" s="122">
        <v>62</v>
      </c>
      <c r="N31" s="122">
        <v>62</v>
      </c>
      <c r="O31" s="122">
        <v>62</v>
      </c>
      <c r="P31" s="122">
        <v>62</v>
      </c>
      <c r="Q31" s="122">
        <v>62</v>
      </c>
      <c r="R31" s="122">
        <v>63</v>
      </c>
      <c r="S31" s="122">
        <v>62</v>
      </c>
      <c r="T31" s="122">
        <v>59</v>
      </c>
      <c r="U31" s="122">
        <v>55</v>
      </c>
      <c r="V31" s="122">
        <v>53</v>
      </c>
      <c r="W31" s="122">
        <v>47</v>
      </c>
      <c r="X31" s="122">
        <v>45</v>
      </c>
      <c r="Y31" s="122">
        <v>45</v>
      </c>
      <c r="Z31" s="122">
        <v>47</v>
      </c>
      <c r="AA31" s="122">
        <v>241</v>
      </c>
      <c r="AB31" s="122">
        <v>217</v>
      </c>
      <c r="AC31" s="122">
        <v>178</v>
      </c>
      <c r="AD31" s="122">
        <v>152</v>
      </c>
      <c r="AE31" s="122">
        <v>130</v>
      </c>
      <c r="AF31" s="122">
        <v>113</v>
      </c>
      <c r="AG31" s="122">
        <v>85</v>
      </c>
      <c r="AH31" s="122">
        <v>73</v>
      </c>
      <c r="AI31" s="122">
        <v>50</v>
      </c>
      <c r="AJ31" s="122">
        <v>31</v>
      </c>
      <c r="AK31" s="122">
        <v>32</v>
      </c>
      <c r="AL31" s="122">
        <v>12</v>
      </c>
      <c r="AM31" s="122">
        <v>19</v>
      </c>
      <c r="AN31" s="123"/>
      <c r="AO31" s="122">
        <v>78</v>
      </c>
      <c r="AP31" s="122">
        <v>5</v>
      </c>
      <c r="AQ31" s="122">
        <f t="shared" ref="AQ31:AQ33" si="9">SUM(AS31:AT31)</f>
        <v>566</v>
      </c>
      <c r="AR31" s="122">
        <v>139</v>
      </c>
      <c r="AS31" s="122">
        <v>105</v>
      </c>
      <c r="AT31" s="122">
        <v>461</v>
      </c>
      <c r="AU31" s="122">
        <v>95</v>
      </c>
    </row>
    <row r="32" spans="1:47" x14ac:dyDescent="0.25">
      <c r="A32" s="117">
        <v>302</v>
      </c>
      <c r="B32" s="118">
        <v>491</v>
      </c>
      <c r="C32" s="124" t="s">
        <v>56</v>
      </c>
      <c r="D32" s="125" t="s">
        <v>16</v>
      </c>
      <c r="E32" s="121">
        <v>2</v>
      </c>
      <c r="F32" s="114">
        <f t="shared" si="4"/>
        <v>2129</v>
      </c>
      <c r="G32" s="122">
        <v>62</v>
      </c>
      <c r="H32" s="122">
        <v>65</v>
      </c>
      <c r="I32" s="122">
        <v>61</v>
      </c>
      <c r="J32" s="122">
        <v>60</v>
      </c>
      <c r="K32" s="122">
        <v>55</v>
      </c>
      <c r="L32" s="122">
        <v>53</v>
      </c>
      <c r="M32" s="122">
        <v>52</v>
      </c>
      <c r="N32" s="122">
        <v>53</v>
      </c>
      <c r="O32" s="122">
        <v>52</v>
      </c>
      <c r="P32" s="122">
        <v>53</v>
      </c>
      <c r="Q32" s="122">
        <v>53</v>
      </c>
      <c r="R32" s="122">
        <v>53</v>
      </c>
      <c r="S32" s="122">
        <v>53</v>
      </c>
      <c r="T32" s="122">
        <v>50</v>
      </c>
      <c r="U32" s="122">
        <v>46</v>
      </c>
      <c r="V32" s="122">
        <v>43</v>
      </c>
      <c r="W32" s="122">
        <v>41</v>
      </c>
      <c r="X32" s="122">
        <v>39</v>
      </c>
      <c r="Y32" s="122">
        <v>38</v>
      </c>
      <c r="Z32" s="122">
        <v>39</v>
      </c>
      <c r="AA32" s="122">
        <v>203</v>
      </c>
      <c r="AB32" s="122">
        <v>181</v>
      </c>
      <c r="AC32" s="122">
        <v>146</v>
      </c>
      <c r="AD32" s="122">
        <v>130</v>
      </c>
      <c r="AE32" s="122">
        <v>109</v>
      </c>
      <c r="AF32" s="122">
        <v>93</v>
      </c>
      <c r="AG32" s="122">
        <v>71</v>
      </c>
      <c r="AH32" s="122">
        <v>62</v>
      </c>
      <c r="AI32" s="122">
        <v>42</v>
      </c>
      <c r="AJ32" s="122">
        <v>22</v>
      </c>
      <c r="AK32" s="122">
        <v>23</v>
      </c>
      <c r="AL32" s="122">
        <v>10</v>
      </c>
      <c r="AM32" s="122">
        <v>16</v>
      </c>
      <c r="AN32" s="123"/>
      <c r="AO32" s="122">
        <v>63</v>
      </c>
      <c r="AP32" s="122">
        <v>5</v>
      </c>
      <c r="AQ32" s="122">
        <f t="shared" si="9"/>
        <v>474</v>
      </c>
      <c r="AR32" s="122">
        <v>118</v>
      </c>
      <c r="AS32" s="122">
        <v>90</v>
      </c>
      <c r="AT32" s="122">
        <v>384</v>
      </c>
      <c r="AU32" s="122">
        <v>82</v>
      </c>
    </row>
    <row r="33" spans="1:47" x14ac:dyDescent="0.25">
      <c r="A33" s="117">
        <v>303</v>
      </c>
      <c r="B33" s="118">
        <v>433</v>
      </c>
      <c r="C33" s="124" t="s">
        <v>58</v>
      </c>
      <c r="D33" s="125" t="s">
        <v>31</v>
      </c>
      <c r="E33" s="121">
        <v>2</v>
      </c>
      <c r="F33" s="114">
        <f t="shared" si="4"/>
        <v>1520</v>
      </c>
      <c r="G33" s="122">
        <v>47</v>
      </c>
      <c r="H33" s="122">
        <v>30</v>
      </c>
      <c r="I33" s="122">
        <v>33</v>
      </c>
      <c r="J33" s="122">
        <v>30</v>
      </c>
      <c r="K33" s="122">
        <v>15</v>
      </c>
      <c r="L33" s="122">
        <v>40</v>
      </c>
      <c r="M33" s="122">
        <v>40</v>
      </c>
      <c r="N33" s="122">
        <v>38</v>
      </c>
      <c r="O33" s="122">
        <v>39</v>
      </c>
      <c r="P33" s="122">
        <v>38</v>
      </c>
      <c r="Q33" s="122">
        <v>38</v>
      </c>
      <c r="R33" s="122">
        <v>38</v>
      </c>
      <c r="S33" s="122">
        <v>37</v>
      </c>
      <c r="T33" s="122">
        <v>36</v>
      </c>
      <c r="U33" s="122">
        <v>34</v>
      </c>
      <c r="V33" s="122">
        <v>31</v>
      </c>
      <c r="W33" s="122">
        <v>30</v>
      </c>
      <c r="X33" s="122">
        <v>28</v>
      </c>
      <c r="Y33" s="122">
        <v>29</v>
      </c>
      <c r="Z33" s="122">
        <v>28</v>
      </c>
      <c r="AA33" s="122">
        <v>155</v>
      </c>
      <c r="AB33" s="122">
        <v>137</v>
      </c>
      <c r="AC33" s="122">
        <v>110</v>
      </c>
      <c r="AD33" s="122">
        <v>99</v>
      </c>
      <c r="AE33" s="122">
        <v>84</v>
      </c>
      <c r="AF33" s="122">
        <v>72</v>
      </c>
      <c r="AG33" s="122">
        <v>55</v>
      </c>
      <c r="AH33" s="122">
        <v>47</v>
      </c>
      <c r="AI33" s="122">
        <v>31</v>
      </c>
      <c r="AJ33" s="122">
        <v>17</v>
      </c>
      <c r="AK33" s="122">
        <v>18</v>
      </c>
      <c r="AL33" s="122">
        <v>6</v>
      </c>
      <c r="AM33" s="122">
        <v>10</v>
      </c>
      <c r="AN33" s="123"/>
      <c r="AO33" s="122">
        <v>45</v>
      </c>
      <c r="AP33" s="122">
        <v>4</v>
      </c>
      <c r="AQ33" s="122">
        <f t="shared" si="9"/>
        <v>357</v>
      </c>
      <c r="AR33" s="122">
        <v>89</v>
      </c>
      <c r="AS33" s="122">
        <v>66</v>
      </c>
      <c r="AT33" s="122">
        <v>291</v>
      </c>
      <c r="AU33" s="122">
        <v>61</v>
      </c>
    </row>
    <row r="34" spans="1:47" x14ac:dyDescent="0.25">
      <c r="A34" s="111">
        <v>120604</v>
      </c>
      <c r="B34" s="129"/>
      <c r="C34" s="130" t="s">
        <v>60</v>
      </c>
      <c r="D34" s="112"/>
      <c r="E34" s="113"/>
      <c r="F34" s="114">
        <f t="shared" si="4"/>
        <v>60656</v>
      </c>
      <c r="G34" s="115">
        <f>SUM(G35:G42)</f>
        <v>1527</v>
      </c>
      <c r="H34" s="115">
        <f t="shared" ref="H34:AU34" si="10">SUM(H35:H42)</f>
        <v>1534</v>
      </c>
      <c r="I34" s="115">
        <f t="shared" si="10"/>
        <v>1532</v>
      </c>
      <c r="J34" s="115">
        <f t="shared" si="10"/>
        <v>1523</v>
      </c>
      <c r="K34" s="115">
        <f t="shared" si="10"/>
        <v>1508</v>
      </c>
      <c r="L34" s="115">
        <f t="shared" si="10"/>
        <v>1489</v>
      </c>
      <c r="M34" s="115">
        <f t="shared" si="10"/>
        <v>1465</v>
      </c>
      <c r="N34" s="115">
        <f t="shared" si="10"/>
        <v>1439</v>
      </c>
      <c r="O34" s="115">
        <f t="shared" si="10"/>
        <v>1411</v>
      </c>
      <c r="P34" s="115">
        <f t="shared" si="10"/>
        <v>1383</v>
      </c>
      <c r="Q34" s="115">
        <f t="shared" si="10"/>
        <v>1355</v>
      </c>
      <c r="R34" s="115">
        <f t="shared" si="10"/>
        <v>1325</v>
      </c>
      <c r="S34" s="115">
        <f t="shared" si="10"/>
        <v>1303</v>
      </c>
      <c r="T34" s="115">
        <f t="shared" si="10"/>
        <v>1292</v>
      </c>
      <c r="U34" s="115">
        <f t="shared" si="10"/>
        <v>1289</v>
      </c>
      <c r="V34" s="115">
        <f t="shared" si="10"/>
        <v>1284</v>
      </c>
      <c r="W34" s="115">
        <f t="shared" si="10"/>
        <v>1277</v>
      </c>
      <c r="X34" s="115">
        <f t="shared" si="10"/>
        <v>1280</v>
      </c>
      <c r="Y34" s="115">
        <f t="shared" si="10"/>
        <v>1298</v>
      </c>
      <c r="Z34" s="115">
        <f t="shared" si="10"/>
        <v>1323</v>
      </c>
      <c r="AA34" s="115">
        <f t="shared" si="10"/>
        <v>6699</v>
      </c>
      <c r="AB34" s="115">
        <f t="shared" si="10"/>
        <v>5561</v>
      </c>
      <c r="AC34" s="115">
        <f t="shared" si="10"/>
        <v>4285</v>
      </c>
      <c r="AD34" s="115">
        <f t="shared" si="10"/>
        <v>3737</v>
      </c>
      <c r="AE34" s="115">
        <f t="shared" si="10"/>
        <v>3328</v>
      </c>
      <c r="AF34" s="115">
        <f t="shared" si="10"/>
        <v>2722</v>
      </c>
      <c r="AG34" s="115">
        <f t="shared" si="10"/>
        <v>2055</v>
      </c>
      <c r="AH34" s="115">
        <f t="shared" si="10"/>
        <v>1534</v>
      </c>
      <c r="AI34" s="115">
        <f t="shared" si="10"/>
        <v>1172</v>
      </c>
      <c r="AJ34" s="115">
        <f t="shared" si="10"/>
        <v>748</v>
      </c>
      <c r="AK34" s="115">
        <f t="shared" si="10"/>
        <v>452</v>
      </c>
      <c r="AL34" s="115">
        <f t="shared" si="10"/>
        <v>310</v>
      </c>
      <c r="AM34" s="115">
        <f t="shared" si="10"/>
        <v>216</v>
      </c>
      <c r="AN34" s="116"/>
      <c r="AO34" s="115">
        <f t="shared" si="10"/>
        <v>1567</v>
      </c>
      <c r="AP34" s="115">
        <f t="shared" si="10"/>
        <v>117</v>
      </c>
      <c r="AQ34" s="115">
        <f t="shared" si="10"/>
        <v>14606</v>
      </c>
      <c r="AR34" s="115">
        <f t="shared" si="10"/>
        <v>3097</v>
      </c>
      <c r="AS34" s="115">
        <f t="shared" si="10"/>
        <v>2911</v>
      </c>
      <c r="AT34" s="115">
        <f t="shared" si="10"/>
        <v>11695</v>
      </c>
      <c r="AU34" s="115">
        <f t="shared" si="10"/>
        <v>1979</v>
      </c>
    </row>
    <row r="35" spans="1:47" x14ac:dyDescent="0.25">
      <c r="A35" s="117">
        <v>201</v>
      </c>
      <c r="B35" s="118">
        <v>434</v>
      </c>
      <c r="C35" s="137" t="s">
        <v>62</v>
      </c>
      <c r="D35" s="138" t="s">
        <v>63</v>
      </c>
      <c r="E35" s="121">
        <v>1</v>
      </c>
      <c r="F35" s="114">
        <f t="shared" si="4"/>
        <v>35491</v>
      </c>
      <c r="G35" s="122">
        <v>909</v>
      </c>
      <c r="H35" s="122">
        <v>995</v>
      </c>
      <c r="I35" s="122">
        <v>958</v>
      </c>
      <c r="J35" s="122">
        <v>891</v>
      </c>
      <c r="K35" s="122">
        <v>883</v>
      </c>
      <c r="L35" s="122">
        <v>885</v>
      </c>
      <c r="M35" s="122">
        <v>868</v>
      </c>
      <c r="N35" s="122">
        <v>855</v>
      </c>
      <c r="O35" s="122">
        <v>841</v>
      </c>
      <c r="P35" s="122">
        <v>827</v>
      </c>
      <c r="Q35" s="122">
        <v>815</v>
      </c>
      <c r="R35" s="122">
        <v>790</v>
      </c>
      <c r="S35" s="122">
        <v>778</v>
      </c>
      <c r="T35" s="122">
        <v>771</v>
      </c>
      <c r="U35" s="122">
        <v>774</v>
      </c>
      <c r="V35" s="122">
        <v>773</v>
      </c>
      <c r="W35" s="122">
        <v>773</v>
      </c>
      <c r="X35" s="122">
        <v>773</v>
      </c>
      <c r="Y35" s="122">
        <v>783</v>
      </c>
      <c r="Z35" s="122">
        <v>795</v>
      </c>
      <c r="AA35" s="122">
        <v>3882</v>
      </c>
      <c r="AB35" s="122">
        <v>3173</v>
      </c>
      <c r="AC35" s="122">
        <v>2449</v>
      </c>
      <c r="AD35" s="122">
        <v>2166</v>
      </c>
      <c r="AE35" s="122">
        <v>1921</v>
      </c>
      <c r="AF35" s="122">
        <v>1534</v>
      </c>
      <c r="AG35" s="122">
        <v>1162</v>
      </c>
      <c r="AH35" s="122">
        <v>863</v>
      </c>
      <c r="AI35" s="122">
        <v>632</v>
      </c>
      <c r="AJ35" s="122">
        <v>426</v>
      </c>
      <c r="AK35" s="122">
        <v>257</v>
      </c>
      <c r="AL35" s="122">
        <v>175</v>
      </c>
      <c r="AM35" s="122">
        <v>114</v>
      </c>
      <c r="AN35" s="123"/>
      <c r="AO35" s="122">
        <v>916</v>
      </c>
      <c r="AP35" s="122">
        <v>68</v>
      </c>
      <c r="AQ35" s="122">
        <f t="shared" ref="AQ35:AQ42" si="11">SUM(AS35:AT35)</f>
        <v>8189</v>
      </c>
      <c r="AR35" s="122">
        <v>1782</v>
      </c>
      <c r="AS35" s="122">
        <v>1689</v>
      </c>
      <c r="AT35" s="122">
        <v>6500</v>
      </c>
      <c r="AU35" s="122">
        <v>1120</v>
      </c>
    </row>
    <row r="36" spans="1:47" x14ac:dyDescent="0.25">
      <c r="A36" s="117">
        <v>301</v>
      </c>
      <c r="B36" s="118">
        <v>435</v>
      </c>
      <c r="C36" s="124" t="s">
        <v>65</v>
      </c>
      <c r="D36" s="125" t="s">
        <v>16</v>
      </c>
      <c r="E36" s="121">
        <v>1</v>
      </c>
      <c r="F36" s="114">
        <f t="shared" si="4"/>
        <v>6234</v>
      </c>
      <c r="G36" s="122">
        <v>150</v>
      </c>
      <c r="H36" s="122">
        <v>180</v>
      </c>
      <c r="I36" s="122">
        <v>197</v>
      </c>
      <c r="J36" s="122">
        <v>196</v>
      </c>
      <c r="K36" s="122">
        <v>165</v>
      </c>
      <c r="L36" s="122">
        <v>147</v>
      </c>
      <c r="M36" s="122">
        <v>145</v>
      </c>
      <c r="N36" s="122">
        <v>141</v>
      </c>
      <c r="O36" s="122">
        <v>140</v>
      </c>
      <c r="P36" s="122">
        <v>136</v>
      </c>
      <c r="Q36" s="122">
        <v>132</v>
      </c>
      <c r="R36" s="122">
        <v>128</v>
      </c>
      <c r="S36" s="122">
        <v>124</v>
      </c>
      <c r="T36" s="122">
        <v>125</v>
      </c>
      <c r="U36" s="122">
        <v>124</v>
      </c>
      <c r="V36" s="122">
        <v>122</v>
      </c>
      <c r="W36" s="122">
        <v>121</v>
      </c>
      <c r="X36" s="122">
        <v>123</v>
      </c>
      <c r="Y36" s="122">
        <v>125</v>
      </c>
      <c r="Z36" s="122">
        <v>130</v>
      </c>
      <c r="AA36" s="122">
        <v>681</v>
      </c>
      <c r="AB36" s="122">
        <v>577</v>
      </c>
      <c r="AC36" s="122">
        <v>442</v>
      </c>
      <c r="AD36" s="122">
        <v>374</v>
      </c>
      <c r="AE36" s="122">
        <v>338</v>
      </c>
      <c r="AF36" s="122">
        <v>291</v>
      </c>
      <c r="AG36" s="122">
        <v>213</v>
      </c>
      <c r="AH36" s="122">
        <v>159</v>
      </c>
      <c r="AI36" s="122">
        <v>130</v>
      </c>
      <c r="AJ36" s="122">
        <v>79</v>
      </c>
      <c r="AK36" s="122">
        <v>45</v>
      </c>
      <c r="AL36" s="122">
        <v>31</v>
      </c>
      <c r="AM36" s="122">
        <v>23</v>
      </c>
      <c r="AN36" s="123"/>
      <c r="AO36" s="122">
        <v>160</v>
      </c>
      <c r="AP36" s="122">
        <v>13</v>
      </c>
      <c r="AQ36" s="122">
        <f t="shared" si="11"/>
        <v>1571</v>
      </c>
      <c r="AR36" s="122">
        <v>315</v>
      </c>
      <c r="AS36" s="122">
        <v>291</v>
      </c>
      <c r="AT36" s="122">
        <v>1280</v>
      </c>
      <c r="AU36" s="122">
        <v>210</v>
      </c>
    </row>
    <row r="37" spans="1:47" x14ac:dyDescent="0.25">
      <c r="A37" s="117">
        <v>302</v>
      </c>
      <c r="B37" s="118">
        <v>436</v>
      </c>
      <c r="C37" s="124" t="s">
        <v>67</v>
      </c>
      <c r="D37" s="125" t="s">
        <v>31</v>
      </c>
      <c r="E37" s="121">
        <v>1</v>
      </c>
      <c r="F37" s="114">
        <f t="shared" si="4"/>
        <v>7959</v>
      </c>
      <c r="G37" s="122">
        <v>203</v>
      </c>
      <c r="H37" s="122">
        <v>135</v>
      </c>
      <c r="I37" s="122">
        <v>165</v>
      </c>
      <c r="J37" s="122">
        <v>198</v>
      </c>
      <c r="K37" s="122">
        <v>195</v>
      </c>
      <c r="L37" s="122">
        <v>195</v>
      </c>
      <c r="M37" s="122">
        <v>193</v>
      </c>
      <c r="N37" s="122">
        <v>189</v>
      </c>
      <c r="O37" s="122">
        <v>186</v>
      </c>
      <c r="P37" s="122">
        <v>182</v>
      </c>
      <c r="Q37" s="122">
        <v>178</v>
      </c>
      <c r="R37" s="122">
        <v>172</v>
      </c>
      <c r="S37" s="122">
        <v>171</v>
      </c>
      <c r="T37" s="122">
        <v>169</v>
      </c>
      <c r="U37" s="122">
        <v>165</v>
      </c>
      <c r="V37" s="122">
        <v>164</v>
      </c>
      <c r="W37" s="122">
        <v>164</v>
      </c>
      <c r="X37" s="122">
        <v>166</v>
      </c>
      <c r="Y37" s="122">
        <v>171</v>
      </c>
      <c r="Z37" s="122">
        <v>172</v>
      </c>
      <c r="AA37" s="122">
        <v>897</v>
      </c>
      <c r="AB37" s="122">
        <v>742</v>
      </c>
      <c r="AC37" s="122">
        <v>573</v>
      </c>
      <c r="AD37" s="122">
        <v>496</v>
      </c>
      <c r="AE37" s="122">
        <v>442</v>
      </c>
      <c r="AF37" s="122">
        <v>371</v>
      </c>
      <c r="AG37" s="122">
        <v>298</v>
      </c>
      <c r="AH37" s="122">
        <v>204</v>
      </c>
      <c r="AI37" s="122">
        <v>172</v>
      </c>
      <c r="AJ37" s="122">
        <v>100</v>
      </c>
      <c r="AK37" s="122">
        <v>61</v>
      </c>
      <c r="AL37" s="122">
        <v>42</v>
      </c>
      <c r="AM37" s="122">
        <v>28</v>
      </c>
      <c r="AN37" s="123"/>
      <c r="AO37" s="122">
        <v>211</v>
      </c>
      <c r="AP37" s="122">
        <v>16</v>
      </c>
      <c r="AQ37" s="122">
        <f t="shared" si="11"/>
        <v>2012</v>
      </c>
      <c r="AR37" s="122">
        <v>416</v>
      </c>
      <c r="AS37" s="122">
        <v>388</v>
      </c>
      <c r="AT37" s="122">
        <v>1624</v>
      </c>
      <c r="AU37" s="122">
        <v>270</v>
      </c>
    </row>
    <row r="38" spans="1:47" x14ac:dyDescent="0.25">
      <c r="A38" s="117">
        <v>303</v>
      </c>
      <c r="B38" s="118">
        <v>437</v>
      </c>
      <c r="C38" s="124" t="s">
        <v>69</v>
      </c>
      <c r="D38" s="125" t="s">
        <v>16</v>
      </c>
      <c r="E38" s="121">
        <v>1</v>
      </c>
      <c r="F38" s="114">
        <f t="shared" si="4"/>
        <v>7017</v>
      </c>
      <c r="G38" s="122">
        <v>179</v>
      </c>
      <c r="H38" s="122">
        <v>120</v>
      </c>
      <c r="I38" s="122">
        <v>118</v>
      </c>
      <c r="J38" s="122">
        <v>151</v>
      </c>
      <c r="K38" s="122">
        <v>178</v>
      </c>
      <c r="L38" s="122">
        <v>175</v>
      </c>
      <c r="M38" s="122">
        <v>173</v>
      </c>
      <c r="N38" s="122">
        <v>168</v>
      </c>
      <c r="O38" s="122">
        <v>164</v>
      </c>
      <c r="P38" s="122">
        <v>158</v>
      </c>
      <c r="Q38" s="122">
        <v>157</v>
      </c>
      <c r="R38" s="122">
        <v>153</v>
      </c>
      <c r="S38" s="122">
        <v>150</v>
      </c>
      <c r="T38" s="122">
        <v>147</v>
      </c>
      <c r="U38" s="122">
        <v>146</v>
      </c>
      <c r="V38" s="122">
        <v>147</v>
      </c>
      <c r="W38" s="122">
        <v>146</v>
      </c>
      <c r="X38" s="122">
        <v>146</v>
      </c>
      <c r="Y38" s="122">
        <v>151</v>
      </c>
      <c r="Z38" s="122">
        <v>155</v>
      </c>
      <c r="AA38" s="122">
        <v>802</v>
      </c>
      <c r="AB38" s="122">
        <v>672</v>
      </c>
      <c r="AC38" s="122">
        <v>512</v>
      </c>
      <c r="AD38" s="122">
        <v>446</v>
      </c>
      <c r="AE38" s="122">
        <v>399</v>
      </c>
      <c r="AF38" s="122">
        <v>329</v>
      </c>
      <c r="AG38" s="122">
        <v>242</v>
      </c>
      <c r="AH38" s="122">
        <v>185</v>
      </c>
      <c r="AI38" s="122">
        <v>139</v>
      </c>
      <c r="AJ38" s="122">
        <v>88</v>
      </c>
      <c r="AK38" s="122">
        <v>54</v>
      </c>
      <c r="AL38" s="122">
        <v>40</v>
      </c>
      <c r="AM38" s="122">
        <v>27</v>
      </c>
      <c r="AN38" s="123"/>
      <c r="AO38" s="122">
        <v>188</v>
      </c>
      <c r="AP38" s="122">
        <v>13</v>
      </c>
      <c r="AQ38" s="122">
        <f t="shared" si="11"/>
        <v>1823</v>
      </c>
      <c r="AR38" s="122">
        <v>374</v>
      </c>
      <c r="AS38" s="122">
        <v>349</v>
      </c>
      <c r="AT38" s="122">
        <v>1474</v>
      </c>
      <c r="AU38" s="122">
        <v>245</v>
      </c>
    </row>
    <row r="39" spans="1:47" x14ac:dyDescent="0.25">
      <c r="A39" s="117">
        <v>304</v>
      </c>
      <c r="B39" s="128">
        <v>16908</v>
      </c>
      <c r="C39" s="124" t="s">
        <v>71</v>
      </c>
      <c r="D39" s="125" t="s">
        <v>31</v>
      </c>
      <c r="E39" s="121">
        <v>1</v>
      </c>
      <c r="F39" s="114">
        <f t="shared" si="4"/>
        <v>1147</v>
      </c>
      <c r="G39" s="122">
        <v>27</v>
      </c>
      <c r="H39" s="122">
        <v>32</v>
      </c>
      <c r="I39" s="122">
        <v>29</v>
      </c>
      <c r="J39" s="122">
        <v>27</v>
      </c>
      <c r="K39" s="122">
        <v>27</v>
      </c>
      <c r="L39" s="122">
        <v>27</v>
      </c>
      <c r="M39" s="122">
        <v>27</v>
      </c>
      <c r="N39" s="122">
        <v>27</v>
      </c>
      <c r="O39" s="122">
        <v>23</v>
      </c>
      <c r="P39" s="122">
        <v>23</v>
      </c>
      <c r="Q39" s="122">
        <v>22</v>
      </c>
      <c r="R39" s="122">
        <v>22</v>
      </c>
      <c r="S39" s="122">
        <v>22</v>
      </c>
      <c r="T39" s="122">
        <v>22</v>
      </c>
      <c r="U39" s="122">
        <v>22</v>
      </c>
      <c r="V39" s="122">
        <v>22</v>
      </c>
      <c r="W39" s="122">
        <v>20</v>
      </c>
      <c r="X39" s="122">
        <v>20</v>
      </c>
      <c r="Y39" s="122">
        <v>19</v>
      </c>
      <c r="Z39" s="122">
        <v>20</v>
      </c>
      <c r="AA39" s="122">
        <v>128</v>
      </c>
      <c r="AB39" s="122">
        <v>114</v>
      </c>
      <c r="AC39" s="122">
        <v>89</v>
      </c>
      <c r="AD39" s="122">
        <v>71</v>
      </c>
      <c r="AE39" s="122">
        <v>65</v>
      </c>
      <c r="AF39" s="122">
        <v>59</v>
      </c>
      <c r="AG39" s="122">
        <v>40</v>
      </c>
      <c r="AH39" s="122">
        <v>32</v>
      </c>
      <c r="AI39" s="122">
        <v>29</v>
      </c>
      <c r="AJ39" s="122">
        <v>17</v>
      </c>
      <c r="AK39" s="122">
        <v>10</v>
      </c>
      <c r="AL39" s="122">
        <v>6</v>
      </c>
      <c r="AM39" s="122">
        <v>7</v>
      </c>
      <c r="AN39" s="123"/>
      <c r="AO39" s="122">
        <v>27</v>
      </c>
      <c r="AP39" s="122">
        <v>2</v>
      </c>
      <c r="AQ39" s="122">
        <f t="shared" si="11"/>
        <v>302</v>
      </c>
      <c r="AR39" s="122">
        <v>61</v>
      </c>
      <c r="AS39" s="122">
        <v>57</v>
      </c>
      <c r="AT39" s="122">
        <v>245</v>
      </c>
      <c r="AU39" s="122">
        <v>39</v>
      </c>
    </row>
    <row r="40" spans="1:47" x14ac:dyDescent="0.25">
      <c r="A40" s="117">
        <v>305</v>
      </c>
      <c r="B40" s="128">
        <v>16909</v>
      </c>
      <c r="C40" s="124" t="s">
        <v>73</v>
      </c>
      <c r="D40" s="125" t="s">
        <v>31</v>
      </c>
      <c r="E40" s="121">
        <v>1</v>
      </c>
      <c r="F40" s="114">
        <f t="shared" si="4"/>
        <v>573</v>
      </c>
      <c r="G40" s="122">
        <v>11</v>
      </c>
      <c r="H40" s="122">
        <v>13</v>
      </c>
      <c r="I40" s="122">
        <v>11</v>
      </c>
      <c r="J40" s="122">
        <v>11</v>
      </c>
      <c r="K40" s="122">
        <v>11</v>
      </c>
      <c r="L40" s="122">
        <v>11</v>
      </c>
      <c r="M40" s="122">
        <v>11</v>
      </c>
      <c r="N40" s="122">
        <v>11</v>
      </c>
      <c r="O40" s="122">
        <v>9</v>
      </c>
      <c r="P40" s="122">
        <v>9</v>
      </c>
      <c r="Q40" s="122">
        <v>9</v>
      </c>
      <c r="R40" s="122">
        <v>12</v>
      </c>
      <c r="S40" s="122">
        <v>12</v>
      </c>
      <c r="T40" s="122">
        <v>12</v>
      </c>
      <c r="U40" s="122">
        <v>12</v>
      </c>
      <c r="V40" s="122">
        <v>12</v>
      </c>
      <c r="W40" s="122">
        <v>11</v>
      </c>
      <c r="X40" s="122">
        <v>10</v>
      </c>
      <c r="Y40" s="122">
        <v>9</v>
      </c>
      <c r="Z40" s="122">
        <v>10</v>
      </c>
      <c r="AA40" s="122">
        <v>61</v>
      </c>
      <c r="AB40" s="122">
        <v>63</v>
      </c>
      <c r="AC40" s="122">
        <v>47</v>
      </c>
      <c r="AD40" s="122">
        <v>35</v>
      </c>
      <c r="AE40" s="122">
        <v>35</v>
      </c>
      <c r="AF40" s="122">
        <v>31</v>
      </c>
      <c r="AG40" s="122">
        <v>21</v>
      </c>
      <c r="AH40" s="122">
        <v>25</v>
      </c>
      <c r="AI40" s="122">
        <v>15</v>
      </c>
      <c r="AJ40" s="122">
        <v>8</v>
      </c>
      <c r="AK40" s="122">
        <v>6</v>
      </c>
      <c r="AL40" s="122">
        <v>4</v>
      </c>
      <c r="AM40" s="122">
        <v>5</v>
      </c>
      <c r="AN40" s="123"/>
      <c r="AO40" s="122">
        <v>12</v>
      </c>
      <c r="AP40" s="122">
        <v>1</v>
      </c>
      <c r="AQ40" s="122">
        <f t="shared" si="11"/>
        <v>138</v>
      </c>
      <c r="AR40" s="122">
        <v>31</v>
      </c>
      <c r="AS40" s="122">
        <v>27</v>
      </c>
      <c r="AT40" s="122">
        <v>111</v>
      </c>
      <c r="AU40" s="122">
        <v>18</v>
      </c>
    </row>
    <row r="41" spans="1:47" x14ac:dyDescent="0.25">
      <c r="A41" s="117">
        <v>306</v>
      </c>
      <c r="B41" s="128">
        <v>16911</v>
      </c>
      <c r="C41" s="124" t="s">
        <v>75</v>
      </c>
      <c r="D41" s="125" t="s">
        <v>31</v>
      </c>
      <c r="E41" s="121">
        <v>1</v>
      </c>
      <c r="F41" s="114">
        <f t="shared" si="4"/>
        <v>1425</v>
      </c>
      <c r="G41" s="122">
        <v>32</v>
      </c>
      <c r="H41" s="122">
        <v>38</v>
      </c>
      <c r="I41" s="122">
        <v>35</v>
      </c>
      <c r="J41" s="122">
        <v>30</v>
      </c>
      <c r="K41" s="122">
        <v>31</v>
      </c>
      <c r="L41" s="122">
        <v>31</v>
      </c>
      <c r="M41" s="122">
        <v>31</v>
      </c>
      <c r="N41" s="122">
        <v>31</v>
      </c>
      <c r="O41" s="122">
        <v>32</v>
      </c>
      <c r="P41" s="122">
        <v>32</v>
      </c>
      <c r="Q41" s="122">
        <v>28</v>
      </c>
      <c r="R41" s="122">
        <v>32</v>
      </c>
      <c r="S41" s="122">
        <v>30</v>
      </c>
      <c r="T41" s="122">
        <v>30</v>
      </c>
      <c r="U41" s="122">
        <v>30</v>
      </c>
      <c r="V41" s="122">
        <v>29</v>
      </c>
      <c r="W41" s="122">
        <v>28</v>
      </c>
      <c r="X41" s="122">
        <v>28</v>
      </c>
      <c r="Y41" s="122">
        <v>27</v>
      </c>
      <c r="Z41" s="122">
        <v>28</v>
      </c>
      <c r="AA41" s="122">
        <v>155</v>
      </c>
      <c r="AB41" s="122">
        <v>135</v>
      </c>
      <c r="AC41" s="122">
        <v>111</v>
      </c>
      <c r="AD41" s="122">
        <v>96</v>
      </c>
      <c r="AE41" s="122">
        <v>80</v>
      </c>
      <c r="AF41" s="122">
        <v>68</v>
      </c>
      <c r="AG41" s="122">
        <v>49</v>
      </c>
      <c r="AH41" s="122">
        <v>41</v>
      </c>
      <c r="AI41" s="122">
        <v>33</v>
      </c>
      <c r="AJ41" s="122">
        <v>19</v>
      </c>
      <c r="AK41" s="122">
        <v>11</v>
      </c>
      <c r="AL41" s="122">
        <v>7</v>
      </c>
      <c r="AM41" s="122">
        <v>7</v>
      </c>
      <c r="AN41" s="123"/>
      <c r="AO41" s="122">
        <v>34</v>
      </c>
      <c r="AP41" s="122">
        <v>3</v>
      </c>
      <c r="AQ41" s="122">
        <f t="shared" si="11"/>
        <v>356</v>
      </c>
      <c r="AR41" s="122">
        <v>73</v>
      </c>
      <c r="AS41" s="122">
        <v>68</v>
      </c>
      <c r="AT41" s="122">
        <v>288</v>
      </c>
      <c r="AU41" s="122">
        <v>52</v>
      </c>
    </row>
    <row r="42" spans="1:47" x14ac:dyDescent="0.25">
      <c r="A42" s="117">
        <v>307</v>
      </c>
      <c r="B42" s="128">
        <v>16912</v>
      </c>
      <c r="C42" s="124" t="s">
        <v>77</v>
      </c>
      <c r="D42" s="125" t="s">
        <v>31</v>
      </c>
      <c r="E42" s="121">
        <v>1</v>
      </c>
      <c r="F42" s="114">
        <f t="shared" si="4"/>
        <v>810</v>
      </c>
      <c r="G42" s="122">
        <v>16</v>
      </c>
      <c r="H42" s="122">
        <v>21</v>
      </c>
      <c r="I42" s="122">
        <v>19</v>
      </c>
      <c r="J42" s="139">
        <v>19</v>
      </c>
      <c r="K42" s="122">
        <v>18</v>
      </c>
      <c r="L42" s="122">
        <v>18</v>
      </c>
      <c r="M42" s="122">
        <v>17</v>
      </c>
      <c r="N42" s="122">
        <v>17</v>
      </c>
      <c r="O42" s="122">
        <v>16</v>
      </c>
      <c r="P42" s="122">
        <v>16</v>
      </c>
      <c r="Q42" s="122">
        <v>14</v>
      </c>
      <c r="R42" s="122">
        <v>16</v>
      </c>
      <c r="S42" s="122">
        <v>16</v>
      </c>
      <c r="T42" s="122">
        <v>16</v>
      </c>
      <c r="U42" s="122">
        <v>16</v>
      </c>
      <c r="V42" s="122">
        <v>15</v>
      </c>
      <c r="W42" s="122">
        <v>14</v>
      </c>
      <c r="X42" s="122">
        <v>14</v>
      </c>
      <c r="Y42" s="122">
        <v>13</v>
      </c>
      <c r="Z42" s="122">
        <v>13</v>
      </c>
      <c r="AA42" s="122">
        <v>93</v>
      </c>
      <c r="AB42" s="122">
        <v>85</v>
      </c>
      <c r="AC42" s="122">
        <v>62</v>
      </c>
      <c r="AD42" s="122">
        <v>53</v>
      </c>
      <c r="AE42" s="122">
        <v>48</v>
      </c>
      <c r="AF42" s="122">
        <v>39</v>
      </c>
      <c r="AG42" s="122">
        <v>30</v>
      </c>
      <c r="AH42" s="122">
        <v>25</v>
      </c>
      <c r="AI42" s="122">
        <v>22</v>
      </c>
      <c r="AJ42" s="122">
        <v>11</v>
      </c>
      <c r="AK42" s="122">
        <v>8</v>
      </c>
      <c r="AL42" s="122">
        <v>5</v>
      </c>
      <c r="AM42" s="122">
        <v>5</v>
      </c>
      <c r="AN42" s="123"/>
      <c r="AO42" s="122">
        <v>19</v>
      </c>
      <c r="AP42" s="122">
        <v>1</v>
      </c>
      <c r="AQ42" s="122">
        <f t="shared" si="11"/>
        <v>215</v>
      </c>
      <c r="AR42" s="122">
        <v>45</v>
      </c>
      <c r="AS42" s="122">
        <v>42</v>
      </c>
      <c r="AT42" s="122">
        <v>173</v>
      </c>
      <c r="AU42" s="122">
        <v>25</v>
      </c>
    </row>
    <row r="43" spans="1:47" x14ac:dyDescent="0.25">
      <c r="A43" s="111">
        <v>120605</v>
      </c>
      <c r="B43" s="129"/>
      <c r="C43" s="130" t="s">
        <v>79</v>
      </c>
      <c r="D43" s="112"/>
      <c r="E43" s="113"/>
      <c r="F43" s="114">
        <f t="shared" si="4"/>
        <v>10489</v>
      </c>
      <c r="G43" s="115">
        <f>SUM(G44:G49)</f>
        <v>217</v>
      </c>
      <c r="H43" s="115">
        <f t="shared" ref="H43:AU43" si="12">SUM(H44:H49)</f>
        <v>239</v>
      </c>
      <c r="I43" s="115">
        <f t="shared" si="12"/>
        <v>258</v>
      </c>
      <c r="J43" s="115">
        <f t="shared" si="12"/>
        <v>268</v>
      </c>
      <c r="K43" s="115">
        <f t="shared" si="12"/>
        <v>277</v>
      </c>
      <c r="L43" s="115">
        <f t="shared" si="12"/>
        <v>280</v>
      </c>
      <c r="M43" s="115">
        <f t="shared" si="12"/>
        <v>281</v>
      </c>
      <c r="N43" s="115">
        <f t="shared" si="12"/>
        <v>279</v>
      </c>
      <c r="O43" s="115">
        <f t="shared" si="12"/>
        <v>275</v>
      </c>
      <c r="P43" s="115">
        <f t="shared" si="12"/>
        <v>269</v>
      </c>
      <c r="Q43" s="115">
        <f t="shared" si="12"/>
        <v>261</v>
      </c>
      <c r="R43" s="115">
        <f t="shared" si="12"/>
        <v>252</v>
      </c>
      <c r="S43" s="115">
        <f t="shared" si="12"/>
        <v>245</v>
      </c>
      <c r="T43" s="115">
        <f t="shared" si="12"/>
        <v>239</v>
      </c>
      <c r="U43" s="115">
        <f t="shared" si="12"/>
        <v>237</v>
      </c>
      <c r="V43" s="115">
        <f t="shared" si="12"/>
        <v>232</v>
      </c>
      <c r="W43" s="115">
        <f t="shared" si="12"/>
        <v>227</v>
      </c>
      <c r="X43" s="115">
        <f t="shared" si="12"/>
        <v>224</v>
      </c>
      <c r="Y43" s="115">
        <f t="shared" si="12"/>
        <v>224</v>
      </c>
      <c r="Z43" s="115">
        <f t="shared" si="12"/>
        <v>226</v>
      </c>
      <c r="AA43" s="115">
        <f t="shared" si="12"/>
        <v>1124</v>
      </c>
      <c r="AB43" s="115">
        <f t="shared" si="12"/>
        <v>1015</v>
      </c>
      <c r="AC43" s="115">
        <f t="shared" si="12"/>
        <v>687</v>
      </c>
      <c r="AD43" s="115">
        <f t="shared" si="12"/>
        <v>639</v>
      </c>
      <c r="AE43" s="115">
        <f t="shared" si="12"/>
        <v>498</v>
      </c>
      <c r="AF43" s="115">
        <f t="shared" si="12"/>
        <v>447</v>
      </c>
      <c r="AG43" s="115">
        <f t="shared" si="12"/>
        <v>281</v>
      </c>
      <c r="AH43" s="115">
        <f t="shared" si="12"/>
        <v>237</v>
      </c>
      <c r="AI43" s="115">
        <f t="shared" si="12"/>
        <v>194</v>
      </c>
      <c r="AJ43" s="115">
        <f t="shared" si="12"/>
        <v>166</v>
      </c>
      <c r="AK43" s="115">
        <f t="shared" si="12"/>
        <v>76</v>
      </c>
      <c r="AL43" s="115">
        <f t="shared" si="12"/>
        <v>65</v>
      </c>
      <c r="AM43" s="115">
        <f t="shared" si="12"/>
        <v>50</v>
      </c>
      <c r="AN43" s="116"/>
      <c r="AO43" s="115">
        <f t="shared" si="12"/>
        <v>223</v>
      </c>
      <c r="AP43" s="115">
        <f t="shared" si="12"/>
        <v>17</v>
      </c>
      <c r="AQ43" s="115">
        <f t="shared" si="12"/>
        <v>2417</v>
      </c>
      <c r="AR43" s="115">
        <f t="shared" si="12"/>
        <v>566</v>
      </c>
      <c r="AS43" s="115">
        <f t="shared" si="12"/>
        <v>548</v>
      </c>
      <c r="AT43" s="115">
        <f t="shared" si="12"/>
        <v>1869</v>
      </c>
      <c r="AU43" s="115">
        <f t="shared" si="12"/>
        <v>284</v>
      </c>
    </row>
    <row r="44" spans="1:47" x14ac:dyDescent="0.25">
      <c r="A44" s="117">
        <v>301</v>
      </c>
      <c r="B44" s="118">
        <v>492</v>
      </c>
      <c r="C44" s="124" t="s">
        <v>81</v>
      </c>
      <c r="D44" s="125" t="s">
        <v>16</v>
      </c>
      <c r="E44" s="121">
        <v>1</v>
      </c>
      <c r="F44" s="114">
        <f t="shared" si="4"/>
        <v>2348</v>
      </c>
      <c r="G44" s="122">
        <v>47</v>
      </c>
      <c r="H44" s="122">
        <v>57</v>
      </c>
      <c r="I44" s="122">
        <v>59</v>
      </c>
      <c r="J44" s="122">
        <v>60</v>
      </c>
      <c r="K44" s="122">
        <v>60</v>
      </c>
      <c r="L44" s="122">
        <v>62</v>
      </c>
      <c r="M44" s="122">
        <v>63</v>
      </c>
      <c r="N44" s="122">
        <v>62</v>
      </c>
      <c r="O44" s="122">
        <v>62</v>
      </c>
      <c r="P44" s="122">
        <v>60</v>
      </c>
      <c r="Q44" s="122">
        <v>57</v>
      </c>
      <c r="R44" s="122">
        <v>56</v>
      </c>
      <c r="S44" s="122">
        <v>53</v>
      </c>
      <c r="T44" s="122">
        <v>52</v>
      </c>
      <c r="U44" s="122">
        <v>52</v>
      </c>
      <c r="V44" s="122">
        <v>51</v>
      </c>
      <c r="W44" s="122">
        <v>50</v>
      </c>
      <c r="X44" s="122">
        <v>50</v>
      </c>
      <c r="Y44" s="122">
        <v>50</v>
      </c>
      <c r="Z44" s="122">
        <v>51</v>
      </c>
      <c r="AA44" s="122">
        <v>251</v>
      </c>
      <c r="AB44" s="122">
        <v>227</v>
      </c>
      <c r="AC44" s="122">
        <v>155</v>
      </c>
      <c r="AD44" s="122">
        <v>145</v>
      </c>
      <c r="AE44" s="122">
        <v>112</v>
      </c>
      <c r="AF44" s="122">
        <v>99</v>
      </c>
      <c r="AG44" s="122">
        <v>65</v>
      </c>
      <c r="AH44" s="122">
        <v>53</v>
      </c>
      <c r="AI44" s="122">
        <v>43</v>
      </c>
      <c r="AJ44" s="122">
        <v>37</v>
      </c>
      <c r="AK44" s="122">
        <v>17</v>
      </c>
      <c r="AL44" s="122">
        <v>17</v>
      </c>
      <c r="AM44" s="122">
        <v>13</v>
      </c>
      <c r="AN44" s="123"/>
      <c r="AO44" s="122">
        <v>51</v>
      </c>
      <c r="AP44" s="122">
        <v>4</v>
      </c>
      <c r="AQ44" s="122">
        <f t="shared" ref="AQ44:AQ49" si="13">SUM(AS44:AT44)</f>
        <v>538</v>
      </c>
      <c r="AR44" s="122">
        <v>55</v>
      </c>
      <c r="AS44" s="122">
        <v>123</v>
      </c>
      <c r="AT44" s="122">
        <v>415</v>
      </c>
      <c r="AU44" s="122">
        <v>65</v>
      </c>
    </row>
    <row r="45" spans="1:47" x14ac:dyDescent="0.25">
      <c r="A45" s="117">
        <v>302</v>
      </c>
      <c r="B45" s="118">
        <v>493</v>
      </c>
      <c r="C45" s="124" t="s">
        <v>83</v>
      </c>
      <c r="D45" s="125" t="s">
        <v>16</v>
      </c>
      <c r="E45" s="121">
        <v>1</v>
      </c>
      <c r="F45" s="114">
        <f t="shared" si="4"/>
        <v>2491</v>
      </c>
      <c r="G45" s="122">
        <v>52</v>
      </c>
      <c r="H45" s="122">
        <v>42</v>
      </c>
      <c r="I45" s="122">
        <v>49</v>
      </c>
      <c r="J45" s="122">
        <v>65</v>
      </c>
      <c r="K45" s="122">
        <v>70</v>
      </c>
      <c r="L45" s="122">
        <v>68</v>
      </c>
      <c r="M45" s="122">
        <v>68</v>
      </c>
      <c r="N45" s="122">
        <v>67</v>
      </c>
      <c r="O45" s="122">
        <v>66</v>
      </c>
      <c r="P45" s="122">
        <v>65</v>
      </c>
      <c r="Q45" s="122">
        <v>62</v>
      </c>
      <c r="R45" s="122">
        <v>60</v>
      </c>
      <c r="S45" s="122">
        <v>59</v>
      </c>
      <c r="T45" s="122">
        <v>58</v>
      </c>
      <c r="U45" s="122">
        <v>56</v>
      </c>
      <c r="V45" s="122">
        <v>55</v>
      </c>
      <c r="W45" s="122">
        <v>55</v>
      </c>
      <c r="X45" s="122">
        <v>54</v>
      </c>
      <c r="Y45" s="122">
        <v>54</v>
      </c>
      <c r="Z45" s="122">
        <v>54</v>
      </c>
      <c r="AA45" s="122">
        <v>269</v>
      </c>
      <c r="AB45" s="122">
        <v>242</v>
      </c>
      <c r="AC45" s="122">
        <v>163</v>
      </c>
      <c r="AD45" s="122">
        <v>153</v>
      </c>
      <c r="AE45" s="122">
        <v>122</v>
      </c>
      <c r="AF45" s="122">
        <v>106</v>
      </c>
      <c r="AG45" s="122">
        <v>67</v>
      </c>
      <c r="AH45" s="122">
        <v>57</v>
      </c>
      <c r="AI45" s="122">
        <v>49</v>
      </c>
      <c r="AJ45" s="122">
        <v>39</v>
      </c>
      <c r="AK45" s="122">
        <v>18</v>
      </c>
      <c r="AL45" s="122">
        <v>15</v>
      </c>
      <c r="AM45" s="122">
        <v>12</v>
      </c>
      <c r="AN45" s="123"/>
      <c r="AO45" s="122">
        <v>55</v>
      </c>
      <c r="AP45" s="122">
        <v>4</v>
      </c>
      <c r="AQ45" s="122">
        <f t="shared" si="13"/>
        <v>581</v>
      </c>
      <c r="AR45" s="122">
        <v>148</v>
      </c>
      <c r="AS45" s="122">
        <v>136</v>
      </c>
      <c r="AT45" s="122">
        <v>445</v>
      </c>
      <c r="AU45" s="122">
        <v>70</v>
      </c>
    </row>
    <row r="46" spans="1:47" x14ac:dyDescent="0.25">
      <c r="A46" s="117">
        <v>303</v>
      </c>
      <c r="B46" s="118">
        <v>494</v>
      </c>
      <c r="C46" s="124" t="s">
        <v>85</v>
      </c>
      <c r="D46" s="125" t="s">
        <v>16</v>
      </c>
      <c r="E46" s="121">
        <v>1</v>
      </c>
      <c r="F46" s="114">
        <f t="shared" si="4"/>
        <v>239</v>
      </c>
      <c r="G46" s="122">
        <v>5</v>
      </c>
      <c r="H46" s="122">
        <v>7</v>
      </c>
      <c r="I46" s="122">
        <v>6</v>
      </c>
      <c r="J46" s="122">
        <v>5</v>
      </c>
      <c r="K46" s="122">
        <v>6</v>
      </c>
      <c r="L46" s="122">
        <v>6</v>
      </c>
      <c r="M46" s="122">
        <v>6</v>
      </c>
      <c r="N46" s="122">
        <v>6</v>
      </c>
      <c r="O46" s="122">
        <v>6</v>
      </c>
      <c r="P46" s="122">
        <v>6</v>
      </c>
      <c r="Q46" s="122">
        <v>6</v>
      </c>
      <c r="R46" s="122">
        <v>6</v>
      </c>
      <c r="S46" s="122">
        <v>5</v>
      </c>
      <c r="T46" s="122">
        <v>5</v>
      </c>
      <c r="U46" s="122">
        <v>5</v>
      </c>
      <c r="V46" s="122">
        <v>5</v>
      </c>
      <c r="W46" s="122">
        <v>5</v>
      </c>
      <c r="X46" s="122">
        <v>5</v>
      </c>
      <c r="Y46" s="122">
        <v>5</v>
      </c>
      <c r="Z46" s="122">
        <v>5</v>
      </c>
      <c r="AA46" s="122">
        <v>24</v>
      </c>
      <c r="AB46" s="122">
        <v>24</v>
      </c>
      <c r="AC46" s="122">
        <v>15</v>
      </c>
      <c r="AD46" s="122">
        <v>14</v>
      </c>
      <c r="AE46" s="122">
        <v>11</v>
      </c>
      <c r="AF46" s="122">
        <v>13</v>
      </c>
      <c r="AG46" s="122">
        <v>8</v>
      </c>
      <c r="AH46" s="122">
        <v>6</v>
      </c>
      <c r="AI46" s="122">
        <v>5</v>
      </c>
      <c r="AJ46" s="122">
        <v>4</v>
      </c>
      <c r="AK46" s="122">
        <v>2</v>
      </c>
      <c r="AL46" s="122">
        <v>1</v>
      </c>
      <c r="AM46" s="122">
        <v>1</v>
      </c>
      <c r="AN46" s="123"/>
      <c r="AO46" s="122">
        <v>5</v>
      </c>
      <c r="AP46" s="122">
        <v>0</v>
      </c>
      <c r="AQ46" s="122">
        <f t="shared" si="13"/>
        <v>57</v>
      </c>
      <c r="AR46" s="122">
        <v>26</v>
      </c>
      <c r="AS46" s="122">
        <v>12</v>
      </c>
      <c r="AT46" s="122">
        <v>45</v>
      </c>
      <c r="AU46" s="122">
        <v>6</v>
      </c>
    </row>
    <row r="47" spans="1:47" x14ac:dyDescent="0.25">
      <c r="A47" s="117">
        <v>304</v>
      </c>
      <c r="B47" s="118">
        <v>6876</v>
      </c>
      <c r="C47" s="124" t="s">
        <v>87</v>
      </c>
      <c r="D47" s="125" t="s">
        <v>16</v>
      </c>
      <c r="E47" s="121">
        <v>1</v>
      </c>
      <c r="F47" s="114">
        <f t="shared" si="4"/>
        <v>1326</v>
      </c>
      <c r="G47" s="122">
        <v>28</v>
      </c>
      <c r="H47" s="122">
        <v>21</v>
      </c>
      <c r="I47" s="122">
        <v>20</v>
      </c>
      <c r="J47" s="122">
        <v>34</v>
      </c>
      <c r="K47" s="122">
        <v>24</v>
      </c>
      <c r="L47" s="122">
        <v>36</v>
      </c>
      <c r="M47" s="122">
        <v>36</v>
      </c>
      <c r="N47" s="122">
        <v>36</v>
      </c>
      <c r="O47" s="122">
        <v>35</v>
      </c>
      <c r="P47" s="122">
        <v>35</v>
      </c>
      <c r="Q47" s="122">
        <v>34</v>
      </c>
      <c r="R47" s="122">
        <v>33</v>
      </c>
      <c r="S47" s="122">
        <v>32</v>
      </c>
      <c r="T47" s="122">
        <v>30</v>
      </c>
      <c r="U47" s="122">
        <v>30</v>
      </c>
      <c r="V47" s="122">
        <v>30</v>
      </c>
      <c r="W47" s="122">
        <v>30</v>
      </c>
      <c r="X47" s="122">
        <v>29</v>
      </c>
      <c r="Y47" s="122">
        <v>29</v>
      </c>
      <c r="Z47" s="122">
        <v>29</v>
      </c>
      <c r="AA47" s="122">
        <v>148</v>
      </c>
      <c r="AB47" s="122">
        <v>138</v>
      </c>
      <c r="AC47" s="122">
        <v>88</v>
      </c>
      <c r="AD47" s="122">
        <v>82</v>
      </c>
      <c r="AE47" s="122">
        <v>63</v>
      </c>
      <c r="AF47" s="122">
        <v>58</v>
      </c>
      <c r="AG47" s="122">
        <v>35</v>
      </c>
      <c r="AH47" s="122">
        <v>31</v>
      </c>
      <c r="AI47" s="122">
        <v>25</v>
      </c>
      <c r="AJ47" s="122">
        <v>23</v>
      </c>
      <c r="AK47" s="122">
        <v>10</v>
      </c>
      <c r="AL47" s="122">
        <v>8</v>
      </c>
      <c r="AM47" s="122">
        <v>6</v>
      </c>
      <c r="AN47" s="123"/>
      <c r="AO47" s="122">
        <v>29</v>
      </c>
      <c r="AP47" s="122">
        <v>2</v>
      </c>
      <c r="AQ47" s="122">
        <f t="shared" si="13"/>
        <v>318</v>
      </c>
      <c r="AR47" s="122">
        <v>85</v>
      </c>
      <c r="AS47" s="122">
        <v>70</v>
      </c>
      <c r="AT47" s="122">
        <v>248</v>
      </c>
      <c r="AU47" s="122">
        <v>35</v>
      </c>
    </row>
    <row r="48" spans="1:47" x14ac:dyDescent="0.25">
      <c r="A48" s="117">
        <v>305</v>
      </c>
      <c r="B48" s="118">
        <v>7185</v>
      </c>
      <c r="C48" s="124" t="s">
        <v>89</v>
      </c>
      <c r="D48" s="125" t="s">
        <v>31</v>
      </c>
      <c r="E48" s="121">
        <v>1</v>
      </c>
      <c r="F48" s="114">
        <f t="shared" si="4"/>
        <v>2027</v>
      </c>
      <c r="G48" s="122">
        <v>42</v>
      </c>
      <c r="H48" s="122">
        <v>52</v>
      </c>
      <c r="I48" s="122">
        <v>74</v>
      </c>
      <c r="J48" s="122">
        <v>58</v>
      </c>
      <c r="K48" s="122">
        <v>66</v>
      </c>
      <c r="L48" s="122">
        <v>53</v>
      </c>
      <c r="M48" s="122">
        <v>53</v>
      </c>
      <c r="N48" s="122">
        <v>53</v>
      </c>
      <c r="O48" s="122">
        <v>52</v>
      </c>
      <c r="P48" s="122">
        <v>51</v>
      </c>
      <c r="Q48" s="122">
        <v>50</v>
      </c>
      <c r="R48" s="122">
        <v>48</v>
      </c>
      <c r="S48" s="122">
        <v>47</v>
      </c>
      <c r="T48" s="122">
        <v>46</v>
      </c>
      <c r="U48" s="122">
        <v>46</v>
      </c>
      <c r="V48" s="122">
        <v>45</v>
      </c>
      <c r="W48" s="122">
        <v>44</v>
      </c>
      <c r="X48" s="122">
        <v>43</v>
      </c>
      <c r="Y48" s="122">
        <v>43</v>
      </c>
      <c r="Z48" s="122">
        <v>43</v>
      </c>
      <c r="AA48" s="122">
        <v>211</v>
      </c>
      <c r="AB48" s="122">
        <v>185</v>
      </c>
      <c r="AC48" s="122">
        <v>130</v>
      </c>
      <c r="AD48" s="122">
        <v>119</v>
      </c>
      <c r="AE48" s="122">
        <v>94</v>
      </c>
      <c r="AF48" s="122">
        <v>84</v>
      </c>
      <c r="AG48" s="122">
        <v>52</v>
      </c>
      <c r="AH48" s="122">
        <v>44</v>
      </c>
      <c r="AI48" s="122">
        <v>35</v>
      </c>
      <c r="AJ48" s="122">
        <v>31</v>
      </c>
      <c r="AK48" s="122">
        <v>14</v>
      </c>
      <c r="AL48" s="122">
        <v>11</v>
      </c>
      <c r="AM48" s="122">
        <v>8</v>
      </c>
      <c r="AN48" s="123"/>
      <c r="AO48" s="122">
        <v>42</v>
      </c>
      <c r="AP48" s="122">
        <v>3</v>
      </c>
      <c r="AQ48" s="122">
        <f t="shared" si="13"/>
        <v>457</v>
      </c>
      <c r="AR48" s="122">
        <v>127</v>
      </c>
      <c r="AS48" s="122">
        <v>104</v>
      </c>
      <c r="AT48" s="122">
        <v>353</v>
      </c>
      <c r="AU48" s="122">
        <v>53</v>
      </c>
    </row>
    <row r="49" spans="1:47" x14ac:dyDescent="0.25">
      <c r="A49" s="117">
        <v>306</v>
      </c>
      <c r="B49" s="118">
        <v>17678</v>
      </c>
      <c r="C49" s="124" t="s">
        <v>91</v>
      </c>
      <c r="D49" s="125" t="s">
        <v>31</v>
      </c>
      <c r="E49" s="140">
        <v>1</v>
      </c>
      <c r="F49" s="114">
        <f>SUM(G49:AM49)</f>
        <v>2058</v>
      </c>
      <c r="G49" s="122">
        <v>43</v>
      </c>
      <c r="H49" s="122">
        <v>60</v>
      </c>
      <c r="I49" s="122">
        <v>50</v>
      </c>
      <c r="J49" s="122">
        <v>46</v>
      </c>
      <c r="K49" s="122">
        <v>51</v>
      </c>
      <c r="L49" s="122">
        <v>55</v>
      </c>
      <c r="M49" s="122">
        <v>55</v>
      </c>
      <c r="N49" s="122">
        <v>55</v>
      </c>
      <c r="O49" s="122">
        <v>54</v>
      </c>
      <c r="P49" s="122">
        <v>52</v>
      </c>
      <c r="Q49" s="122">
        <v>52</v>
      </c>
      <c r="R49" s="122">
        <v>49</v>
      </c>
      <c r="S49" s="122">
        <v>49</v>
      </c>
      <c r="T49" s="122">
        <v>48</v>
      </c>
      <c r="U49" s="122">
        <v>48</v>
      </c>
      <c r="V49" s="122">
        <v>46</v>
      </c>
      <c r="W49" s="122">
        <v>43</v>
      </c>
      <c r="X49" s="122">
        <v>43</v>
      </c>
      <c r="Y49" s="122">
        <v>43</v>
      </c>
      <c r="Z49" s="122">
        <v>44</v>
      </c>
      <c r="AA49" s="122">
        <v>221</v>
      </c>
      <c r="AB49" s="122">
        <v>199</v>
      </c>
      <c r="AC49" s="122">
        <v>136</v>
      </c>
      <c r="AD49" s="122">
        <v>126</v>
      </c>
      <c r="AE49" s="122">
        <v>96</v>
      </c>
      <c r="AF49" s="122">
        <v>87</v>
      </c>
      <c r="AG49" s="122">
        <v>54</v>
      </c>
      <c r="AH49" s="122">
        <v>46</v>
      </c>
      <c r="AI49" s="122">
        <v>37</v>
      </c>
      <c r="AJ49" s="122">
        <v>32</v>
      </c>
      <c r="AK49" s="122">
        <v>15</v>
      </c>
      <c r="AL49" s="122">
        <v>13</v>
      </c>
      <c r="AM49" s="122">
        <v>10</v>
      </c>
      <c r="AN49" s="123"/>
      <c r="AO49" s="122">
        <v>41</v>
      </c>
      <c r="AP49" s="122">
        <v>4</v>
      </c>
      <c r="AQ49" s="122">
        <f t="shared" si="13"/>
        <v>466</v>
      </c>
      <c r="AR49" s="122">
        <v>125</v>
      </c>
      <c r="AS49" s="122">
        <v>103</v>
      </c>
      <c r="AT49" s="122">
        <v>363</v>
      </c>
      <c r="AU49" s="122">
        <v>55</v>
      </c>
    </row>
    <row r="50" spans="1:47" x14ac:dyDescent="0.25">
      <c r="A50" s="111">
        <v>120606</v>
      </c>
      <c r="B50" s="129"/>
      <c r="C50" s="130" t="s">
        <v>93</v>
      </c>
      <c r="D50" s="112"/>
      <c r="E50" s="113"/>
      <c r="F50" s="114">
        <f t="shared" si="4"/>
        <v>63501</v>
      </c>
      <c r="G50" s="115">
        <f>SUM(G51:G81)</f>
        <v>1598</v>
      </c>
      <c r="H50" s="115">
        <f t="shared" ref="H50:AU50" si="14">SUM(H51:H81)</f>
        <v>1605</v>
      </c>
      <c r="I50" s="115">
        <f t="shared" si="14"/>
        <v>1603</v>
      </c>
      <c r="J50" s="115">
        <f t="shared" si="14"/>
        <v>1594</v>
      </c>
      <c r="K50" s="115">
        <f t="shared" si="14"/>
        <v>1579</v>
      </c>
      <c r="L50" s="115">
        <f t="shared" si="14"/>
        <v>1558</v>
      </c>
      <c r="M50" s="115">
        <f t="shared" si="14"/>
        <v>1534</v>
      </c>
      <c r="N50" s="115">
        <f t="shared" si="14"/>
        <v>1506</v>
      </c>
      <c r="O50" s="115">
        <f t="shared" si="14"/>
        <v>1478</v>
      </c>
      <c r="P50" s="115">
        <f t="shared" si="14"/>
        <v>1448</v>
      </c>
      <c r="Q50" s="115">
        <f t="shared" si="14"/>
        <v>1418</v>
      </c>
      <c r="R50" s="115">
        <f t="shared" si="14"/>
        <v>1388</v>
      </c>
      <c r="S50" s="115">
        <f t="shared" si="14"/>
        <v>1364</v>
      </c>
      <c r="T50" s="115">
        <f t="shared" si="14"/>
        <v>1353</v>
      </c>
      <c r="U50" s="115">
        <f t="shared" si="14"/>
        <v>1350</v>
      </c>
      <c r="V50" s="115">
        <f t="shared" si="14"/>
        <v>1345</v>
      </c>
      <c r="W50" s="115">
        <f t="shared" si="14"/>
        <v>1337</v>
      </c>
      <c r="X50" s="115">
        <f t="shared" si="14"/>
        <v>1339</v>
      </c>
      <c r="Y50" s="115">
        <f t="shared" si="14"/>
        <v>1358</v>
      </c>
      <c r="Z50" s="115">
        <f t="shared" si="14"/>
        <v>1385</v>
      </c>
      <c r="AA50" s="115">
        <f t="shared" si="14"/>
        <v>7014</v>
      </c>
      <c r="AB50" s="115">
        <f t="shared" si="14"/>
        <v>5821</v>
      </c>
      <c r="AC50" s="115">
        <f t="shared" si="14"/>
        <v>4485</v>
      </c>
      <c r="AD50" s="115">
        <f t="shared" si="14"/>
        <v>3913</v>
      </c>
      <c r="AE50" s="115">
        <f t="shared" si="14"/>
        <v>3484</v>
      </c>
      <c r="AF50" s="115">
        <f t="shared" si="14"/>
        <v>2849</v>
      </c>
      <c r="AG50" s="115">
        <f t="shared" si="14"/>
        <v>2151</v>
      </c>
      <c r="AH50" s="115">
        <f t="shared" si="14"/>
        <v>1605</v>
      </c>
      <c r="AI50" s="115">
        <f t="shared" si="14"/>
        <v>1226</v>
      </c>
      <c r="AJ50" s="115">
        <f t="shared" si="14"/>
        <v>784</v>
      </c>
      <c r="AK50" s="115">
        <f t="shared" si="14"/>
        <v>473</v>
      </c>
      <c r="AL50" s="115">
        <f t="shared" si="14"/>
        <v>325</v>
      </c>
      <c r="AM50" s="131">
        <f t="shared" si="14"/>
        <v>231</v>
      </c>
      <c r="AN50" s="132"/>
      <c r="AO50" s="133">
        <f t="shared" si="14"/>
        <v>1640</v>
      </c>
      <c r="AP50" s="133">
        <f t="shared" si="14"/>
        <v>123</v>
      </c>
      <c r="AQ50" s="115">
        <f t="shared" si="14"/>
        <v>15291</v>
      </c>
      <c r="AR50" s="115">
        <f t="shared" si="14"/>
        <v>3242</v>
      </c>
      <c r="AS50" s="115">
        <f t="shared" si="14"/>
        <v>3048</v>
      </c>
      <c r="AT50" s="115">
        <f t="shared" si="14"/>
        <v>12243</v>
      </c>
      <c r="AU50" s="134">
        <f t="shared" si="14"/>
        <v>2073</v>
      </c>
    </row>
    <row r="51" spans="1:47" x14ac:dyDescent="0.25">
      <c r="A51" s="117">
        <v>201</v>
      </c>
      <c r="B51" s="118">
        <v>442</v>
      </c>
      <c r="C51" s="119" t="s">
        <v>189</v>
      </c>
      <c r="D51" s="136" t="s">
        <v>12</v>
      </c>
      <c r="E51" s="121">
        <v>1</v>
      </c>
      <c r="F51" s="114">
        <f t="shared" si="4"/>
        <v>16188</v>
      </c>
      <c r="G51" s="122">
        <v>413</v>
      </c>
      <c r="H51" s="122">
        <v>302</v>
      </c>
      <c r="I51" s="122">
        <v>272</v>
      </c>
      <c r="J51" s="122">
        <v>267</v>
      </c>
      <c r="K51" s="122">
        <v>301</v>
      </c>
      <c r="L51" s="122">
        <v>411</v>
      </c>
      <c r="M51" s="122">
        <v>401</v>
      </c>
      <c r="N51" s="122">
        <v>401</v>
      </c>
      <c r="O51" s="122">
        <v>394</v>
      </c>
      <c r="P51" s="122">
        <v>381</v>
      </c>
      <c r="Q51" s="122">
        <v>374</v>
      </c>
      <c r="R51" s="122">
        <v>371</v>
      </c>
      <c r="S51" s="122">
        <v>361</v>
      </c>
      <c r="T51" s="122">
        <v>360</v>
      </c>
      <c r="U51" s="122">
        <v>363</v>
      </c>
      <c r="V51" s="122">
        <v>360</v>
      </c>
      <c r="W51" s="122">
        <v>361</v>
      </c>
      <c r="X51" s="122">
        <v>362</v>
      </c>
      <c r="Y51" s="122">
        <v>362</v>
      </c>
      <c r="Z51" s="122">
        <v>369</v>
      </c>
      <c r="AA51" s="122">
        <v>1838</v>
      </c>
      <c r="AB51" s="122">
        <v>1580</v>
      </c>
      <c r="AC51" s="122">
        <v>1154</v>
      </c>
      <c r="AD51" s="122">
        <v>1048</v>
      </c>
      <c r="AE51" s="122">
        <v>893</v>
      </c>
      <c r="AF51" s="122">
        <v>756</v>
      </c>
      <c r="AG51" s="122">
        <v>552</v>
      </c>
      <c r="AH51" s="122">
        <v>400</v>
      </c>
      <c r="AI51" s="122">
        <v>317</v>
      </c>
      <c r="AJ51" s="122">
        <v>196</v>
      </c>
      <c r="AK51" s="122">
        <v>124</v>
      </c>
      <c r="AL51" s="122">
        <v>84</v>
      </c>
      <c r="AM51" s="122">
        <v>60</v>
      </c>
      <c r="AN51" s="123"/>
      <c r="AO51" s="122">
        <v>439</v>
      </c>
      <c r="AP51" s="122">
        <v>36</v>
      </c>
      <c r="AQ51" s="122">
        <f t="shared" ref="AQ51:AQ81" si="15">SUM(AS51:AT51)</f>
        <v>4053</v>
      </c>
      <c r="AR51" s="122">
        <v>885</v>
      </c>
      <c r="AS51" s="122">
        <v>835</v>
      </c>
      <c r="AT51" s="122">
        <v>3218</v>
      </c>
      <c r="AU51" s="122">
        <v>552</v>
      </c>
    </row>
    <row r="52" spans="1:47" x14ac:dyDescent="0.25">
      <c r="A52" s="117">
        <v>301</v>
      </c>
      <c r="B52" s="118">
        <v>443</v>
      </c>
      <c r="C52" s="137" t="s">
        <v>190</v>
      </c>
      <c r="D52" s="125" t="s">
        <v>14</v>
      </c>
      <c r="E52" s="121">
        <v>1</v>
      </c>
      <c r="F52" s="114">
        <f t="shared" si="4"/>
        <v>5395</v>
      </c>
      <c r="G52" s="122">
        <v>123</v>
      </c>
      <c r="H52" s="122">
        <v>180</v>
      </c>
      <c r="I52" s="122">
        <v>175</v>
      </c>
      <c r="J52" s="122">
        <v>188</v>
      </c>
      <c r="K52" s="122">
        <v>173</v>
      </c>
      <c r="L52" s="122">
        <v>130</v>
      </c>
      <c r="M52" s="122">
        <v>125</v>
      </c>
      <c r="N52" s="122">
        <v>123</v>
      </c>
      <c r="O52" s="122">
        <v>123</v>
      </c>
      <c r="P52" s="122">
        <v>119</v>
      </c>
      <c r="Q52" s="122">
        <v>116</v>
      </c>
      <c r="R52" s="122">
        <v>116</v>
      </c>
      <c r="S52" s="122">
        <v>111</v>
      </c>
      <c r="T52" s="122">
        <v>110</v>
      </c>
      <c r="U52" s="122">
        <v>111</v>
      </c>
      <c r="V52" s="122">
        <v>110</v>
      </c>
      <c r="W52" s="122">
        <v>110</v>
      </c>
      <c r="X52" s="122">
        <v>110</v>
      </c>
      <c r="Y52" s="122">
        <v>110</v>
      </c>
      <c r="Z52" s="122">
        <v>116</v>
      </c>
      <c r="AA52" s="122">
        <v>566</v>
      </c>
      <c r="AB52" s="122">
        <v>499</v>
      </c>
      <c r="AC52" s="122">
        <v>359</v>
      </c>
      <c r="AD52" s="122">
        <v>323</v>
      </c>
      <c r="AE52" s="122">
        <v>292</v>
      </c>
      <c r="AF52" s="122">
        <v>223</v>
      </c>
      <c r="AG52" s="122">
        <v>175</v>
      </c>
      <c r="AH52" s="122">
        <v>132</v>
      </c>
      <c r="AI52" s="122">
        <v>99</v>
      </c>
      <c r="AJ52" s="122">
        <v>62</v>
      </c>
      <c r="AK52" s="122">
        <v>39</v>
      </c>
      <c r="AL52" s="122">
        <v>27</v>
      </c>
      <c r="AM52" s="122">
        <v>20</v>
      </c>
      <c r="AN52" s="123"/>
      <c r="AO52" s="122">
        <v>136</v>
      </c>
      <c r="AP52" s="122">
        <v>11</v>
      </c>
      <c r="AQ52" s="122">
        <f t="shared" si="15"/>
        <v>1239</v>
      </c>
      <c r="AR52" s="122">
        <v>271</v>
      </c>
      <c r="AS52" s="122">
        <v>250</v>
      </c>
      <c r="AT52" s="122">
        <v>989</v>
      </c>
      <c r="AU52" s="122">
        <v>169</v>
      </c>
    </row>
    <row r="53" spans="1:47" x14ac:dyDescent="0.25">
      <c r="A53" s="117">
        <v>302</v>
      </c>
      <c r="B53" s="118">
        <v>444</v>
      </c>
      <c r="C53" s="124" t="s">
        <v>191</v>
      </c>
      <c r="D53" s="125" t="s">
        <v>31</v>
      </c>
      <c r="E53" s="121">
        <v>1</v>
      </c>
      <c r="F53" s="114">
        <f t="shared" si="4"/>
        <v>2792</v>
      </c>
      <c r="G53" s="122">
        <v>163</v>
      </c>
      <c r="H53" s="122">
        <v>33</v>
      </c>
      <c r="I53" s="122">
        <v>33</v>
      </c>
      <c r="J53" s="122">
        <v>37</v>
      </c>
      <c r="K53" s="122">
        <v>38</v>
      </c>
      <c r="L53" s="122">
        <v>70</v>
      </c>
      <c r="M53" s="122">
        <v>69</v>
      </c>
      <c r="N53" s="122">
        <v>67</v>
      </c>
      <c r="O53" s="122">
        <v>67</v>
      </c>
      <c r="P53" s="122">
        <v>66</v>
      </c>
      <c r="Q53" s="122">
        <v>63</v>
      </c>
      <c r="R53" s="122">
        <v>62</v>
      </c>
      <c r="S53" s="122">
        <v>61</v>
      </c>
      <c r="T53" s="122">
        <v>60</v>
      </c>
      <c r="U53" s="122">
        <v>60</v>
      </c>
      <c r="V53" s="122">
        <v>59</v>
      </c>
      <c r="W53" s="122">
        <v>59</v>
      </c>
      <c r="X53" s="122">
        <v>59</v>
      </c>
      <c r="Y53" s="122">
        <v>59</v>
      </c>
      <c r="Z53" s="122">
        <v>64</v>
      </c>
      <c r="AA53" s="122">
        <v>315</v>
      </c>
      <c r="AB53" s="122">
        <v>268</v>
      </c>
      <c r="AC53" s="122">
        <v>199</v>
      </c>
      <c r="AD53" s="122">
        <v>175</v>
      </c>
      <c r="AE53" s="122">
        <v>151</v>
      </c>
      <c r="AF53" s="122">
        <v>127</v>
      </c>
      <c r="AG53" s="122">
        <v>92</v>
      </c>
      <c r="AH53" s="122">
        <v>74</v>
      </c>
      <c r="AI53" s="122">
        <v>57</v>
      </c>
      <c r="AJ53" s="122">
        <v>37</v>
      </c>
      <c r="AK53" s="122">
        <v>22</v>
      </c>
      <c r="AL53" s="122">
        <v>15</v>
      </c>
      <c r="AM53" s="122">
        <v>11</v>
      </c>
      <c r="AN53" s="123"/>
      <c r="AO53" s="122">
        <v>75</v>
      </c>
      <c r="AP53" s="122">
        <v>6</v>
      </c>
      <c r="AQ53" s="122">
        <f t="shared" si="15"/>
        <v>673</v>
      </c>
      <c r="AR53" s="122">
        <v>148</v>
      </c>
      <c r="AS53" s="122">
        <v>135</v>
      </c>
      <c r="AT53" s="122">
        <v>538</v>
      </c>
      <c r="AU53" s="122">
        <v>95</v>
      </c>
    </row>
    <row r="54" spans="1:47" x14ac:dyDescent="0.25">
      <c r="A54" s="117">
        <v>303</v>
      </c>
      <c r="B54" s="118">
        <v>445</v>
      </c>
      <c r="C54" s="124" t="s">
        <v>192</v>
      </c>
      <c r="D54" s="125" t="s">
        <v>31</v>
      </c>
      <c r="E54" s="121">
        <v>1</v>
      </c>
      <c r="F54" s="114">
        <f t="shared" si="4"/>
        <v>1995</v>
      </c>
      <c r="G54" s="122">
        <v>45</v>
      </c>
      <c r="H54" s="122">
        <v>61</v>
      </c>
      <c r="I54" s="122">
        <v>64</v>
      </c>
      <c r="J54" s="122">
        <v>69</v>
      </c>
      <c r="K54" s="122">
        <v>63</v>
      </c>
      <c r="L54" s="122">
        <v>48</v>
      </c>
      <c r="M54" s="122">
        <v>46</v>
      </c>
      <c r="N54" s="122">
        <v>45</v>
      </c>
      <c r="O54" s="122">
        <v>45</v>
      </c>
      <c r="P54" s="122">
        <v>45</v>
      </c>
      <c r="Q54" s="122">
        <v>43</v>
      </c>
      <c r="R54" s="122">
        <v>42</v>
      </c>
      <c r="S54" s="122">
        <v>42</v>
      </c>
      <c r="T54" s="122">
        <v>41</v>
      </c>
      <c r="U54" s="122">
        <v>41</v>
      </c>
      <c r="V54" s="122">
        <v>40</v>
      </c>
      <c r="W54" s="122">
        <v>40</v>
      </c>
      <c r="X54" s="122">
        <v>40</v>
      </c>
      <c r="Y54" s="122">
        <v>40</v>
      </c>
      <c r="Z54" s="122">
        <v>43</v>
      </c>
      <c r="AA54" s="122">
        <v>215</v>
      </c>
      <c r="AB54" s="122">
        <v>176</v>
      </c>
      <c r="AC54" s="122">
        <v>138</v>
      </c>
      <c r="AD54" s="122">
        <v>120</v>
      </c>
      <c r="AE54" s="122">
        <v>103</v>
      </c>
      <c r="AF54" s="122">
        <v>85</v>
      </c>
      <c r="AG54" s="122">
        <v>65</v>
      </c>
      <c r="AH54" s="122">
        <v>51</v>
      </c>
      <c r="AI54" s="122">
        <v>41</v>
      </c>
      <c r="AJ54" s="122">
        <v>24</v>
      </c>
      <c r="AK54" s="122">
        <v>16</v>
      </c>
      <c r="AL54" s="122">
        <v>9</v>
      </c>
      <c r="AM54" s="122">
        <v>9</v>
      </c>
      <c r="AN54" s="123"/>
      <c r="AO54" s="122">
        <v>49</v>
      </c>
      <c r="AP54" s="122">
        <v>3</v>
      </c>
      <c r="AQ54" s="122">
        <f t="shared" si="15"/>
        <v>460</v>
      </c>
      <c r="AR54" s="122">
        <v>98</v>
      </c>
      <c r="AS54" s="122">
        <v>91</v>
      </c>
      <c r="AT54" s="122">
        <v>369</v>
      </c>
      <c r="AU54" s="122">
        <v>62</v>
      </c>
    </row>
    <row r="55" spans="1:47" x14ac:dyDescent="0.25">
      <c r="A55" s="117">
        <v>304</v>
      </c>
      <c r="B55" s="118">
        <v>446</v>
      </c>
      <c r="C55" s="124" t="s">
        <v>193</v>
      </c>
      <c r="D55" s="125" t="s">
        <v>31</v>
      </c>
      <c r="E55" s="121">
        <v>1</v>
      </c>
      <c r="F55" s="114">
        <f t="shared" si="4"/>
        <v>1636</v>
      </c>
      <c r="G55" s="122">
        <v>34</v>
      </c>
      <c r="H55" s="122">
        <v>61</v>
      </c>
      <c r="I55" s="122">
        <v>70</v>
      </c>
      <c r="J55" s="122">
        <v>83</v>
      </c>
      <c r="K55" s="122">
        <v>68</v>
      </c>
      <c r="L55" s="122">
        <v>36</v>
      </c>
      <c r="M55" s="122">
        <v>34</v>
      </c>
      <c r="N55" s="122">
        <v>34</v>
      </c>
      <c r="O55" s="122">
        <v>34</v>
      </c>
      <c r="P55" s="122">
        <v>34</v>
      </c>
      <c r="Q55" s="122">
        <v>32</v>
      </c>
      <c r="R55" s="122">
        <v>31</v>
      </c>
      <c r="S55" s="122">
        <v>31</v>
      </c>
      <c r="T55" s="122">
        <v>30</v>
      </c>
      <c r="U55" s="122">
        <v>31</v>
      </c>
      <c r="V55" s="122">
        <v>29</v>
      </c>
      <c r="W55" s="122">
        <v>29</v>
      </c>
      <c r="X55" s="122">
        <v>29</v>
      </c>
      <c r="Y55" s="122">
        <v>29</v>
      </c>
      <c r="Z55" s="122">
        <v>33</v>
      </c>
      <c r="AA55" s="122">
        <v>165</v>
      </c>
      <c r="AB55" s="122">
        <v>176</v>
      </c>
      <c r="AC55" s="122">
        <v>106</v>
      </c>
      <c r="AD55" s="122">
        <v>88</v>
      </c>
      <c r="AE55" s="122">
        <v>77</v>
      </c>
      <c r="AF55" s="122">
        <v>65</v>
      </c>
      <c r="AG55" s="122">
        <v>51</v>
      </c>
      <c r="AH55" s="122">
        <v>39</v>
      </c>
      <c r="AI55" s="122">
        <v>30</v>
      </c>
      <c r="AJ55" s="122">
        <v>19</v>
      </c>
      <c r="AK55" s="122">
        <v>12</v>
      </c>
      <c r="AL55" s="122">
        <v>9</v>
      </c>
      <c r="AM55" s="122">
        <v>7</v>
      </c>
      <c r="AN55" s="123"/>
      <c r="AO55" s="122">
        <v>36</v>
      </c>
      <c r="AP55" s="122">
        <v>3</v>
      </c>
      <c r="AQ55" s="122">
        <f t="shared" si="15"/>
        <v>347</v>
      </c>
      <c r="AR55" s="122">
        <v>73</v>
      </c>
      <c r="AS55" s="122">
        <v>68</v>
      </c>
      <c r="AT55" s="122">
        <v>279</v>
      </c>
      <c r="AU55" s="122">
        <v>48</v>
      </c>
    </row>
    <row r="56" spans="1:47" x14ac:dyDescent="0.25">
      <c r="A56" s="117">
        <v>305</v>
      </c>
      <c r="B56" s="118">
        <v>447</v>
      </c>
      <c r="C56" s="124" t="s">
        <v>194</v>
      </c>
      <c r="D56" s="125" t="s">
        <v>16</v>
      </c>
      <c r="E56" s="121">
        <v>1</v>
      </c>
      <c r="F56" s="114">
        <f t="shared" si="4"/>
        <v>2075</v>
      </c>
      <c r="G56" s="122">
        <v>51</v>
      </c>
      <c r="H56" s="122">
        <v>30</v>
      </c>
      <c r="I56" s="122">
        <v>45</v>
      </c>
      <c r="J56" s="122">
        <v>33</v>
      </c>
      <c r="K56" s="122">
        <v>38</v>
      </c>
      <c r="L56" s="122">
        <v>53</v>
      </c>
      <c r="M56" s="122">
        <v>51</v>
      </c>
      <c r="N56" s="122">
        <v>50</v>
      </c>
      <c r="O56" s="122">
        <v>50</v>
      </c>
      <c r="P56" s="122">
        <v>49</v>
      </c>
      <c r="Q56" s="122">
        <v>48</v>
      </c>
      <c r="R56" s="122">
        <v>46</v>
      </c>
      <c r="S56" s="122">
        <v>46</v>
      </c>
      <c r="T56" s="122">
        <v>45</v>
      </c>
      <c r="U56" s="122">
        <v>45</v>
      </c>
      <c r="V56" s="122">
        <v>44</v>
      </c>
      <c r="W56" s="122">
        <v>44</v>
      </c>
      <c r="X56" s="122">
        <v>44</v>
      </c>
      <c r="Y56" s="122">
        <v>44</v>
      </c>
      <c r="Z56" s="122">
        <v>47</v>
      </c>
      <c r="AA56" s="122">
        <v>239</v>
      </c>
      <c r="AB56" s="122">
        <v>195</v>
      </c>
      <c r="AC56" s="122">
        <v>165</v>
      </c>
      <c r="AD56" s="122">
        <v>130</v>
      </c>
      <c r="AE56" s="122">
        <v>114</v>
      </c>
      <c r="AF56" s="122">
        <v>95</v>
      </c>
      <c r="AG56" s="122">
        <v>73</v>
      </c>
      <c r="AH56" s="122">
        <v>53</v>
      </c>
      <c r="AI56" s="122">
        <v>43</v>
      </c>
      <c r="AJ56" s="122">
        <v>27</v>
      </c>
      <c r="AK56" s="122">
        <v>17</v>
      </c>
      <c r="AL56" s="122">
        <v>12</v>
      </c>
      <c r="AM56" s="122">
        <v>9</v>
      </c>
      <c r="AN56" s="123"/>
      <c r="AO56" s="122">
        <v>54</v>
      </c>
      <c r="AP56" s="122">
        <v>4</v>
      </c>
      <c r="AQ56" s="122">
        <f t="shared" si="15"/>
        <v>511</v>
      </c>
      <c r="AR56" s="122">
        <v>108</v>
      </c>
      <c r="AS56" s="122">
        <v>100</v>
      </c>
      <c r="AT56" s="122">
        <v>411</v>
      </c>
      <c r="AU56" s="122">
        <v>71</v>
      </c>
    </row>
    <row r="57" spans="1:47" x14ac:dyDescent="0.25">
      <c r="A57" s="117">
        <v>306</v>
      </c>
      <c r="B57" s="118">
        <v>438</v>
      </c>
      <c r="C57" s="137" t="s">
        <v>95</v>
      </c>
      <c r="D57" s="136" t="s">
        <v>14</v>
      </c>
      <c r="E57" s="121">
        <v>1</v>
      </c>
      <c r="F57" s="114">
        <f t="shared" si="4"/>
        <v>2487</v>
      </c>
      <c r="G57" s="122">
        <v>52</v>
      </c>
      <c r="H57" s="122">
        <v>142</v>
      </c>
      <c r="I57" s="122">
        <v>142</v>
      </c>
      <c r="J57" s="122">
        <v>122</v>
      </c>
      <c r="K57" s="122">
        <v>129</v>
      </c>
      <c r="L57" s="122">
        <v>53</v>
      </c>
      <c r="M57" s="122">
        <v>51</v>
      </c>
      <c r="N57" s="122">
        <v>51</v>
      </c>
      <c r="O57" s="122">
        <v>51</v>
      </c>
      <c r="P57" s="122">
        <v>50</v>
      </c>
      <c r="Q57" s="122">
        <v>48</v>
      </c>
      <c r="R57" s="122">
        <v>47</v>
      </c>
      <c r="S57" s="122">
        <v>46</v>
      </c>
      <c r="T57" s="122">
        <v>46</v>
      </c>
      <c r="U57" s="122">
        <v>45</v>
      </c>
      <c r="V57" s="122">
        <v>45</v>
      </c>
      <c r="W57" s="122">
        <v>44</v>
      </c>
      <c r="X57" s="122">
        <v>44</v>
      </c>
      <c r="Y57" s="122">
        <v>44</v>
      </c>
      <c r="Z57" s="122">
        <v>48</v>
      </c>
      <c r="AA57" s="122">
        <v>237</v>
      </c>
      <c r="AB57" s="122">
        <v>191</v>
      </c>
      <c r="AC57" s="122">
        <v>169</v>
      </c>
      <c r="AD57" s="122">
        <v>133</v>
      </c>
      <c r="AE57" s="122">
        <v>118</v>
      </c>
      <c r="AF57" s="122">
        <v>95</v>
      </c>
      <c r="AG57" s="122">
        <v>75</v>
      </c>
      <c r="AH57" s="122">
        <v>59</v>
      </c>
      <c r="AI57" s="122">
        <v>43</v>
      </c>
      <c r="AJ57" s="122">
        <v>27</v>
      </c>
      <c r="AK57" s="122">
        <v>19</v>
      </c>
      <c r="AL57" s="122">
        <v>12</v>
      </c>
      <c r="AM57" s="122">
        <v>9</v>
      </c>
      <c r="AN57" s="123"/>
      <c r="AO57" s="122">
        <v>59</v>
      </c>
      <c r="AP57" s="122">
        <v>4</v>
      </c>
      <c r="AQ57" s="122">
        <f t="shared" si="15"/>
        <v>510</v>
      </c>
      <c r="AR57" s="122">
        <v>108</v>
      </c>
      <c r="AS57" s="122">
        <v>98</v>
      </c>
      <c r="AT57" s="122">
        <v>412</v>
      </c>
      <c r="AU57" s="122">
        <v>71</v>
      </c>
    </row>
    <row r="58" spans="1:47" x14ac:dyDescent="0.25">
      <c r="A58" s="117">
        <v>307</v>
      </c>
      <c r="B58" s="118">
        <v>439</v>
      </c>
      <c r="C58" s="124" t="s">
        <v>97</v>
      </c>
      <c r="D58" s="125" t="s">
        <v>31</v>
      </c>
      <c r="E58" s="121">
        <v>1</v>
      </c>
      <c r="F58" s="114">
        <f t="shared" si="4"/>
        <v>2424</v>
      </c>
      <c r="G58" s="122">
        <v>60</v>
      </c>
      <c r="H58" s="122">
        <v>48</v>
      </c>
      <c r="I58" s="122">
        <v>49</v>
      </c>
      <c r="J58" s="122">
        <v>46</v>
      </c>
      <c r="K58" s="122">
        <v>45</v>
      </c>
      <c r="L58" s="122">
        <v>61</v>
      </c>
      <c r="M58" s="122">
        <v>59</v>
      </c>
      <c r="N58" s="122">
        <v>59</v>
      </c>
      <c r="O58" s="122">
        <v>58</v>
      </c>
      <c r="P58" s="122">
        <v>57</v>
      </c>
      <c r="Q58" s="122">
        <v>56</v>
      </c>
      <c r="R58" s="122">
        <v>55</v>
      </c>
      <c r="S58" s="122">
        <v>54</v>
      </c>
      <c r="T58" s="122">
        <v>53</v>
      </c>
      <c r="U58" s="122">
        <v>53</v>
      </c>
      <c r="V58" s="122">
        <v>53</v>
      </c>
      <c r="W58" s="122">
        <v>52</v>
      </c>
      <c r="X58" s="122">
        <v>52</v>
      </c>
      <c r="Y58" s="122">
        <v>52</v>
      </c>
      <c r="Z58" s="122">
        <v>55</v>
      </c>
      <c r="AA58" s="122">
        <v>276</v>
      </c>
      <c r="AB58" s="122">
        <v>226</v>
      </c>
      <c r="AC58" s="122">
        <v>177</v>
      </c>
      <c r="AD58" s="122">
        <v>151</v>
      </c>
      <c r="AE58" s="122">
        <v>133</v>
      </c>
      <c r="AF58" s="122">
        <v>111</v>
      </c>
      <c r="AG58" s="122">
        <v>85</v>
      </c>
      <c r="AH58" s="122">
        <v>65</v>
      </c>
      <c r="AI58" s="122">
        <v>49</v>
      </c>
      <c r="AJ58" s="122">
        <v>33</v>
      </c>
      <c r="AK58" s="122">
        <v>20</v>
      </c>
      <c r="AL58" s="122">
        <v>12</v>
      </c>
      <c r="AM58" s="122">
        <v>9</v>
      </c>
      <c r="AN58" s="123"/>
      <c r="AO58" s="122">
        <v>64</v>
      </c>
      <c r="AP58" s="122">
        <v>4</v>
      </c>
      <c r="AQ58" s="122">
        <f t="shared" si="15"/>
        <v>595</v>
      </c>
      <c r="AR58" s="122">
        <v>128</v>
      </c>
      <c r="AS58" s="122">
        <v>119</v>
      </c>
      <c r="AT58" s="122">
        <v>476</v>
      </c>
      <c r="AU58" s="122">
        <v>81</v>
      </c>
    </row>
    <row r="59" spans="1:47" x14ac:dyDescent="0.25">
      <c r="A59" s="126">
        <v>308</v>
      </c>
      <c r="B59" s="118">
        <v>448</v>
      </c>
      <c r="C59" s="127" t="s">
        <v>195</v>
      </c>
      <c r="D59" s="125" t="s">
        <v>16</v>
      </c>
      <c r="E59" s="121">
        <v>1</v>
      </c>
      <c r="F59" s="114">
        <f t="shared" si="4"/>
        <v>1456</v>
      </c>
      <c r="G59" s="122">
        <v>31</v>
      </c>
      <c r="H59" s="122">
        <v>40</v>
      </c>
      <c r="I59" s="122">
        <v>49</v>
      </c>
      <c r="J59" s="122">
        <v>53</v>
      </c>
      <c r="K59" s="122">
        <v>38</v>
      </c>
      <c r="L59" s="122">
        <v>35</v>
      </c>
      <c r="M59" s="122">
        <v>34</v>
      </c>
      <c r="N59" s="122">
        <v>33</v>
      </c>
      <c r="O59" s="122">
        <v>32</v>
      </c>
      <c r="P59" s="122">
        <v>32</v>
      </c>
      <c r="Q59" s="122">
        <v>31</v>
      </c>
      <c r="R59" s="122">
        <v>31</v>
      </c>
      <c r="S59" s="122">
        <v>29</v>
      </c>
      <c r="T59" s="122">
        <v>29</v>
      </c>
      <c r="U59" s="122">
        <v>29</v>
      </c>
      <c r="V59" s="122">
        <v>29</v>
      </c>
      <c r="W59" s="122">
        <v>28</v>
      </c>
      <c r="X59" s="122">
        <v>28</v>
      </c>
      <c r="Y59" s="122">
        <v>28</v>
      </c>
      <c r="Z59" s="122">
        <v>32</v>
      </c>
      <c r="AA59" s="122">
        <v>159</v>
      </c>
      <c r="AB59" s="122">
        <v>129</v>
      </c>
      <c r="AC59" s="122">
        <v>105</v>
      </c>
      <c r="AD59" s="122">
        <v>88</v>
      </c>
      <c r="AE59" s="122">
        <v>76</v>
      </c>
      <c r="AF59" s="122">
        <v>65</v>
      </c>
      <c r="AG59" s="122">
        <v>55</v>
      </c>
      <c r="AH59" s="122">
        <v>39</v>
      </c>
      <c r="AI59" s="122">
        <v>28</v>
      </c>
      <c r="AJ59" s="122">
        <v>19</v>
      </c>
      <c r="AK59" s="122">
        <v>10</v>
      </c>
      <c r="AL59" s="122">
        <v>6</v>
      </c>
      <c r="AM59" s="122">
        <v>6</v>
      </c>
      <c r="AN59" s="123"/>
      <c r="AO59" s="122">
        <v>38</v>
      </c>
      <c r="AP59" s="122">
        <v>3</v>
      </c>
      <c r="AQ59" s="122">
        <f t="shared" si="15"/>
        <v>338</v>
      </c>
      <c r="AR59" s="122">
        <v>72</v>
      </c>
      <c r="AS59" s="122">
        <v>64</v>
      </c>
      <c r="AT59" s="122">
        <v>274</v>
      </c>
      <c r="AU59" s="122">
        <v>48</v>
      </c>
    </row>
    <row r="60" spans="1:47" x14ac:dyDescent="0.25">
      <c r="A60" s="117">
        <v>309</v>
      </c>
      <c r="B60" s="118">
        <v>449</v>
      </c>
      <c r="C60" s="124" t="s">
        <v>196</v>
      </c>
      <c r="D60" s="125" t="s">
        <v>31</v>
      </c>
      <c r="E60" s="121">
        <v>1</v>
      </c>
      <c r="F60" s="114">
        <f t="shared" si="4"/>
        <v>1557</v>
      </c>
      <c r="G60" s="122">
        <v>34</v>
      </c>
      <c r="H60" s="122">
        <v>76</v>
      </c>
      <c r="I60" s="122">
        <v>64</v>
      </c>
      <c r="J60" s="122">
        <v>66</v>
      </c>
      <c r="K60" s="122">
        <v>67</v>
      </c>
      <c r="L60" s="122">
        <v>36</v>
      </c>
      <c r="M60" s="122">
        <v>34</v>
      </c>
      <c r="N60" s="122">
        <v>33</v>
      </c>
      <c r="O60" s="122">
        <v>32</v>
      </c>
      <c r="P60" s="122">
        <v>32</v>
      </c>
      <c r="Q60" s="122">
        <v>32</v>
      </c>
      <c r="R60" s="122">
        <v>31</v>
      </c>
      <c r="S60" s="122">
        <v>31</v>
      </c>
      <c r="T60" s="122">
        <v>31</v>
      </c>
      <c r="U60" s="122">
        <v>29</v>
      </c>
      <c r="V60" s="122">
        <v>30</v>
      </c>
      <c r="W60" s="122">
        <v>29</v>
      </c>
      <c r="X60" s="122">
        <v>29</v>
      </c>
      <c r="Y60" s="122">
        <v>30</v>
      </c>
      <c r="Z60" s="122">
        <v>22</v>
      </c>
      <c r="AA60" s="122">
        <v>161</v>
      </c>
      <c r="AB60" s="122">
        <v>129</v>
      </c>
      <c r="AC60" s="122">
        <v>107</v>
      </c>
      <c r="AD60" s="122">
        <v>88</v>
      </c>
      <c r="AE60" s="122">
        <v>74</v>
      </c>
      <c r="AF60" s="122">
        <v>65</v>
      </c>
      <c r="AG60" s="122">
        <v>53</v>
      </c>
      <c r="AH60" s="122">
        <v>41</v>
      </c>
      <c r="AI60" s="122">
        <v>29</v>
      </c>
      <c r="AJ60" s="122">
        <v>20</v>
      </c>
      <c r="AK60" s="122">
        <v>10</v>
      </c>
      <c r="AL60" s="122">
        <v>6</v>
      </c>
      <c r="AM60" s="122">
        <v>6</v>
      </c>
      <c r="AN60" s="123"/>
      <c r="AO60" s="122">
        <v>38</v>
      </c>
      <c r="AP60" s="122">
        <v>3</v>
      </c>
      <c r="AQ60" s="122">
        <f t="shared" si="15"/>
        <v>342</v>
      </c>
      <c r="AR60" s="122">
        <v>73</v>
      </c>
      <c r="AS60" s="122">
        <v>64</v>
      </c>
      <c r="AT60" s="122">
        <v>278</v>
      </c>
      <c r="AU60" s="122">
        <v>49</v>
      </c>
    </row>
    <row r="61" spans="1:47" x14ac:dyDescent="0.25">
      <c r="A61" s="117">
        <v>310</v>
      </c>
      <c r="B61" s="118">
        <v>450</v>
      </c>
      <c r="C61" s="124" t="s">
        <v>197</v>
      </c>
      <c r="D61" s="125" t="s">
        <v>31</v>
      </c>
      <c r="E61" s="121">
        <v>1</v>
      </c>
      <c r="F61" s="114">
        <f t="shared" si="4"/>
        <v>1989</v>
      </c>
      <c r="G61" s="122">
        <v>49</v>
      </c>
      <c r="H61" s="122">
        <v>35</v>
      </c>
      <c r="I61" s="122">
        <v>33</v>
      </c>
      <c r="J61" s="122">
        <v>23</v>
      </c>
      <c r="K61" s="122">
        <v>35</v>
      </c>
      <c r="L61" s="122">
        <v>51</v>
      </c>
      <c r="M61" s="122">
        <v>50</v>
      </c>
      <c r="N61" s="122">
        <v>49</v>
      </c>
      <c r="O61" s="122">
        <v>47</v>
      </c>
      <c r="P61" s="122">
        <v>48</v>
      </c>
      <c r="Q61" s="122">
        <v>47</v>
      </c>
      <c r="R61" s="122">
        <v>45</v>
      </c>
      <c r="S61" s="122">
        <v>44</v>
      </c>
      <c r="T61" s="122">
        <v>44</v>
      </c>
      <c r="U61" s="122">
        <v>42</v>
      </c>
      <c r="V61" s="122">
        <v>44</v>
      </c>
      <c r="W61" s="122">
        <v>42</v>
      </c>
      <c r="X61" s="122">
        <v>42</v>
      </c>
      <c r="Y61" s="122">
        <v>45</v>
      </c>
      <c r="Z61" s="122">
        <v>46</v>
      </c>
      <c r="AA61" s="122">
        <v>237</v>
      </c>
      <c r="AB61" s="122">
        <v>185</v>
      </c>
      <c r="AC61" s="122">
        <v>146</v>
      </c>
      <c r="AD61" s="122">
        <v>127</v>
      </c>
      <c r="AE61" s="122">
        <v>118</v>
      </c>
      <c r="AF61" s="122">
        <v>92</v>
      </c>
      <c r="AG61" s="122">
        <v>72</v>
      </c>
      <c r="AH61" s="122">
        <v>53</v>
      </c>
      <c r="AI61" s="122">
        <v>41</v>
      </c>
      <c r="AJ61" s="122">
        <v>24</v>
      </c>
      <c r="AK61" s="122">
        <v>15</v>
      </c>
      <c r="AL61" s="122">
        <v>9</v>
      </c>
      <c r="AM61" s="122">
        <v>9</v>
      </c>
      <c r="AN61" s="123"/>
      <c r="AO61" s="122">
        <v>53</v>
      </c>
      <c r="AP61" s="122">
        <v>4</v>
      </c>
      <c r="AQ61" s="122">
        <f t="shared" si="15"/>
        <v>492</v>
      </c>
      <c r="AR61" s="122">
        <v>102</v>
      </c>
      <c r="AS61" s="122">
        <v>98</v>
      </c>
      <c r="AT61" s="122">
        <v>394</v>
      </c>
      <c r="AU61" s="122">
        <v>67</v>
      </c>
    </row>
    <row r="62" spans="1:47" x14ac:dyDescent="0.25">
      <c r="A62" s="117">
        <v>311</v>
      </c>
      <c r="B62" s="118">
        <v>451</v>
      </c>
      <c r="C62" s="124" t="s">
        <v>198</v>
      </c>
      <c r="D62" s="125" t="s">
        <v>31</v>
      </c>
      <c r="E62" s="121">
        <v>1</v>
      </c>
      <c r="F62" s="114">
        <f t="shared" si="4"/>
        <v>3003</v>
      </c>
      <c r="G62" s="122">
        <v>71</v>
      </c>
      <c r="H62" s="122">
        <v>107</v>
      </c>
      <c r="I62" s="122">
        <v>116</v>
      </c>
      <c r="J62" s="122">
        <v>116</v>
      </c>
      <c r="K62" s="122">
        <v>105</v>
      </c>
      <c r="L62" s="122">
        <v>71</v>
      </c>
      <c r="M62" s="122">
        <v>69</v>
      </c>
      <c r="N62" s="122">
        <v>68</v>
      </c>
      <c r="O62" s="122">
        <v>64</v>
      </c>
      <c r="P62" s="122">
        <v>66</v>
      </c>
      <c r="Q62" s="122">
        <v>65</v>
      </c>
      <c r="R62" s="122">
        <v>63</v>
      </c>
      <c r="S62" s="122">
        <v>62</v>
      </c>
      <c r="T62" s="122">
        <v>63</v>
      </c>
      <c r="U62" s="122">
        <v>61</v>
      </c>
      <c r="V62" s="122">
        <v>62</v>
      </c>
      <c r="W62" s="122">
        <v>60</v>
      </c>
      <c r="X62" s="122">
        <v>60</v>
      </c>
      <c r="Y62" s="122">
        <v>63</v>
      </c>
      <c r="Z62" s="122">
        <v>62</v>
      </c>
      <c r="AA62" s="122">
        <v>320</v>
      </c>
      <c r="AB62" s="122">
        <v>252</v>
      </c>
      <c r="AC62" s="122">
        <v>208</v>
      </c>
      <c r="AD62" s="122">
        <v>177</v>
      </c>
      <c r="AE62" s="122">
        <v>158</v>
      </c>
      <c r="AF62" s="122">
        <v>128</v>
      </c>
      <c r="AG62" s="122">
        <v>75</v>
      </c>
      <c r="AH62" s="122">
        <v>75</v>
      </c>
      <c r="AI62" s="122">
        <v>54</v>
      </c>
      <c r="AJ62" s="122">
        <v>37</v>
      </c>
      <c r="AK62" s="122">
        <v>20</v>
      </c>
      <c r="AL62" s="122">
        <v>16</v>
      </c>
      <c r="AM62" s="122">
        <v>9</v>
      </c>
      <c r="AN62" s="123"/>
      <c r="AO62" s="122">
        <v>75</v>
      </c>
      <c r="AP62" s="122">
        <v>5</v>
      </c>
      <c r="AQ62" s="122">
        <f t="shared" si="15"/>
        <v>690</v>
      </c>
      <c r="AR62" s="122">
        <v>148</v>
      </c>
      <c r="AS62" s="122">
        <v>140</v>
      </c>
      <c r="AT62" s="122">
        <v>550</v>
      </c>
      <c r="AU62" s="122">
        <v>94</v>
      </c>
    </row>
    <row r="63" spans="1:47" x14ac:dyDescent="0.25">
      <c r="A63" s="117">
        <v>312</v>
      </c>
      <c r="B63" s="118">
        <v>452</v>
      </c>
      <c r="C63" s="124" t="s">
        <v>199</v>
      </c>
      <c r="D63" s="125" t="s">
        <v>16</v>
      </c>
      <c r="E63" s="121">
        <v>1</v>
      </c>
      <c r="F63" s="114">
        <f t="shared" si="4"/>
        <v>1774</v>
      </c>
      <c r="G63" s="122">
        <v>45</v>
      </c>
      <c r="H63" s="122">
        <v>25</v>
      </c>
      <c r="I63" s="122">
        <v>16</v>
      </c>
      <c r="J63" s="122">
        <v>30</v>
      </c>
      <c r="K63" s="122">
        <v>20</v>
      </c>
      <c r="L63" s="122">
        <v>47</v>
      </c>
      <c r="M63" s="122">
        <v>46</v>
      </c>
      <c r="N63" s="122">
        <v>45</v>
      </c>
      <c r="O63" s="122">
        <v>44</v>
      </c>
      <c r="P63" s="122">
        <v>44</v>
      </c>
      <c r="Q63" s="122">
        <v>41</v>
      </c>
      <c r="R63" s="122">
        <v>41</v>
      </c>
      <c r="S63" s="122">
        <v>41</v>
      </c>
      <c r="T63" s="122">
        <v>41</v>
      </c>
      <c r="U63" s="122">
        <v>40</v>
      </c>
      <c r="V63" s="122">
        <v>41</v>
      </c>
      <c r="W63" s="122">
        <v>39</v>
      </c>
      <c r="X63" s="122">
        <v>39</v>
      </c>
      <c r="Y63" s="122">
        <v>42</v>
      </c>
      <c r="Z63" s="122">
        <v>43</v>
      </c>
      <c r="AA63" s="122">
        <v>210</v>
      </c>
      <c r="AB63" s="122">
        <v>164</v>
      </c>
      <c r="AC63" s="122">
        <v>131</v>
      </c>
      <c r="AD63" s="122">
        <v>115</v>
      </c>
      <c r="AE63" s="122">
        <v>109</v>
      </c>
      <c r="AF63" s="122">
        <v>82</v>
      </c>
      <c r="AG63" s="122">
        <v>62</v>
      </c>
      <c r="AH63" s="122">
        <v>41</v>
      </c>
      <c r="AI63" s="122">
        <v>36</v>
      </c>
      <c r="AJ63" s="122">
        <v>24</v>
      </c>
      <c r="AK63" s="122">
        <v>14</v>
      </c>
      <c r="AL63" s="122">
        <v>9</v>
      </c>
      <c r="AM63" s="122">
        <v>7</v>
      </c>
      <c r="AN63" s="123"/>
      <c r="AO63" s="122">
        <v>49</v>
      </c>
      <c r="AP63" s="122">
        <v>3</v>
      </c>
      <c r="AQ63" s="122">
        <f t="shared" si="15"/>
        <v>449</v>
      </c>
      <c r="AR63" s="122">
        <v>94</v>
      </c>
      <c r="AS63" s="122">
        <v>93</v>
      </c>
      <c r="AT63" s="122">
        <v>356</v>
      </c>
      <c r="AU63" s="122">
        <v>61</v>
      </c>
    </row>
    <row r="64" spans="1:47" x14ac:dyDescent="0.25">
      <c r="A64" s="117">
        <v>313</v>
      </c>
      <c r="B64" s="118">
        <v>453</v>
      </c>
      <c r="C64" s="124" t="s">
        <v>200</v>
      </c>
      <c r="D64" s="125" t="s">
        <v>31</v>
      </c>
      <c r="E64" s="121">
        <v>1</v>
      </c>
      <c r="F64" s="114">
        <f t="shared" si="4"/>
        <v>1880</v>
      </c>
      <c r="G64" s="122">
        <v>48</v>
      </c>
      <c r="H64" s="122">
        <v>25</v>
      </c>
      <c r="I64" s="122">
        <v>16</v>
      </c>
      <c r="J64" s="122">
        <v>18</v>
      </c>
      <c r="K64" s="122">
        <v>18</v>
      </c>
      <c r="L64" s="122">
        <v>50</v>
      </c>
      <c r="M64" s="122">
        <v>49</v>
      </c>
      <c r="N64" s="122">
        <v>49</v>
      </c>
      <c r="O64" s="122">
        <v>47</v>
      </c>
      <c r="P64" s="122">
        <v>47</v>
      </c>
      <c r="Q64" s="122">
        <v>46</v>
      </c>
      <c r="R64" s="122">
        <v>43</v>
      </c>
      <c r="S64" s="122">
        <v>44</v>
      </c>
      <c r="T64" s="122">
        <v>44</v>
      </c>
      <c r="U64" s="122">
        <v>43</v>
      </c>
      <c r="V64" s="122">
        <v>44</v>
      </c>
      <c r="W64" s="122">
        <v>43</v>
      </c>
      <c r="X64" s="122">
        <v>42</v>
      </c>
      <c r="Y64" s="122">
        <v>45</v>
      </c>
      <c r="Z64" s="122">
        <v>45</v>
      </c>
      <c r="AA64" s="122">
        <v>210</v>
      </c>
      <c r="AB64" s="122">
        <v>177</v>
      </c>
      <c r="AC64" s="122">
        <v>142</v>
      </c>
      <c r="AD64" s="122">
        <v>123</v>
      </c>
      <c r="AE64" s="122">
        <v>113</v>
      </c>
      <c r="AF64" s="122">
        <v>90</v>
      </c>
      <c r="AG64" s="122">
        <v>69</v>
      </c>
      <c r="AH64" s="122">
        <v>53</v>
      </c>
      <c r="AI64" s="122">
        <v>39</v>
      </c>
      <c r="AJ64" s="122">
        <v>26</v>
      </c>
      <c r="AK64" s="122">
        <v>15</v>
      </c>
      <c r="AL64" s="122">
        <v>11</v>
      </c>
      <c r="AM64" s="122">
        <v>6</v>
      </c>
      <c r="AN64" s="123"/>
      <c r="AO64" s="122">
        <v>53</v>
      </c>
      <c r="AP64" s="122">
        <v>4</v>
      </c>
      <c r="AQ64" s="122">
        <f t="shared" si="15"/>
        <v>477</v>
      </c>
      <c r="AR64" s="122">
        <v>95</v>
      </c>
      <c r="AS64" s="122">
        <v>96</v>
      </c>
      <c r="AT64" s="122">
        <v>381</v>
      </c>
      <c r="AU64" s="122">
        <v>64</v>
      </c>
    </row>
    <row r="65" spans="1:47" x14ac:dyDescent="0.25">
      <c r="A65" s="117">
        <v>314</v>
      </c>
      <c r="B65" s="118">
        <v>440</v>
      </c>
      <c r="C65" s="124" t="s">
        <v>201</v>
      </c>
      <c r="D65" s="125" t="s">
        <v>16</v>
      </c>
      <c r="E65" s="121">
        <v>1</v>
      </c>
      <c r="F65" s="114">
        <f t="shared" si="4"/>
        <v>2713</v>
      </c>
      <c r="G65" s="122">
        <v>68</v>
      </c>
      <c r="H65" s="122">
        <v>56</v>
      </c>
      <c r="I65" s="122">
        <v>49</v>
      </c>
      <c r="J65" s="122">
        <v>40</v>
      </c>
      <c r="K65" s="122">
        <v>47</v>
      </c>
      <c r="L65" s="122">
        <v>70</v>
      </c>
      <c r="M65" s="122">
        <v>69</v>
      </c>
      <c r="N65" s="122">
        <v>69</v>
      </c>
      <c r="O65" s="122">
        <v>66</v>
      </c>
      <c r="P65" s="122">
        <v>64</v>
      </c>
      <c r="Q65" s="122">
        <v>63</v>
      </c>
      <c r="R65" s="122">
        <v>61</v>
      </c>
      <c r="S65" s="122">
        <v>60</v>
      </c>
      <c r="T65" s="122">
        <v>60</v>
      </c>
      <c r="U65" s="122">
        <v>59</v>
      </c>
      <c r="V65" s="122">
        <v>60</v>
      </c>
      <c r="W65" s="122">
        <v>59</v>
      </c>
      <c r="X65" s="122">
        <v>59</v>
      </c>
      <c r="Y65" s="122">
        <v>61</v>
      </c>
      <c r="Z65" s="122">
        <v>62</v>
      </c>
      <c r="AA65" s="122">
        <v>311</v>
      </c>
      <c r="AB65" s="122">
        <v>247</v>
      </c>
      <c r="AC65" s="122">
        <v>195</v>
      </c>
      <c r="AD65" s="122">
        <v>171</v>
      </c>
      <c r="AE65" s="122">
        <v>162</v>
      </c>
      <c r="AF65" s="122">
        <v>125</v>
      </c>
      <c r="AG65" s="122">
        <v>94</v>
      </c>
      <c r="AH65" s="122">
        <v>75</v>
      </c>
      <c r="AI65" s="122">
        <v>53</v>
      </c>
      <c r="AJ65" s="122">
        <v>34</v>
      </c>
      <c r="AK65" s="122">
        <v>20</v>
      </c>
      <c r="AL65" s="122">
        <v>15</v>
      </c>
      <c r="AM65" s="122">
        <v>9</v>
      </c>
      <c r="AN65" s="123"/>
      <c r="AO65" s="122">
        <v>73</v>
      </c>
      <c r="AP65" s="122">
        <v>5</v>
      </c>
      <c r="AQ65" s="122">
        <f t="shared" si="15"/>
        <v>679</v>
      </c>
      <c r="AR65" s="122">
        <v>141</v>
      </c>
      <c r="AS65" s="122">
        <v>136</v>
      </c>
      <c r="AT65" s="122">
        <v>543</v>
      </c>
      <c r="AU65" s="122">
        <v>92</v>
      </c>
    </row>
    <row r="66" spans="1:47" x14ac:dyDescent="0.25">
      <c r="A66" s="117">
        <v>315</v>
      </c>
      <c r="B66" s="118">
        <v>454</v>
      </c>
      <c r="C66" s="124" t="s">
        <v>202</v>
      </c>
      <c r="D66" s="136" t="s">
        <v>16</v>
      </c>
      <c r="E66" s="121">
        <v>1</v>
      </c>
      <c r="F66" s="114">
        <f t="shared" si="4"/>
        <v>1955</v>
      </c>
      <c r="G66" s="122">
        <v>48</v>
      </c>
      <c r="H66" s="122">
        <v>47</v>
      </c>
      <c r="I66" s="122">
        <v>49</v>
      </c>
      <c r="J66" s="122">
        <v>24</v>
      </c>
      <c r="K66" s="122">
        <v>38</v>
      </c>
      <c r="L66" s="122">
        <v>50</v>
      </c>
      <c r="M66" s="122">
        <v>49</v>
      </c>
      <c r="N66" s="122">
        <v>48</v>
      </c>
      <c r="O66" s="122">
        <v>47</v>
      </c>
      <c r="P66" s="122">
        <v>46</v>
      </c>
      <c r="Q66" s="122">
        <v>46</v>
      </c>
      <c r="R66" s="122">
        <v>45</v>
      </c>
      <c r="S66" s="122">
        <v>44</v>
      </c>
      <c r="T66" s="122">
        <v>43</v>
      </c>
      <c r="U66" s="122">
        <v>42</v>
      </c>
      <c r="V66" s="122">
        <v>43</v>
      </c>
      <c r="W66" s="122">
        <v>42</v>
      </c>
      <c r="X66" s="122">
        <v>42</v>
      </c>
      <c r="Y66" s="122">
        <v>44</v>
      </c>
      <c r="Z66" s="122">
        <v>44</v>
      </c>
      <c r="AA66" s="122">
        <v>217</v>
      </c>
      <c r="AB66" s="122">
        <v>175</v>
      </c>
      <c r="AC66" s="122">
        <v>138</v>
      </c>
      <c r="AD66" s="122">
        <v>122</v>
      </c>
      <c r="AE66" s="122">
        <v>115</v>
      </c>
      <c r="AF66" s="122">
        <v>89</v>
      </c>
      <c r="AG66" s="122">
        <v>68</v>
      </c>
      <c r="AH66" s="122">
        <v>54</v>
      </c>
      <c r="AI66" s="122">
        <v>39</v>
      </c>
      <c r="AJ66" s="122">
        <v>24</v>
      </c>
      <c r="AK66" s="122">
        <v>15</v>
      </c>
      <c r="AL66" s="122">
        <v>11</v>
      </c>
      <c r="AM66" s="122">
        <v>7</v>
      </c>
      <c r="AN66" s="123"/>
      <c r="AO66" s="122">
        <v>52</v>
      </c>
      <c r="AP66" s="122">
        <v>4</v>
      </c>
      <c r="AQ66" s="122">
        <f t="shared" si="15"/>
        <v>468</v>
      </c>
      <c r="AR66" s="122">
        <v>99</v>
      </c>
      <c r="AS66" s="122">
        <v>97</v>
      </c>
      <c r="AT66" s="122">
        <v>371</v>
      </c>
      <c r="AU66" s="122">
        <v>64</v>
      </c>
    </row>
    <row r="67" spans="1:47" x14ac:dyDescent="0.25">
      <c r="A67" s="117">
        <v>316</v>
      </c>
      <c r="B67" s="118">
        <v>455</v>
      </c>
      <c r="C67" s="124" t="s">
        <v>203</v>
      </c>
      <c r="D67" s="125" t="s">
        <v>31</v>
      </c>
      <c r="E67" s="121">
        <v>1</v>
      </c>
      <c r="F67" s="114">
        <f t="shared" si="4"/>
        <v>1891</v>
      </c>
      <c r="G67" s="122">
        <v>43</v>
      </c>
      <c r="H67" s="122">
        <v>76</v>
      </c>
      <c r="I67" s="122">
        <v>80</v>
      </c>
      <c r="J67" s="122">
        <v>61</v>
      </c>
      <c r="K67" s="122">
        <v>73</v>
      </c>
      <c r="L67" s="122">
        <v>44</v>
      </c>
      <c r="M67" s="122">
        <v>54</v>
      </c>
      <c r="N67" s="122">
        <v>43</v>
      </c>
      <c r="O67" s="122">
        <v>42</v>
      </c>
      <c r="P67" s="122">
        <v>42</v>
      </c>
      <c r="Q67" s="122">
        <v>41</v>
      </c>
      <c r="R67" s="122">
        <v>37</v>
      </c>
      <c r="S67" s="122">
        <v>38</v>
      </c>
      <c r="T67" s="122">
        <v>38</v>
      </c>
      <c r="U67" s="122">
        <v>37</v>
      </c>
      <c r="V67" s="122">
        <v>38</v>
      </c>
      <c r="W67" s="122">
        <v>37</v>
      </c>
      <c r="X67" s="122">
        <v>38</v>
      </c>
      <c r="Y67" s="122">
        <v>38</v>
      </c>
      <c r="Z67" s="122">
        <v>39</v>
      </c>
      <c r="AA67" s="122">
        <v>194</v>
      </c>
      <c r="AB67" s="122">
        <v>156</v>
      </c>
      <c r="AC67" s="122">
        <v>124</v>
      </c>
      <c r="AD67" s="122">
        <v>108</v>
      </c>
      <c r="AE67" s="122">
        <v>102</v>
      </c>
      <c r="AF67" s="122">
        <v>79</v>
      </c>
      <c r="AG67" s="122">
        <v>60</v>
      </c>
      <c r="AH67" s="122">
        <v>45</v>
      </c>
      <c r="AI67" s="122">
        <v>34</v>
      </c>
      <c r="AJ67" s="122">
        <v>22</v>
      </c>
      <c r="AK67" s="122">
        <v>12</v>
      </c>
      <c r="AL67" s="122">
        <v>10</v>
      </c>
      <c r="AM67" s="122">
        <v>6</v>
      </c>
      <c r="AN67" s="123"/>
      <c r="AO67" s="122">
        <v>47</v>
      </c>
      <c r="AP67" s="122">
        <v>3</v>
      </c>
      <c r="AQ67" s="122">
        <f t="shared" si="15"/>
        <v>418</v>
      </c>
      <c r="AR67" s="122">
        <v>90</v>
      </c>
      <c r="AS67" s="122">
        <v>86</v>
      </c>
      <c r="AT67" s="122">
        <v>332</v>
      </c>
      <c r="AU67" s="122">
        <v>56</v>
      </c>
    </row>
    <row r="68" spans="1:47" x14ac:dyDescent="0.25">
      <c r="A68" s="117">
        <v>317</v>
      </c>
      <c r="B68" s="118">
        <v>456</v>
      </c>
      <c r="C68" s="124" t="s">
        <v>204</v>
      </c>
      <c r="D68" s="125" t="s">
        <v>31</v>
      </c>
      <c r="E68" s="121">
        <v>1</v>
      </c>
      <c r="F68" s="114">
        <f t="shared" si="4"/>
        <v>2965</v>
      </c>
      <c r="G68" s="122">
        <v>74</v>
      </c>
      <c r="H68" s="122">
        <v>22</v>
      </c>
      <c r="I68" s="122">
        <v>16</v>
      </c>
      <c r="J68" s="122">
        <v>46</v>
      </c>
      <c r="K68" s="122">
        <v>31</v>
      </c>
      <c r="L68" s="122">
        <v>78</v>
      </c>
      <c r="M68" s="122">
        <v>77</v>
      </c>
      <c r="N68" s="122">
        <v>77</v>
      </c>
      <c r="O68" s="122">
        <v>75</v>
      </c>
      <c r="P68" s="122">
        <v>72</v>
      </c>
      <c r="Q68" s="122">
        <v>72</v>
      </c>
      <c r="R68" s="122">
        <v>70</v>
      </c>
      <c r="S68" s="122">
        <v>70</v>
      </c>
      <c r="T68" s="122">
        <v>69</v>
      </c>
      <c r="U68" s="122">
        <v>69</v>
      </c>
      <c r="V68" s="122">
        <v>70</v>
      </c>
      <c r="W68" s="122">
        <v>70</v>
      </c>
      <c r="X68" s="122">
        <v>70</v>
      </c>
      <c r="Y68" s="122">
        <v>71</v>
      </c>
      <c r="Z68" s="122">
        <v>70</v>
      </c>
      <c r="AA68" s="122">
        <v>350</v>
      </c>
      <c r="AB68" s="122">
        <v>276</v>
      </c>
      <c r="AC68" s="122">
        <v>223</v>
      </c>
      <c r="AD68" s="122">
        <v>195</v>
      </c>
      <c r="AE68" s="122">
        <v>179</v>
      </c>
      <c r="AF68" s="122">
        <v>141</v>
      </c>
      <c r="AG68" s="122">
        <v>106</v>
      </c>
      <c r="AH68" s="122">
        <v>79</v>
      </c>
      <c r="AI68" s="122">
        <v>59</v>
      </c>
      <c r="AJ68" s="122">
        <v>39</v>
      </c>
      <c r="AK68" s="122">
        <v>23</v>
      </c>
      <c r="AL68" s="122">
        <v>17</v>
      </c>
      <c r="AM68" s="122">
        <v>9</v>
      </c>
      <c r="AN68" s="123"/>
      <c r="AO68" s="122">
        <v>84</v>
      </c>
      <c r="AP68" s="122">
        <v>6</v>
      </c>
      <c r="AQ68" s="122">
        <f t="shared" si="15"/>
        <v>780</v>
      </c>
      <c r="AR68" s="122">
        <v>160</v>
      </c>
      <c r="AS68" s="122">
        <v>158</v>
      </c>
      <c r="AT68" s="122">
        <v>622</v>
      </c>
      <c r="AU68" s="122">
        <v>103</v>
      </c>
    </row>
    <row r="69" spans="1:47" x14ac:dyDescent="0.25">
      <c r="A69" s="117">
        <v>318</v>
      </c>
      <c r="B69" s="118">
        <v>507</v>
      </c>
      <c r="C69" s="124" t="s">
        <v>100</v>
      </c>
      <c r="D69" s="125" t="s">
        <v>16</v>
      </c>
      <c r="E69" s="121">
        <v>1</v>
      </c>
      <c r="F69" s="114">
        <f t="shared" si="4"/>
        <v>622</v>
      </c>
      <c r="G69" s="122">
        <v>12</v>
      </c>
      <c r="H69" s="122">
        <v>24</v>
      </c>
      <c r="I69" s="122">
        <v>30</v>
      </c>
      <c r="J69" s="122">
        <v>23</v>
      </c>
      <c r="K69" s="122">
        <v>23</v>
      </c>
      <c r="L69" s="122">
        <v>15</v>
      </c>
      <c r="M69" s="122">
        <v>15</v>
      </c>
      <c r="N69" s="122">
        <v>14</v>
      </c>
      <c r="O69" s="122">
        <v>12</v>
      </c>
      <c r="P69" s="122">
        <v>12</v>
      </c>
      <c r="Q69" s="122">
        <v>12</v>
      </c>
      <c r="R69" s="122">
        <v>12</v>
      </c>
      <c r="S69" s="122">
        <v>12</v>
      </c>
      <c r="T69" s="122">
        <v>12</v>
      </c>
      <c r="U69" s="122">
        <v>12</v>
      </c>
      <c r="V69" s="122">
        <v>12</v>
      </c>
      <c r="W69" s="122">
        <v>12</v>
      </c>
      <c r="X69" s="122">
        <v>12</v>
      </c>
      <c r="Y69" s="122">
        <v>12</v>
      </c>
      <c r="Z69" s="122">
        <v>12</v>
      </c>
      <c r="AA69" s="122">
        <v>65</v>
      </c>
      <c r="AB69" s="122">
        <v>50</v>
      </c>
      <c r="AC69" s="122">
        <v>44</v>
      </c>
      <c r="AD69" s="122">
        <v>36</v>
      </c>
      <c r="AE69" s="122">
        <v>35</v>
      </c>
      <c r="AF69" s="122">
        <v>27</v>
      </c>
      <c r="AG69" s="122">
        <v>23</v>
      </c>
      <c r="AH69" s="122">
        <v>16</v>
      </c>
      <c r="AI69" s="122">
        <v>11</v>
      </c>
      <c r="AJ69" s="122">
        <v>6</v>
      </c>
      <c r="AK69" s="122">
        <v>4</v>
      </c>
      <c r="AL69" s="122">
        <v>3</v>
      </c>
      <c r="AM69" s="122">
        <v>2</v>
      </c>
      <c r="AN69" s="123"/>
      <c r="AO69" s="122">
        <v>16</v>
      </c>
      <c r="AP69" s="122">
        <v>1</v>
      </c>
      <c r="AQ69" s="122">
        <f t="shared" si="15"/>
        <v>146</v>
      </c>
      <c r="AR69" s="122">
        <v>29</v>
      </c>
      <c r="AS69" s="122">
        <v>28</v>
      </c>
      <c r="AT69" s="122">
        <v>118</v>
      </c>
      <c r="AU69" s="122">
        <v>18</v>
      </c>
    </row>
    <row r="70" spans="1:47" x14ac:dyDescent="0.25">
      <c r="A70" s="141">
        <v>319</v>
      </c>
      <c r="B70" s="118">
        <v>508</v>
      </c>
      <c r="C70" s="142" t="s">
        <v>205</v>
      </c>
      <c r="D70" s="125" t="s">
        <v>206</v>
      </c>
      <c r="E70" s="143"/>
      <c r="F70" s="114">
        <f t="shared" si="4"/>
        <v>0</v>
      </c>
      <c r="G70" s="122">
        <v>0</v>
      </c>
      <c r="H70" s="122">
        <v>0</v>
      </c>
      <c r="I70" s="122">
        <v>0</v>
      </c>
      <c r="J70" s="122">
        <v>0</v>
      </c>
      <c r="K70" s="122">
        <v>0</v>
      </c>
      <c r="L70" s="122">
        <v>0</v>
      </c>
      <c r="M70" s="122">
        <v>0</v>
      </c>
      <c r="N70" s="122">
        <v>0</v>
      </c>
      <c r="O70" s="122">
        <v>0</v>
      </c>
      <c r="P70" s="122">
        <v>0</v>
      </c>
      <c r="Q70" s="122">
        <v>0</v>
      </c>
      <c r="R70" s="122">
        <v>0</v>
      </c>
      <c r="S70" s="122">
        <v>0</v>
      </c>
      <c r="T70" s="122">
        <v>0</v>
      </c>
      <c r="U70" s="122">
        <v>0</v>
      </c>
      <c r="V70" s="122">
        <v>0</v>
      </c>
      <c r="W70" s="122">
        <v>0</v>
      </c>
      <c r="X70" s="122">
        <v>0</v>
      </c>
      <c r="Y70" s="122">
        <v>0</v>
      </c>
      <c r="Z70" s="122">
        <v>0</v>
      </c>
      <c r="AA70" s="122">
        <v>0</v>
      </c>
      <c r="AB70" s="122">
        <v>0</v>
      </c>
      <c r="AC70" s="122">
        <v>0</v>
      </c>
      <c r="AD70" s="122">
        <v>0</v>
      </c>
      <c r="AE70" s="122">
        <v>0</v>
      </c>
      <c r="AF70" s="122">
        <v>0</v>
      </c>
      <c r="AG70" s="122">
        <v>0</v>
      </c>
      <c r="AH70" s="122">
        <v>0</v>
      </c>
      <c r="AI70" s="122">
        <v>0</v>
      </c>
      <c r="AJ70" s="122">
        <v>0</v>
      </c>
      <c r="AK70" s="122">
        <v>0</v>
      </c>
      <c r="AL70" s="122">
        <v>0</v>
      </c>
      <c r="AM70" s="122">
        <v>0</v>
      </c>
      <c r="AN70" s="123"/>
      <c r="AO70" s="122">
        <v>0</v>
      </c>
      <c r="AP70" s="122">
        <v>0</v>
      </c>
      <c r="AQ70" s="122">
        <f t="shared" si="15"/>
        <v>0</v>
      </c>
      <c r="AR70" s="122">
        <v>0</v>
      </c>
      <c r="AS70" s="122">
        <v>0</v>
      </c>
      <c r="AT70" s="122">
        <v>0</v>
      </c>
      <c r="AU70" s="122">
        <v>0</v>
      </c>
    </row>
    <row r="71" spans="1:47" x14ac:dyDescent="0.25">
      <c r="A71" s="117">
        <v>320</v>
      </c>
      <c r="B71" s="118">
        <v>509</v>
      </c>
      <c r="C71" s="124" t="s">
        <v>102</v>
      </c>
      <c r="D71" s="125" t="s">
        <v>31</v>
      </c>
      <c r="E71" s="121">
        <v>1</v>
      </c>
      <c r="F71" s="114">
        <f t="shared" si="4"/>
        <v>268</v>
      </c>
      <c r="G71" s="122">
        <v>4</v>
      </c>
      <c r="H71" s="122">
        <v>5</v>
      </c>
      <c r="I71" s="122">
        <v>7</v>
      </c>
      <c r="J71" s="122">
        <v>8</v>
      </c>
      <c r="K71" s="122">
        <v>4</v>
      </c>
      <c r="L71" s="122">
        <v>6</v>
      </c>
      <c r="M71" s="122">
        <v>6</v>
      </c>
      <c r="N71" s="122">
        <v>6</v>
      </c>
      <c r="O71" s="122">
        <v>6</v>
      </c>
      <c r="P71" s="122">
        <v>6</v>
      </c>
      <c r="Q71" s="122">
        <v>6</v>
      </c>
      <c r="R71" s="122">
        <v>5</v>
      </c>
      <c r="S71" s="122">
        <v>5</v>
      </c>
      <c r="T71" s="122">
        <v>5</v>
      </c>
      <c r="U71" s="122">
        <v>5</v>
      </c>
      <c r="V71" s="122">
        <v>5</v>
      </c>
      <c r="W71" s="122">
        <v>5</v>
      </c>
      <c r="X71" s="122">
        <v>5</v>
      </c>
      <c r="Y71" s="122">
        <v>5</v>
      </c>
      <c r="Z71" s="122">
        <v>5</v>
      </c>
      <c r="AA71" s="122">
        <v>30</v>
      </c>
      <c r="AB71" s="122">
        <v>24</v>
      </c>
      <c r="AC71" s="122">
        <v>23</v>
      </c>
      <c r="AD71" s="122">
        <v>17</v>
      </c>
      <c r="AE71" s="122">
        <v>17</v>
      </c>
      <c r="AF71" s="122">
        <v>16</v>
      </c>
      <c r="AG71" s="122">
        <v>13</v>
      </c>
      <c r="AH71" s="122">
        <v>7</v>
      </c>
      <c r="AI71" s="122">
        <v>4</v>
      </c>
      <c r="AJ71" s="122">
        <v>4</v>
      </c>
      <c r="AK71" s="122">
        <v>2</v>
      </c>
      <c r="AL71" s="122">
        <v>1</v>
      </c>
      <c r="AM71" s="122">
        <v>1</v>
      </c>
      <c r="AN71" s="123"/>
      <c r="AO71" s="122">
        <v>6</v>
      </c>
      <c r="AP71" s="122">
        <v>0</v>
      </c>
      <c r="AQ71" s="122">
        <f t="shared" si="15"/>
        <v>73</v>
      </c>
      <c r="AR71" s="122">
        <v>13</v>
      </c>
      <c r="AS71" s="122">
        <v>12</v>
      </c>
      <c r="AT71" s="122">
        <v>61</v>
      </c>
      <c r="AU71" s="122">
        <v>9</v>
      </c>
    </row>
    <row r="72" spans="1:47" x14ac:dyDescent="0.25">
      <c r="A72" s="117">
        <v>321</v>
      </c>
      <c r="B72" s="118">
        <v>468</v>
      </c>
      <c r="C72" s="124" t="s">
        <v>99</v>
      </c>
      <c r="D72" s="125" t="s">
        <v>31</v>
      </c>
      <c r="E72" s="121">
        <v>1</v>
      </c>
      <c r="F72" s="114">
        <f t="shared" si="4"/>
        <v>493</v>
      </c>
      <c r="G72" s="122">
        <v>6</v>
      </c>
      <c r="H72" s="122">
        <v>33</v>
      </c>
      <c r="I72" s="122">
        <v>34</v>
      </c>
      <c r="J72" s="122">
        <v>24</v>
      </c>
      <c r="K72" s="122">
        <v>23</v>
      </c>
      <c r="L72" s="122">
        <v>10</v>
      </c>
      <c r="M72" s="122">
        <v>11</v>
      </c>
      <c r="N72" s="122">
        <v>9</v>
      </c>
      <c r="O72" s="122">
        <v>9</v>
      </c>
      <c r="P72" s="122">
        <v>9</v>
      </c>
      <c r="Q72" s="122">
        <v>9</v>
      </c>
      <c r="R72" s="122">
        <v>9</v>
      </c>
      <c r="S72" s="122">
        <v>9</v>
      </c>
      <c r="T72" s="122">
        <v>9</v>
      </c>
      <c r="U72" s="122">
        <v>9</v>
      </c>
      <c r="V72" s="122">
        <v>9</v>
      </c>
      <c r="W72" s="122">
        <v>9</v>
      </c>
      <c r="X72" s="122">
        <v>9</v>
      </c>
      <c r="Y72" s="122">
        <v>9</v>
      </c>
      <c r="Z72" s="122">
        <v>9</v>
      </c>
      <c r="AA72" s="122">
        <v>46</v>
      </c>
      <c r="AB72" s="122">
        <v>39</v>
      </c>
      <c r="AC72" s="122">
        <v>31</v>
      </c>
      <c r="AD72" s="122">
        <v>26</v>
      </c>
      <c r="AE72" s="122">
        <v>25</v>
      </c>
      <c r="AF72" s="122">
        <v>22</v>
      </c>
      <c r="AG72" s="122">
        <v>17</v>
      </c>
      <c r="AH72" s="122">
        <v>10</v>
      </c>
      <c r="AI72" s="122">
        <v>8</v>
      </c>
      <c r="AJ72" s="122">
        <v>5</v>
      </c>
      <c r="AK72" s="122">
        <v>3</v>
      </c>
      <c r="AL72" s="122">
        <v>2</v>
      </c>
      <c r="AM72" s="122">
        <v>1</v>
      </c>
      <c r="AN72" s="123"/>
      <c r="AO72" s="122">
        <v>11</v>
      </c>
      <c r="AP72" s="122">
        <v>1</v>
      </c>
      <c r="AQ72" s="122">
        <f t="shared" si="15"/>
        <v>94</v>
      </c>
      <c r="AR72" s="122">
        <v>20</v>
      </c>
      <c r="AS72" s="122">
        <v>3</v>
      </c>
      <c r="AT72" s="122">
        <v>91</v>
      </c>
      <c r="AU72" s="122">
        <v>14</v>
      </c>
    </row>
    <row r="73" spans="1:47" x14ac:dyDescent="0.25">
      <c r="A73" s="117">
        <v>322</v>
      </c>
      <c r="B73" s="118">
        <v>510</v>
      </c>
      <c r="C73" s="124" t="s">
        <v>104</v>
      </c>
      <c r="D73" s="125" t="s">
        <v>31</v>
      </c>
      <c r="E73" s="121">
        <v>1</v>
      </c>
      <c r="F73" s="114">
        <f t="shared" si="4"/>
        <v>255</v>
      </c>
      <c r="G73" s="122">
        <v>3</v>
      </c>
      <c r="H73" s="122">
        <v>2</v>
      </c>
      <c r="I73" s="122">
        <v>7</v>
      </c>
      <c r="J73" s="122">
        <v>8</v>
      </c>
      <c r="K73" s="122">
        <v>6</v>
      </c>
      <c r="L73" s="122">
        <v>6</v>
      </c>
      <c r="M73" s="122">
        <v>6</v>
      </c>
      <c r="N73" s="122">
        <v>6</v>
      </c>
      <c r="O73" s="122">
        <v>5</v>
      </c>
      <c r="P73" s="122">
        <v>5</v>
      </c>
      <c r="Q73" s="122">
        <v>5</v>
      </c>
      <c r="R73" s="122">
        <v>5</v>
      </c>
      <c r="S73" s="122">
        <v>5</v>
      </c>
      <c r="T73" s="122">
        <v>5</v>
      </c>
      <c r="U73" s="122">
        <v>5</v>
      </c>
      <c r="V73" s="122">
        <v>5</v>
      </c>
      <c r="W73" s="122">
        <v>5</v>
      </c>
      <c r="X73" s="122">
        <v>5</v>
      </c>
      <c r="Y73" s="122">
        <v>5</v>
      </c>
      <c r="Z73" s="122">
        <v>5</v>
      </c>
      <c r="AA73" s="122">
        <v>28</v>
      </c>
      <c r="AB73" s="122">
        <v>24</v>
      </c>
      <c r="AC73" s="122">
        <v>19</v>
      </c>
      <c r="AD73" s="122">
        <v>16</v>
      </c>
      <c r="AE73" s="122">
        <v>18</v>
      </c>
      <c r="AF73" s="122">
        <v>16</v>
      </c>
      <c r="AG73" s="122">
        <v>11</v>
      </c>
      <c r="AH73" s="122">
        <v>6</v>
      </c>
      <c r="AI73" s="122">
        <v>5</v>
      </c>
      <c r="AJ73" s="122">
        <v>4</v>
      </c>
      <c r="AK73" s="122">
        <v>2</v>
      </c>
      <c r="AL73" s="122">
        <v>1</v>
      </c>
      <c r="AM73" s="122">
        <v>1</v>
      </c>
      <c r="AN73" s="123"/>
      <c r="AO73" s="122">
        <v>6</v>
      </c>
      <c r="AP73" s="122">
        <v>0</v>
      </c>
      <c r="AQ73" s="122">
        <f t="shared" si="15"/>
        <v>72</v>
      </c>
      <c r="AR73" s="122">
        <v>12</v>
      </c>
      <c r="AS73" s="122">
        <v>12</v>
      </c>
      <c r="AT73" s="122">
        <v>60</v>
      </c>
      <c r="AU73" s="122">
        <v>9</v>
      </c>
    </row>
    <row r="74" spans="1:47" x14ac:dyDescent="0.25">
      <c r="A74" s="117">
        <v>323</v>
      </c>
      <c r="B74" s="118">
        <v>511</v>
      </c>
      <c r="C74" s="124" t="s">
        <v>143</v>
      </c>
      <c r="D74" s="125" t="s">
        <v>31</v>
      </c>
      <c r="E74" s="121">
        <v>1</v>
      </c>
      <c r="F74" s="114">
        <f t="shared" si="4"/>
        <v>348</v>
      </c>
      <c r="G74" s="122">
        <v>6</v>
      </c>
      <c r="H74" s="122">
        <v>13</v>
      </c>
      <c r="I74" s="122">
        <v>27</v>
      </c>
      <c r="J74" s="122">
        <v>29</v>
      </c>
      <c r="K74" s="122">
        <v>24</v>
      </c>
      <c r="L74" s="122">
        <v>6</v>
      </c>
      <c r="M74" s="122">
        <v>6</v>
      </c>
      <c r="N74" s="122">
        <v>6</v>
      </c>
      <c r="O74" s="122">
        <v>6</v>
      </c>
      <c r="P74" s="122">
        <v>6</v>
      </c>
      <c r="Q74" s="122">
        <v>6</v>
      </c>
      <c r="R74" s="122">
        <v>6</v>
      </c>
      <c r="S74" s="122">
        <v>6</v>
      </c>
      <c r="T74" s="122">
        <v>6</v>
      </c>
      <c r="U74" s="122">
        <v>6</v>
      </c>
      <c r="V74" s="122">
        <v>6</v>
      </c>
      <c r="W74" s="122">
        <v>6</v>
      </c>
      <c r="X74" s="122">
        <v>6</v>
      </c>
      <c r="Y74" s="122">
        <v>6</v>
      </c>
      <c r="Z74" s="122">
        <v>6</v>
      </c>
      <c r="AA74" s="122">
        <v>30</v>
      </c>
      <c r="AB74" s="122">
        <v>26</v>
      </c>
      <c r="AC74" s="122">
        <v>20</v>
      </c>
      <c r="AD74" s="122">
        <v>17</v>
      </c>
      <c r="AE74" s="122">
        <v>17</v>
      </c>
      <c r="AF74" s="122">
        <v>17</v>
      </c>
      <c r="AG74" s="122">
        <v>12</v>
      </c>
      <c r="AH74" s="122">
        <v>7</v>
      </c>
      <c r="AI74" s="122">
        <v>5</v>
      </c>
      <c r="AJ74" s="122">
        <v>4</v>
      </c>
      <c r="AK74" s="122">
        <v>2</v>
      </c>
      <c r="AL74" s="122">
        <v>1</v>
      </c>
      <c r="AM74" s="122">
        <v>1</v>
      </c>
      <c r="AN74" s="123"/>
      <c r="AO74" s="122">
        <v>7</v>
      </c>
      <c r="AP74" s="122">
        <v>0</v>
      </c>
      <c r="AQ74" s="122">
        <f t="shared" si="15"/>
        <v>77</v>
      </c>
      <c r="AR74" s="122">
        <v>14</v>
      </c>
      <c r="AS74" s="122">
        <v>12</v>
      </c>
      <c r="AT74" s="122">
        <v>65</v>
      </c>
      <c r="AU74" s="122">
        <v>9</v>
      </c>
    </row>
    <row r="75" spans="1:47" x14ac:dyDescent="0.25">
      <c r="A75" s="117">
        <v>324</v>
      </c>
      <c r="B75" s="118">
        <v>512</v>
      </c>
      <c r="C75" s="124" t="s">
        <v>144</v>
      </c>
      <c r="D75" s="125" t="s">
        <v>31</v>
      </c>
      <c r="E75" s="121">
        <v>1</v>
      </c>
      <c r="F75" s="114">
        <f t="shared" si="4"/>
        <v>329</v>
      </c>
      <c r="G75" s="122">
        <v>6</v>
      </c>
      <c r="H75" s="122">
        <v>18</v>
      </c>
      <c r="I75" s="122">
        <v>19</v>
      </c>
      <c r="J75" s="122">
        <v>19</v>
      </c>
      <c r="K75" s="122">
        <v>10</v>
      </c>
      <c r="L75" s="122">
        <v>7</v>
      </c>
      <c r="M75" s="122">
        <v>7</v>
      </c>
      <c r="N75" s="122">
        <v>6</v>
      </c>
      <c r="O75" s="122">
        <v>6</v>
      </c>
      <c r="P75" s="122">
        <v>6</v>
      </c>
      <c r="Q75" s="122">
        <v>6</v>
      </c>
      <c r="R75" s="122">
        <v>6</v>
      </c>
      <c r="S75" s="122">
        <v>6</v>
      </c>
      <c r="T75" s="122">
        <v>6</v>
      </c>
      <c r="U75" s="122">
        <v>6</v>
      </c>
      <c r="V75" s="122">
        <v>6</v>
      </c>
      <c r="W75" s="122">
        <v>6</v>
      </c>
      <c r="X75" s="122">
        <v>6</v>
      </c>
      <c r="Y75" s="122">
        <v>6</v>
      </c>
      <c r="Z75" s="122">
        <v>6</v>
      </c>
      <c r="AA75" s="122">
        <v>32</v>
      </c>
      <c r="AB75" s="122">
        <v>27</v>
      </c>
      <c r="AC75" s="122">
        <v>20</v>
      </c>
      <c r="AD75" s="122">
        <v>18</v>
      </c>
      <c r="AE75" s="122">
        <v>18</v>
      </c>
      <c r="AF75" s="122">
        <v>16</v>
      </c>
      <c r="AG75" s="122">
        <v>13</v>
      </c>
      <c r="AH75" s="122">
        <v>7</v>
      </c>
      <c r="AI75" s="122">
        <v>7</v>
      </c>
      <c r="AJ75" s="122">
        <v>3</v>
      </c>
      <c r="AK75" s="122">
        <v>2</v>
      </c>
      <c r="AL75" s="122">
        <v>1</v>
      </c>
      <c r="AM75" s="122">
        <v>1</v>
      </c>
      <c r="AN75" s="123"/>
      <c r="AO75" s="122">
        <v>7</v>
      </c>
      <c r="AP75" s="122">
        <v>1</v>
      </c>
      <c r="AQ75" s="122">
        <f t="shared" si="15"/>
        <v>80</v>
      </c>
      <c r="AR75" s="122">
        <v>14</v>
      </c>
      <c r="AS75" s="122">
        <v>13</v>
      </c>
      <c r="AT75" s="122">
        <v>67</v>
      </c>
      <c r="AU75" s="122">
        <v>9</v>
      </c>
    </row>
    <row r="76" spans="1:47" x14ac:dyDescent="0.25">
      <c r="A76" s="117">
        <v>325</v>
      </c>
      <c r="B76" s="118">
        <v>457</v>
      </c>
      <c r="C76" s="124" t="s">
        <v>207</v>
      </c>
      <c r="D76" s="125" t="s">
        <v>16</v>
      </c>
      <c r="E76" s="121">
        <v>1</v>
      </c>
      <c r="F76" s="114">
        <f t="shared" si="4"/>
        <v>1222</v>
      </c>
      <c r="G76" s="122">
        <v>30</v>
      </c>
      <c r="H76" s="122">
        <v>25</v>
      </c>
      <c r="I76" s="122">
        <v>16</v>
      </c>
      <c r="J76" s="122">
        <v>15</v>
      </c>
      <c r="K76" s="122">
        <v>10</v>
      </c>
      <c r="L76" s="122">
        <v>30</v>
      </c>
      <c r="M76" s="122">
        <v>31</v>
      </c>
      <c r="N76" s="122">
        <v>32</v>
      </c>
      <c r="O76" s="122">
        <v>31</v>
      </c>
      <c r="P76" s="122">
        <v>30</v>
      </c>
      <c r="Q76" s="122">
        <v>29</v>
      </c>
      <c r="R76" s="122">
        <v>28</v>
      </c>
      <c r="S76" s="122">
        <v>29</v>
      </c>
      <c r="T76" s="122">
        <v>27</v>
      </c>
      <c r="U76" s="122">
        <v>28</v>
      </c>
      <c r="V76" s="122">
        <v>26</v>
      </c>
      <c r="W76" s="122">
        <v>28</v>
      </c>
      <c r="X76" s="122">
        <v>28</v>
      </c>
      <c r="Y76" s="122">
        <v>28</v>
      </c>
      <c r="Z76" s="122">
        <v>27</v>
      </c>
      <c r="AA76" s="122">
        <v>149</v>
      </c>
      <c r="AB76" s="122">
        <v>112</v>
      </c>
      <c r="AC76" s="122">
        <v>89</v>
      </c>
      <c r="AD76" s="122">
        <v>77</v>
      </c>
      <c r="AE76" s="122">
        <v>70</v>
      </c>
      <c r="AF76" s="122">
        <v>57</v>
      </c>
      <c r="AG76" s="122">
        <v>44</v>
      </c>
      <c r="AH76" s="122">
        <v>32</v>
      </c>
      <c r="AI76" s="122">
        <v>25</v>
      </c>
      <c r="AJ76" s="122">
        <v>17</v>
      </c>
      <c r="AK76" s="122">
        <v>9</v>
      </c>
      <c r="AL76" s="122">
        <v>8</v>
      </c>
      <c r="AM76" s="122">
        <v>5</v>
      </c>
      <c r="AN76" s="123"/>
      <c r="AO76" s="122">
        <v>29</v>
      </c>
      <c r="AP76" s="122">
        <v>2</v>
      </c>
      <c r="AQ76" s="122">
        <f t="shared" si="15"/>
        <v>312</v>
      </c>
      <c r="AR76" s="122">
        <v>64</v>
      </c>
      <c r="AS76" s="122">
        <v>63</v>
      </c>
      <c r="AT76" s="122">
        <v>249</v>
      </c>
      <c r="AU76" s="122">
        <v>42</v>
      </c>
    </row>
    <row r="77" spans="1:47" x14ac:dyDescent="0.25">
      <c r="A77" s="117">
        <v>326</v>
      </c>
      <c r="B77" s="118">
        <v>458</v>
      </c>
      <c r="C77" s="124" t="s">
        <v>208</v>
      </c>
      <c r="D77" s="125" t="s">
        <v>31</v>
      </c>
      <c r="E77" s="121">
        <v>1</v>
      </c>
      <c r="F77" s="114">
        <f t="shared" ref="F77:F81" si="16">SUM(G77:AM77)</f>
        <v>1391</v>
      </c>
      <c r="G77" s="122">
        <v>34</v>
      </c>
      <c r="H77" s="122">
        <v>21</v>
      </c>
      <c r="I77" s="122">
        <v>19</v>
      </c>
      <c r="J77" s="122">
        <v>22</v>
      </c>
      <c r="K77" s="122">
        <v>20</v>
      </c>
      <c r="L77" s="122">
        <v>35</v>
      </c>
      <c r="M77" s="122">
        <v>34</v>
      </c>
      <c r="N77" s="122">
        <v>33</v>
      </c>
      <c r="O77" s="122">
        <v>35</v>
      </c>
      <c r="P77" s="122">
        <v>32</v>
      </c>
      <c r="Q77" s="122">
        <v>33</v>
      </c>
      <c r="R77" s="122">
        <v>33</v>
      </c>
      <c r="S77" s="122">
        <v>32</v>
      </c>
      <c r="T77" s="122">
        <v>31</v>
      </c>
      <c r="U77" s="122">
        <v>32</v>
      </c>
      <c r="V77" s="122">
        <v>30</v>
      </c>
      <c r="W77" s="122">
        <v>31</v>
      </c>
      <c r="X77" s="122">
        <v>32</v>
      </c>
      <c r="Y77" s="122">
        <v>33</v>
      </c>
      <c r="Z77" s="122">
        <v>32</v>
      </c>
      <c r="AA77" s="122">
        <v>167</v>
      </c>
      <c r="AB77" s="122">
        <v>127</v>
      </c>
      <c r="AC77" s="122">
        <v>102</v>
      </c>
      <c r="AD77" s="122">
        <v>89</v>
      </c>
      <c r="AE77" s="122">
        <v>79</v>
      </c>
      <c r="AF77" s="122">
        <v>64</v>
      </c>
      <c r="AG77" s="122">
        <v>50</v>
      </c>
      <c r="AH77" s="122">
        <v>39</v>
      </c>
      <c r="AI77" s="122">
        <v>28</v>
      </c>
      <c r="AJ77" s="122">
        <v>18</v>
      </c>
      <c r="AK77" s="122">
        <v>11</v>
      </c>
      <c r="AL77" s="122">
        <v>8</v>
      </c>
      <c r="AM77" s="122">
        <v>5</v>
      </c>
      <c r="AN77" s="123"/>
      <c r="AO77" s="122">
        <v>30</v>
      </c>
      <c r="AP77" s="122">
        <v>3</v>
      </c>
      <c r="AQ77" s="122">
        <f t="shared" si="15"/>
        <v>355</v>
      </c>
      <c r="AR77" s="122">
        <v>74</v>
      </c>
      <c r="AS77" s="122">
        <v>71</v>
      </c>
      <c r="AT77" s="122">
        <v>284</v>
      </c>
      <c r="AU77" s="122">
        <v>47</v>
      </c>
    </row>
    <row r="78" spans="1:47" x14ac:dyDescent="0.25">
      <c r="A78" s="117">
        <v>327</v>
      </c>
      <c r="B78" s="118">
        <v>6878</v>
      </c>
      <c r="C78" s="124" t="s">
        <v>101</v>
      </c>
      <c r="D78" s="125" t="s">
        <v>31</v>
      </c>
      <c r="E78" s="121">
        <v>1</v>
      </c>
      <c r="F78" s="114">
        <f t="shared" si="16"/>
        <v>448</v>
      </c>
      <c r="G78" s="122">
        <v>8</v>
      </c>
      <c r="H78" s="122">
        <v>17</v>
      </c>
      <c r="I78" s="122">
        <v>23</v>
      </c>
      <c r="J78" s="122">
        <v>23</v>
      </c>
      <c r="K78" s="122">
        <v>29</v>
      </c>
      <c r="L78" s="122">
        <v>9</v>
      </c>
      <c r="M78" s="122">
        <v>10</v>
      </c>
      <c r="N78" s="122">
        <v>9</v>
      </c>
      <c r="O78" s="122">
        <v>9</v>
      </c>
      <c r="P78" s="122">
        <v>9</v>
      </c>
      <c r="Q78" s="122">
        <v>9</v>
      </c>
      <c r="R78" s="122">
        <v>8</v>
      </c>
      <c r="S78" s="122">
        <v>8</v>
      </c>
      <c r="T78" s="122">
        <v>8</v>
      </c>
      <c r="U78" s="122">
        <v>8</v>
      </c>
      <c r="V78" s="122">
        <v>8</v>
      </c>
      <c r="W78" s="122">
        <v>8</v>
      </c>
      <c r="X78" s="122">
        <v>8</v>
      </c>
      <c r="Y78" s="122">
        <v>8</v>
      </c>
      <c r="Z78" s="122">
        <v>7</v>
      </c>
      <c r="AA78" s="122">
        <v>45</v>
      </c>
      <c r="AB78" s="122">
        <v>35</v>
      </c>
      <c r="AC78" s="122">
        <v>28</v>
      </c>
      <c r="AD78" s="122">
        <v>25</v>
      </c>
      <c r="AE78" s="122">
        <v>23</v>
      </c>
      <c r="AF78" s="122">
        <v>20</v>
      </c>
      <c r="AG78" s="122">
        <v>16</v>
      </c>
      <c r="AH78" s="122">
        <v>10</v>
      </c>
      <c r="AI78" s="122">
        <v>9</v>
      </c>
      <c r="AJ78" s="122">
        <v>5</v>
      </c>
      <c r="AK78" s="122">
        <v>3</v>
      </c>
      <c r="AL78" s="122">
        <v>2</v>
      </c>
      <c r="AM78" s="122">
        <v>1</v>
      </c>
      <c r="AN78" s="123"/>
      <c r="AO78" s="122">
        <v>8</v>
      </c>
      <c r="AP78" s="122">
        <v>1</v>
      </c>
      <c r="AQ78" s="122">
        <f t="shared" si="15"/>
        <v>105</v>
      </c>
      <c r="AR78" s="122">
        <v>21</v>
      </c>
      <c r="AS78" s="122">
        <v>19</v>
      </c>
      <c r="AT78" s="122">
        <v>86</v>
      </c>
      <c r="AU78" s="122">
        <v>13</v>
      </c>
    </row>
    <row r="79" spans="1:47" x14ac:dyDescent="0.25">
      <c r="A79" s="117">
        <v>328</v>
      </c>
      <c r="B79" s="118">
        <v>6879</v>
      </c>
      <c r="C79" s="124" t="s">
        <v>103</v>
      </c>
      <c r="D79" s="125" t="s">
        <v>31</v>
      </c>
      <c r="E79" s="121">
        <v>1</v>
      </c>
      <c r="F79" s="114">
        <f t="shared" si="16"/>
        <v>386</v>
      </c>
      <c r="G79" s="122">
        <v>8</v>
      </c>
      <c r="H79" s="122">
        <v>7</v>
      </c>
      <c r="I79" s="122">
        <v>19</v>
      </c>
      <c r="J79" s="122">
        <v>18</v>
      </c>
      <c r="K79" s="122">
        <v>9</v>
      </c>
      <c r="L79" s="122">
        <v>9</v>
      </c>
      <c r="M79" s="122">
        <v>8</v>
      </c>
      <c r="N79" s="122">
        <v>8</v>
      </c>
      <c r="O79" s="122">
        <v>8</v>
      </c>
      <c r="P79" s="122">
        <v>8</v>
      </c>
      <c r="Q79" s="122">
        <v>8</v>
      </c>
      <c r="R79" s="122">
        <v>8</v>
      </c>
      <c r="S79" s="122">
        <v>8</v>
      </c>
      <c r="T79" s="122">
        <v>8</v>
      </c>
      <c r="U79" s="122">
        <v>8</v>
      </c>
      <c r="V79" s="122">
        <v>8</v>
      </c>
      <c r="W79" s="122">
        <v>8</v>
      </c>
      <c r="X79" s="122">
        <v>8</v>
      </c>
      <c r="Y79" s="122">
        <v>8</v>
      </c>
      <c r="Z79" s="122">
        <v>7</v>
      </c>
      <c r="AA79" s="122">
        <v>42</v>
      </c>
      <c r="AB79" s="122">
        <v>33</v>
      </c>
      <c r="AC79" s="122">
        <v>25</v>
      </c>
      <c r="AD79" s="122">
        <v>23</v>
      </c>
      <c r="AE79" s="122">
        <v>22</v>
      </c>
      <c r="AF79" s="122">
        <v>18</v>
      </c>
      <c r="AG79" s="122">
        <v>15</v>
      </c>
      <c r="AH79" s="122">
        <v>9</v>
      </c>
      <c r="AI79" s="122">
        <v>8</v>
      </c>
      <c r="AJ79" s="122">
        <v>5</v>
      </c>
      <c r="AK79" s="122">
        <v>2</v>
      </c>
      <c r="AL79" s="122">
        <v>2</v>
      </c>
      <c r="AM79" s="122">
        <v>1</v>
      </c>
      <c r="AN79" s="123"/>
      <c r="AO79" s="122">
        <v>9</v>
      </c>
      <c r="AP79" s="122">
        <v>1</v>
      </c>
      <c r="AQ79" s="122">
        <f t="shared" si="15"/>
        <v>98</v>
      </c>
      <c r="AR79" s="122">
        <v>19</v>
      </c>
      <c r="AS79" s="122">
        <v>17</v>
      </c>
      <c r="AT79" s="122">
        <v>81</v>
      </c>
      <c r="AU79" s="122">
        <v>11</v>
      </c>
    </row>
    <row r="80" spans="1:47" x14ac:dyDescent="0.25">
      <c r="A80" s="117">
        <v>329</v>
      </c>
      <c r="B80" s="118">
        <v>6880</v>
      </c>
      <c r="C80" s="124" t="s">
        <v>209</v>
      </c>
      <c r="D80" s="125" t="s">
        <v>16</v>
      </c>
      <c r="E80" s="121">
        <v>1</v>
      </c>
      <c r="F80" s="114">
        <f t="shared" si="16"/>
        <v>933</v>
      </c>
      <c r="G80" s="122">
        <v>15</v>
      </c>
      <c r="H80" s="122">
        <v>57</v>
      </c>
      <c r="I80" s="122">
        <v>48</v>
      </c>
      <c r="J80" s="122">
        <v>67</v>
      </c>
      <c r="K80" s="122">
        <v>78</v>
      </c>
      <c r="L80" s="122">
        <v>17</v>
      </c>
      <c r="M80" s="122">
        <v>18</v>
      </c>
      <c r="N80" s="122">
        <v>18</v>
      </c>
      <c r="O80" s="122">
        <v>18</v>
      </c>
      <c r="P80" s="122">
        <v>17</v>
      </c>
      <c r="Q80" s="122">
        <v>17</v>
      </c>
      <c r="R80" s="122">
        <v>17</v>
      </c>
      <c r="S80" s="122">
        <v>16</v>
      </c>
      <c r="T80" s="122">
        <v>16</v>
      </c>
      <c r="U80" s="122">
        <v>17</v>
      </c>
      <c r="V80" s="122">
        <v>16</v>
      </c>
      <c r="W80" s="122">
        <v>17</v>
      </c>
      <c r="X80" s="122">
        <v>17</v>
      </c>
      <c r="Y80" s="122">
        <v>17</v>
      </c>
      <c r="Z80" s="122">
        <v>16</v>
      </c>
      <c r="AA80" s="122">
        <v>84</v>
      </c>
      <c r="AB80" s="122">
        <v>67</v>
      </c>
      <c r="AC80" s="122">
        <v>53</v>
      </c>
      <c r="AD80" s="122">
        <v>47</v>
      </c>
      <c r="AE80" s="122">
        <v>45</v>
      </c>
      <c r="AF80" s="122">
        <v>35</v>
      </c>
      <c r="AG80" s="122">
        <v>27</v>
      </c>
      <c r="AH80" s="122">
        <v>20</v>
      </c>
      <c r="AI80" s="122">
        <v>15</v>
      </c>
      <c r="AJ80" s="122">
        <v>10</v>
      </c>
      <c r="AK80" s="122">
        <v>6</v>
      </c>
      <c r="AL80" s="122">
        <v>3</v>
      </c>
      <c r="AM80" s="122">
        <v>2</v>
      </c>
      <c r="AN80" s="123"/>
      <c r="AO80" s="122">
        <v>20</v>
      </c>
      <c r="AP80" s="122">
        <v>1</v>
      </c>
      <c r="AQ80" s="122">
        <f t="shared" si="15"/>
        <v>194</v>
      </c>
      <c r="AR80" s="122">
        <v>41</v>
      </c>
      <c r="AS80" s="122">
        <v>38</v>
      </c>
      <c r="AT80" s="122">
        <v>156</v>
      </c>
      <c r="AU80" s="122">
        <v>24</v>
      </c>
    </row>
    <row r="81" spans="1:47" x14ac:dyDescent="0.25">
      <c r="A81" s="126">
        <v>330</v>
      </c>
      <c r="B81" s="128">
        <v>11138</v>
      </c>
      <c r="C81" s="127" t="s">
        <v>210</v>
      </c>
      <c r="D81" s="125" t="s">
        <v>31</v>
      </c>
      <c r="E81" s="121">
        <v>1</v>
      </c>
      <c r="F81" s="114">
        <f t="shared" si="16"/>
        <v>631</v>
      </c>
      <c r="G81" s="122">
        <v>14</v>
      </c>
      <c r="H81" s="122">
        <v>17</v>
      </c>
      <c r="I81" s="122">
        <v>16</v>
      </c>
      <c r="J81" s="122">
        <v>16</v>
      </c>
      <c r="K81" s="122">
        <v>16</v>
      </c>
      <c r="L81" s="122">
        <v>14</v>
      </c>
      <c r="M81" s="122">
        <v>15</v>
      </c>
      <c r="N81" s="122">
        <v>15</v>
      </c>
      <c r="O81" s="122">
        <v>15</v>
      </c>
      <c r="P81" s="122">
        <v>14</v>
      </c>
      <c r="Q81" s="122">
        <v>14</v>
      </c>
      <c r="R81" s="122">
        <v>14</v>
      </c>
      <c r="S81" s="122">
        <v>13</v>
      </c>
      <c r="T81" s="122">
        <v>13</v>
      </c>
      <c r="U81" s="122">
        <v>14</v>
      </c>
      <c r="V81" s="122">
        <v>13</v>
      </c>
      <c r="W81" s="122">
        <v>14</v>
      </c>
      <c r="X81" s="122">
        <v>14</v>
      </c>
      <c r="Y81" s="122">
        <v>14</v>
      </c>
      <c r="Z81" s="122">
        <v>13</v>
      </c>
      <c r="AA81" s="122">
        <v>76</v>
      </c>
      <c r="AB81" s="122">
        <v>56</v>
      </c>
      <c r="AC81" s="122">
        <v>45</v>
      </c>
      <c r="AD81" s="122">
        <v>40</v>
      </c>
      <c r="AE81" s="122">
        <v>28</v>
      </c>
      <c r="AF81" s="122">
        <v>28</v>
      </c>
      <c r="AG81" s="122">
        <v>28</v>
      </c>
      <c r="AH81" s="122">
        <v>14</v>
      </c>
      <c r="AI81" s="122">
        <v>10</v>
      </c>
      <c r="AJ81" s="122">
        <v>9</v>
      </c>
      <c r="AK81" s="122">
        <v>4</v>
      </c>
      <c r="AL81" s="122">
        <v>3</v>
      </c>
      <c r="AM81" s="122">
        <v>2</v>
      </c>
      <c r="AN81" s="123"/>
      <c r="AO81" s="122">
        <v>17</v>
      </c>
      <c r="AP81" s="122">
        <v>1</v>
      </c>
      <c r="AQ81" s="122">
        <f t="shared" si="15"/>
        <v>164</v>
      </c>
      <c r="AR81" s="122">
        <v>28</v>
      </c>
      <c r="AS81" s="122">
        <v>32</v>
      </c>
      <c r="AT81" s="122">
        <v>132</v>
      </c>
      <c r="AU81" s="122">
        <v>21</v>
      </c>
    </row>
    <row r="82" spans="1:47" x14ac:dyDescent="0.25">
      <c r="A82" s="111">
        <v>120607</v>
      </c>
      <c r="B82" s="129"/>
      <c r="C82" s="130" t="s">
        <v>10</v>
      </c>
      <c r="D82" s="112"/>
      <c r="E82" s="113">
        <v>1</v>
      </c>
      <c r="F82" s="114">
        <f>SUM(G82:AM82)</f>
        <v>28505</v>
      </c>
      <c r="G82" s="115">
        <f>SUM(G83:G97)</f>
        <v>749</v>
      </c>
      <c r="H82" s="115">
        <f t="shared" ref="H82:AU82" si="17">SUM(H83:H97)</f>
        <v>745</v>
      </c>
      <c r="I82" s="115">
        <f t="shared" si="17"/>
        <v>739</v>
      </c>
      <c r="J82" s="115">
        <f t="shared" si="17"/>
        <v>730</v>
      </c>
      <c r="K82" s="115">
        <f t="shared" si="17"/>
        <v>718</v>
      </c>
      <c r="L82" s="115">
        <f t="shared" si="17"/>
        <v>707</v>
      </c>
      <c r="M82" s="115">
        <f t="shared" si="17"/>
        <v>693</v>
      </c>
      <c r="N82" s="115">
        <f t="shared" si="17"/>
        <v>680</v>
      </c>
      <c r="O82" s="115">
        <f t="shared" si="17"/>
        <v>666</v>
      </c>
      <c r="P82" s="115">
        <f t="shared" si="17"/>
        <v>652</v>
      </c>
      <c r="Q82" s="115">
        <f t="shared" si="17"/>
        <v>639</v>
      </c>
      <c r="R82" s="115">
        <f t="shared" si="17"/>
        <v>626</v>
      </c>
      <c r="S82" s="115">
        <f t="shared" si="17"/>
        <v>616</v>
      </c>
      <c r="T82" s="115">
        <f t="shared" si="17"/>
        <v>611</v>
      </c>
      <c r="U82" s="115">
        <f t="shared" si="17"/>
        <v>609</v>
      </c>
      <c r="V82" s="115">
        <f t="shared" si="17"/>
        <v>608</v>
      </c>
      <c r="W82" s="115">
        <f t="shared" si="17"/>
        <v>605</v>
      </c>
      <c r="X82" s="115">
        <f t="shared" si="17"/>
        <v>608</v>
      </c>
      <c r="Y82" s="115">
        <f t="shared" si="17"/>
        <v>617</v>
      </c>
      <c r="Z82" s="115">
        <f t="shared" si="17"/>
        <v>630</v>
      </c>
      <c r="AA82" s="115">
        <f t="shared" si="17"/>
        <v>3226</v>
      </c>
      <c r="AB82" s="115">
        <f t="shared" si="17"/>
        <v>2800</v>
      </c>
      <c r="AC82" s="115">
        <f t="shared" si="17"/>
        <v>1929</v>
      </c>
      <c r="AD82" s="115">
        <f t="shared" si="17"/>
        <v>1727</v>
      </c>
      <c r="AE82" s="115">
        <f t="shared" si="17"/>
        <v>1493</v>
      </c>
      <c r="AF82" s="115">
        <f t="shared" si="17"/>
        <v>1166</v>
      </c>
      <c r="AG82" s="115">
        <f t="shared" si="17"/>
        <v>802</v>
      </c>
      <c r="AH82" s="115">
        <f t="shared" si="17"/>
        <v>699</v>
      </c>
      <c r="AI82" s="115">
        <f t="shared" si="17"/>
        <v>533</v>
      </c>
      <c r="AJ82" s="115">
        <f t="shared" si="17"/>
        <v>370</v>
      </c>
      <c r="AK82" s="115">
        <f t="shared" si="17"/>
        <v>260</v>
      </c>
      <c r="AL82" s="115">
        <f t="shared" si="17"/>
        <v>152</v>
      </c>
      <c r="AM82" s="115">
        <f t="shared" si="17"/>
        <v>100</v>
      </c>
      <c r="AN82" s="116"/>
      <c r="AO82" s="115">
        <f t="shared" si="17"/>
        <v>769</v>
      </c>
      <c r="AP82" s="115">
        <f t="shared" si="17"/>
        <v>57</v>
      </c>
      <c r="AQ82" s="115">
        <f t="shared" si="17"/>
        <v>6448</v>
      </c>
      <c r="AR82" s="115">
        <f t="shared" si="17"/>
        <v>1486</v>
      </c>
      <c r="AS82" s="115">
        <f t="shared" si="17"/>
        <v>1376</v>
      </c>
      <c r="AT82" s="115">
        <f t="shared" si="17"/>
        <v>5072</v>
      </c>
      <c r="AU82" s="115">
        <f t="shared" si="17"/>
        <v>973</v>
      </c>
    </row>
    <row r="83" spans="1:47" x14ac:dyDescent="0.25">
      <c r="A83" s="117">
        <v>301</v>
      </c>
      <c r="B83" s="118">
        <v>495</v>
      </c>
      <c r="C83" s="137" t="s">
        <v>13</v>
      </c>
      <c r="D83" s="125" t="s">
        <v>14</v>
      </c>
      <c r="E83" s="121">
        <v>1</v>
      </c>
      <c r="F83" s="114">
        <f t="shared" ref="F83:F122" si="18">SUM(G83:AM83)</f>
        <v>6668</v>
      </c>
      <c r="G83" s="144">
        <v>171</v>
      </c>
      <c r="H83" s="144">
        <v>209</v>
      </c>
      <c r="I83" s="145">
        <v>220</v>
      </c>
      <c r="J83" s="146">
        <v>221</v>
      </c>
      <c r="K83" s="122">
        <v>160</v>
      </c>
      <c r="L83" s="122">
        <v>161</v>
      </c>
      <c r="M83" s="122">
        <v>157</v>
      </c>
      <c r="N83" s="122">
        <v>158</v>
      </c>
      <c r="O83" s="122">
        <v>154</v>
      </c>
      <c r="P83" s="122">
        <v>151</v>
      </c>
      <c r="Q83" s="122">
        <v>151</v>
      </c>
      <c r="R83" s="122">
        <v>144</v>
      </c>
      <c r="S83" s="122">
        <v>139</v>
      </c>
      <c r="T83" s="122">
        <v>140</v>
      </c>
      <c r="U83" s="122">
        <v>138</v>
      </c>
      <c r="V83" s="122">
        <v>138</v>
      </c>
      <c r="W83" s="122">
        <v>137</v>
      </c>
      <c r="X83" s="122">
        <v>138</v>
      </c>
      <c r="Y83" s="122">
        <v>144</v>
      </c>
      <c r="Z83" s="122">
        <v>142</v>
      </c>
      <c r="AA83" s="122">
        <v>727</v>
      </c>
      <c r="AB83" s="122">
        <v>666</v>
      </c>
      <c r="AC83" s="122">
        <v>451</v>
      </c>
      <c r="AD83" s="122">
        <v>392</v>
      </c>
      <c r="AE83" s="122">
        <v>329</v>
      </c>
      <c r="AF83" s="122">
        <v>267</v>
      </c>
      <c r="AG83" s="122">
        <v>191</v>
      </c>
      <c r="AH83" s="122">
        <v>159</v>
      </c>
      <c r="AI83" s="122">
        <v>120</v>
      </c>
      <c r="AJ83" s="122">
        <v>85</v>
      </c>
      <c r="AK83" s="122">
        <v>48</v>
      </c>
      <c r="AL83" s="122">
        <v>37</v>
      </c>
      <c r="AM83" s="122">
        <v>23</v>
      </c>
      <c r="AN83" s="123"/>
      <c r="AO83" s="122">
        <v>175</v>
      </c>
      <c r="AP83" s="122">
        <v>10</v>
      </c>
      <c r="AQ83" s="122">
        <f t="shared" ref="AQ83:AQ97" si="19">SUM(AS83:AT83)</f>
        <v>1437</v>
      </c>
      <c r="AR83" s="122">
        <v>330</v>
      </c>
      <c r="AS83" s="122">
        <v>317</v>
      </c>
      <c r="AT83" s="122">
        <v>1120</v>
      </c>
      <c r="AU83" s="122">
        <v>224</v>
      </c>
    </row>
    <row r="84" spans="1:47" x14ac:dyDescent="0.25">
      <c r="A84" s="117">
        <v>302</v>
      </c>
      <c r="B84" s="118">
        <v>496</v>
      </c>
      <c r="C84" s="124" t="s">
        <v>17</v>
      </c>
      <c r="D84" s="125" t="s">
        <v>16</v>
      </c>
      <c r="E84" s="121">
        <v>1</v>
      </c>
      <c r="F84" s="114">
        <f t="shared" si="18"/>
        <v>1292</v>
      </c>
      <c r="G84" s="144">
        <v>33</v>
      </c>
      <c r="H84" s="144">
        <v>29</v>
      </c>
      <c r="I84" s="144">
        <v>38</v>
      </c>
      <c r="J84" s="122">
        <v>43</v>
      </c>
      <c r="K84" s="122">
        <v>44</v>
      </c>
      <c r="L84" s="122">
        <v>32</v>
      </c>
      <c r="M84" s="122">
        <v>31</v>
      </c>
      <c r="N84" s="122">
        <v>30</v>
      </c>
      <c r="O84" s="122">
        <v>29</v>
      </c>
      <c r="P84" s="122">
        <v>29</v>
      </c>
      <c r="Q84" s="122">
        <v>27</v>
      </c>
      <c r="R84" s="122">
        <v>27</v>
      </c>
      <c r="S84" s="122">
        <v>27</v>
      </c>
      <c r="T84" s="122">
        <v>27</v>
      </c>
      <c r="U84" s="122">
        <v>27</v>
      </c>
      <c r="V84" s="122">
        <v>27</v>
      </c>
      <c r="W84" s="122">
        <v>27</v>
      </c>
      <c r="X84" s="122">
        <v>27</v>
      </c>
      <c r="Y84" s="122">
        <v>27</v>
      </c>
      <c r="Z84" s="122">
        <v>36</v>
      </c>
      <c r="AA84" s="122">
        <v>143</v>
      </c>
      <c r="AB84" s="122">
        <v>129</v>
      </c>
      <c r="AC84" s="122">
        <v>82</v>
      </c>
      <c r="AD84" s="122">
        <v>74</v>
      </c>
      <c r="AE84" s="122">
        <v>64</v>
      </c>
      <c r="AF84" s="122">
        <v>51</v>
      </c>
      <c r="AG84" s="122">
        <v>35</v>
      </c>
      <c r="AH84" s="122">
        <v>32</v>
      </c>
      <c r="AI84" s="122">
        <v>25</v>
      </c>
      <c r="AJ84" s="122">
        <v>17</v>
      </c>
      <c r="AK84" s="122">
        <v>12</v>
      </c>
      <c r="AL84" s="122">
        <v>6</v>
      </c>
      <c r="AM84" s="122">
        <v>5</v>
      </c>
      <c r="AN84" s="123"/>
      <c r="AO84" s="122">
        <v>34</v>
      </c>
      <c r="AP84" s="122">
        <v>3</v>
      </c>
      <c r="AQ84" s="122">
        <f t="shared" si="19"/>
        <v>289</v>
      </c>
      <c r="AR84" s="122">
        <v>64</v>
      </c>
      <c r="AS84" s="122">
        <v>60</v>
      </c>
      <c r="AT84" s="122">
        <v>229</v>
      </c>
      <c r="AU84" s="122">
        <v>43</v>
      </c>
    </row>
    <row r="85" spans="1:47" x14ac:dyDescent="0.25">
      <c r="A85" s="117">
        <v>303</v>
      </c>
      <c r="B85" s="118">
        <v>497</v>
      </c>
      <c r="C85" s="124" t="s">
        <v>19</v>
      </c>
      <c r="D85" s="125" t="s">
        <v>16</v>
      </c>
      <c r="E85" s="121">
        <v>1</v>
      </c>
      <c r="F85" s="114">
        <f t="shared" si="18"/>
        <v>2738</v>
      </c>
      <c r="G85" s="145">
        <v>65</v>
      </c>
      <c r="H85" s="144">
        <v>76</v>
      </c>
      <c r="I85" s="144">
        <v>68</v>
      </c>
      <c r="J85" s="122">
        <v>76</v>
      </c>
      <c r="K85" s="146">
        <v>88</v>
      </c>
      <c r="L85" s="122">
        <v>69</v>
      </c>
      <c r="M85" s="122">
        <v>67</v>
      </c>
      <c r="N85" s="122">
        <v>66</v>
      </c>
      <c r="O85" s="122">
        <v>64</v>
      </c>
      <c r="P85" s="122">
        <v>64</v>
      </c>
      <c r="Q85" s="122">
        <v>61</v>
      </c>
      <c r="R85" s="122">
        <v>61</v>
      </c>
      <c r="S85" s="122">
        <v>61</v>
      </c>
      <c r="T85" s="122">
        <v>60</v>
      </c>
      <c r="U85" s="122">
        <v>59</v>
      </c>
      <c r="V85" s="122">
        <v>59</v>
      </c>
      <c r="W85" s="122">
        <v>59</v>
      </c>
      <c r="X85" s="122">
        <v>58</v>
      </c>
      <c r="Y85" s="122">
        <v>59</v>
      </c>
      <c r="Z85" s="122">
        <v>52</v>
      </c>
      <c r="AA85" s="122">
        <v>309</v>
      </c>
      <c r="AB85" s="122">
        <v>260</v>
      </c>
      <c r="AC85" s="122">
        <v>181</v>
      </c>
      <c r="AD85" s="122">
        <v>162</v>
      </c>
      <c r="AE85" s="122">
        <v>143</v>
      </c>
      <c r="AF85" s="122">
        <v>112</v>
      </c>
      <c r="AG85" s="122">
        <v>75</v>
      </c>
      <c r="AH85" s="122">
        <v>65</v>
      </c>
      <c r="AI85" s="122">
        <v>52</v>
      </c>
      <c r="AJ85" s="122">
        <v>36</v>
      </c>
      <c r="AK85" s="122">
        <v>25</v>
      </c>
      <c r="AL85" s="122">
        <v>16</v>
      </c>
      <c r="AM85" s="122">
        <v>10</v>
      </c>
      <c r="AN85" s="123"/>
      <c r="AO85" s="122">
        <v>75</v>
      </c>
      <c r="AP85" s="122">
        <v>6</v>
      </c>
      <c r="AQ85" s="122">
        <f t="shared" si="19"/>
        <v>612</v>
      </c>
      <c r="AR85" s="122">
        <v>169</v>
      </c>
      <c r="AS85" s="122">
        <v>130</v>
      </c>
      <c r="AT85" s="122">
        <v>482</v>
      </c>
      <c r="AU85" s="122">
        <v>95</v>
      </c>
    </row>
    <row r="86" spans="1:47" x14ac:dyDescent="0.25">
      <c r="A86" s="117">
        <v>304</v>
      </c>
      <c r="B86" s="118">
        <v>498</v>
      </c>
      <c r="C86" s="124" t="s">
        <v>21</v>
      </c>
      <c r="D86" s="125" t="s">
        <v>16</v>
      </c>
      <c r="E86" s="121">
        <v>1</v>
      </c>
      <c r="F86" s="114">
        <f t="shared" si="18"/>
        <v>2790</v>
      </c>
      <c r="G86" s="145">
        <v>75</v>
      </c>
      <c r="H86" s="144">
        <v>23</v>
      </c>
      <c r="I86" s="144">
        <v>22</v>
      </c>
      <c r="J86" s="122">
        <v>23</v>
      </c>
      <c r="K86" s="122">
        <v>29</v>
      </c>
      <c r="L86" s="122">
        <v>76</v>
      </c>
      <c r="M86" s="122">
        <v>74</v>
      </c>
      <c r="N86" s="122">
        <v>73</v>
      </c>
      <c r="O86" s="122">
        <v>70</v>
      </c>
      <c r="P86" s="122">
        <v>70</v>
      </c>
      <c r="Q86" s="122">
        <v>69</v>
      </c>
      <c r="R86" s="122">
        <v>66</v>
      </c>
      <c r="S86" s="122">
        <v>66</v>
      </c>
      <c r="T86" s="122">
        <v>66</v>
      </c>
      <c r="U86" s="122">
        <v>65</v>
      </c>
      <c r="V86" s="122">
        <v>66</v>
      </c>
      <c r="W86" s="122">
        <v>66</v>
      </c>
      <c r="X86" s="122">
        <v>66</v>
      </c>
      <c r="Y86" s="122">
        <v>66</v>
      </c>
      <c r="Z86" s="122">
        <v>69</v>
      </c>
      <c r="AA86" s="122">
        <v>341</v>
      </c>
      <c r="AB86" s="122">
        <v>285</v>
      </c>
      <c r="AC86" s="122">
        <v>200</v>
      </c>
      <c r="AD86" s="122">
        <v>181</v>
      </c>
      <c r="AE86" s="122">
        <v>157</v>
      </c>
      <c r="AF86" s="122">
        <v>122</v>
      </c>
      <c r="AG86" s="122">
        <v>83</v>
      </c>
      <c r="AH86" s="122">
        <v>71</v>
      </c>
      <c r="AI86" s="122">
        <v>57</v>
      </c>
      <c r="AJ86" s="122">
        <v>39</v>
      </c>
      <c r="AK86" s="122">
        <v>28</v>
      </c>
      <c r="AL86" s="122">
        <v>15</v>
      </c>
      <c r="AM86" s="122">
        <v>11</v>
      </c>
      <c r="AN86" s="123"/>
      <c r="AO86" s="122">
        <v>83</v>
      </c>
      <c r="AP86" s="122">
        <v>6</v>
      </c>
      <c r="AQ86" s="122">
        <f t="shared" si="19"/>
        <v>672</v>
      </c>
      <c r="AR86" s="122">
        <v>155</v>
      </c>
      <c r="AS86" s="122">
        <v>143</v>
      </c>
      <c r="AT86" s="122">
        <v>529</v>
      </c>
      <c r="AU86" s="122">
        <v>105</v>
      </c>
    </row>
    <row r="87" spans="1:47" x14ac:dyDescent="0.25">
      <c r="A87" s="117">
        <v>305</v>
      </c>
      <c r="B87" s="118">
        <v>499</v>
      </c>
      <c r="C87" s="124" t="s">
        <v>23</v>
      </c>
      <c r="D87" s="125" t="s">
        <v>16</v>
      </c>
      <c r="E87" s="121">
        <v>1</v>
      </c>
      <c r="F87" s="114">
        <f t="shared" si="18"/>
        <v>2284</v>
      </c>
      <c r="G87" s="144">
        <v>63</v>
      </c>
      <c r="H87" s="144">
        <v>46</v>
      </c>
      <c r="I87" s="144">
        <v>60</v>
      </c>
      <c r="J87" s="122">
        <v>45</v>
      </c>
      <c r="K87" s="122">
        <v>14</v>
      </c>
      <c r="L87" s="122">
        <v>60</v>
      </c>
      <c r="M87" s="122">
        <v>59</v>
      </c>
      <c r="N87" s="122">
        <v>56</v>
      </c>
      <c r="O87" s="122">
        <v>56</v>
      </c>
      <c r="P87" s="122">
        <v>55</v>
      </c>
      <c r="Q87" s="122">
        <v>53</v>
      </c>
      <c r="R87" s="122">
        <v>53</v>
      </c>
      <c r="S87" s="122">
        <v>53</v>
      </c>
      <c r="T87" s="122">
        <v>52</v>
      </c>
      <c r="U87" s="122">
        <v>51</v>
      </c>
      <c r="V87" s="122">
        <v>52</v>
      </c>
      <c r="W87" s="122">
        <v>51</v>
      </c>
      <c r="X87" s="122">
        <v>51</v>
      </c>
      <c r="Y87" s="122">
        <v>52</v>
      </c>
      <c r="Z87" s="122">
        <v>54</v>
      </c>
      <c r="AA87" s="122">
        <v>268</v>
      </c>
      <c r="AB87" s="122">
        <v>225</v>
      </c>
      <c r="AC87" s="122">
        <v>159</v>
      </c>
      <c r="AD87" s="122">
        <v>142</v>
      </c>
      <c r="AE87" s="122">
        <v>121</v>
      </c>
      <c r="AF87" s="122">
        <v>95</v>
      </c>
      <c r="AG87" s="122">
        <v>63</v>
      </c>
      <c r="AH87" s="122">
        <v>57</v>
      </c>
      <c r="AI87" s="122">
        <v>44</v>
      </c>
      <c r="AJ87" s="122">
        <v>32</v>
      </c>
      <c r="AK87" s="122">
        <v>22</v>
      </c>
      <c r="AL87" s="122">
        <v>12</v>
      </c>
      <c r="AM87" s="122">
        <v>8</v>
      </c>
      <c r="AN87" s="123"/>
      <c r="AO87" s="122">
        <v>64</v>
      </c>
      <c r="AP87" s="122">
        <v>5</v>
      </c>
      <c r="AQ87" s="122">
        <f t="shared" si="19"/>
        <v>538</v>
      </c>
      <c r="AR87" s="122">
        <v>121</v>
      </c>
      <c r="AS87" s="122">
        <v>113</v>
      </c>
      <c r="AT87" s="122">
        <v>425</v>
      </c>
      <c r="AU87" s="122">
        <v>82</v>
      </c>
    </row>
    <row r="88" spans="1:47" x14ac:dyDescent="0.25">
      <c r="A88" s="117">
        <v>307</v>
      </c>
      <c r="B88" s="118">
        <v>500</v>
      </c>
      <c r="C88" s="124" t="s">
        <v>25</v>
      </c>
      <c r="D88" s="125" t="s">
        <v>16</v>
      </c>
      <c r="E88" s="121">
        <v>1</v>
      </c>
      <c r="F88" s="114">
        <f t="shared" si="18"/>
        <v>4372</v>
      </c>
      <c r="G88" s="144">
        <v>117</v>
      </c>
      <c r="H88" s="144">
        <v>99</v>
      </c>
      <c r="I88" s="144">
        <v>105</v>
      </c>
      <c r="J88" s="122">
        <v>83</v>
      </c>
      <c r="K88" s="122">
        <v>169</v>
      </c>
      <c r="L88" s="122">
        <v>109</v>
      </c>
      <c r="M88" s="146">
        <v>107</v>
      </c>
      <c r="N88" s="122">
        <v>106</v>
      </c>
      <c r="O88" s="146">
        <v>107</v>
      </c>
      <c r="P88" s="146">
        <v>100</v>
      </c>
      <c r="Q88" s="146">
        <v>99</v>
      </c>
      <c r="R88" s="146">
        <v>97</v>
      </c>
      <c r="S88" s="146">
        <v>97</v>
      </c>
      <c r="T88" s="122">
        <v>94</v>
      </c>
      <c r="U88" s="122">
        <v>95</v>
      </c>
      <c r="V88" s="122">
        <v>95</v>
      </c>
      <c r="W88" s="122">
        <v>93</v>
      </c>
      <c r="X88" s="122">
        <v>95</v>
      </c>
      <c r="Y88" s="122">
        <v>96</v>
      </c>
      <c r="Z88" s="122">
        <v>99</v>
      </c>
      <c r="AA88" s="122">
        <v>495</v>
      </c>
      <c r="AB88" s="122">
        <v>415</v>
      </c>
      <c r="AC88" s="122">
        <v>291</v>
      </c>
      <c r="AD88" s="122">
        <v>264</v>
      </c>
      <c r="AE88" s="122">
        <v>227</v>
      </c>
      <c r="AF88" s="122">
        <v>175</v>
      </c>
      <c r="AG88" s="122">
        <v>122</v>
      </c>
      <c r="AH88" s="122">
        <v>105</v>
      </c>
      <c r="AI88" s="122">
        <v>79</v>
      </c>
      <c r="AJ88" s="122">
        <v>55</v>
      </c>
      <c r="AK88" s="122">
        <v>42</v>
      </c>
      <c r="AL88" s="122">
        <v>24</v>
      </c>
      <c r="AM88" s="122">
        <v>16</v>
      </c>
      <c r="AN88" s="123"/>
      <c r="AO88" s="122">
        <v>119</v>
      </c>
      <c r="AP88" s="122">
        <v>9</v>
      </c>
      <c r="AQ88" s="122">
        <f t="shared" si="19"/>
        <v>986</v>
      </c>
      <c r="AR88" s="122">
        <v>224</v>
      </c>
      <c r="AS88" s="122">
        <v>217</v>
      </c>
      <c r="AT88" s="122">
        <v>769</v>
      </c>
      <c r="AU88" s="122">
        <v>147</v>
      </c>
    </row>
    <row r="89" spans="1:47" x14ac:dyDescent="0.25">
      <c r="A89" s="117">
        <v>308</v>
      </c>
      <c r="B89" s="118">
        <v>501</v>
      </c>
      <c r="C89" s="124" t="s">
        <v>27</v>
      </c>
      <c r="D89" s="125" t="s">
        <v>16</v>
      </c>
      <c r="E89" s="121">
        <v>1</v>
      </c>
      <c r="F89" s="114">
        <f t="shared" si="18"/>
        <v>578</v>
      </c>
      <c r="G89" s="145">
        <v>25</v>
      </c>
      <c r="H89" s="145">
        <v>33</v>
      </c>
      <c r="I89" s="145">
        <v>25</v>
      </c>
      <c r="J89" s="122">
        <v>24</v>
      </c>
      <c r="K89" s="122">
        <v>20</v>
      </c>
      <c r="L89" s="122">
        <v>13</v>
      </c>
      <c r="M89" s="122">
        <v>12</v>
      </c>
      <c r="N89" s="122">
        <v>12</v>
      </c>
      <c r="O89" s="122">
        <v>13</v>
      </c>
      <c r="P89" s="122">
        <v>11</v>
      </c>
      <c r="Q89" s="122">
        <v>11</v>
      </c>
      <c r="R89" s="122">
        <v>11</v>
      </c>
      <c r="S89" s="122">
        <v>11</v>
      </c>
      <c r="T89" s="122">
        <v>11</v>
      </c>
      <c r="U89" s="122">
        <v>10</v>
      </c>
      <c r="V89" s="122">
        <v>10</v>
      </c>
      <c r="W89" s="122">
        <v>10</v>
      </c>
      <c r="X89" s="122">
        <v>11</v>
      </c>
      <c r="Y89" s="122">
        <v>11</v>
      </c>
      <c r="Z89" s="122">
        <v>11</v>
      </c>
      <c r="AA89" s="122">
        <v>60</v>
      </c>
      <c r="AB89" s="122">
        <v>51</v>
      </c>
      <c r="AC89" s="122">
        <v>36</v>
      </c>
      <c r="AD89" s="122">
        <v>32</v>
      </c>
      <c r="AE89" s="122">
        <v>29</v>
      </c>
      <c r="AF89" s="122">
        <v>22</v>
      </c>
      <c r="AG89" s="122">
        <v>15</v>
      </c>
      <c r="AH89" s="122">
        <v>13</v>
      </c>
      <c r="AI89" s="122">
        <v>10</v>
      </c>
      <c r="AJ89" s="122">
        <v>5</v>
      </c>
      <c r="AK89" s="122">
        <v>6</v>
      </c>
      <c r="AL89" s="122">
        <v>3</v>
      </c>
      <c r="AM89" s="122">
        <v>1</v>
      </c>
      <c r="AN89" s="123"/>
      <c r="AO89" s="122">
        <v>14</v>
      </c>
      <c r="AP89" s="122">
        <v>1</v>
      </c>
      <c r="AQ89" s="122">
        <f t="shared" si="19"/>
        <v>123</v>
      </c>
      <c r="AR89" s="122">
        <v>25</v>
      </c>
      <c r="AS89" s="122">
        <v>25</v>
      </c>
      <c r="AT89" s="122">
        <v>98</v>
      </c>
      <c r="AU89" s="122">
        <v>18</v>
      </c>
    </row>
    <row r="90" spans="1:47" x14ac:dyDescent="0.25">
      <c r="A90" s="117">
        <v>309</v>
      </c>
      <c r="B90" s="118">
        <v>502</v>
      </c>
      <c r="C90" s="124" t="s">
        <v>29</v>
      </c>
      <c r="D90" s="125" t="s">
        <v>16</v>
      </c>
      <c r="E90" s="121">
        <v>1</v>
      </c>
      <c r="F90" s="114">
        <f t="shared" si="18"/>
        <v>947</v>
      </c>
      <c r="G90" s="144">
        <v>26</v>
      </c>
      <c r="H90" s="144">
        <v>29</v>
      </c>
      <c r="I90" s="144">
        <v>29</v>
      </c>
      <c r="J90" s="146">
        <v>27</v>
      </c>
      <c r="K90" s="146">
        <v>20</v>
      </c>
      <c r="L90" s="146">
        <v>19</v>
      </c>
      <c r="M90" s="146">
        <v>19</v>
      </c>
      <c r="N90" s="146">
        <v>17</v>
      </c>
      <c r="O90" s="146">
        <v>17</v>
      </c>
      <c r="P90" s="146">
        <v>18</v>
      </c>
      <c r="Q90" s="146">
        <v>17</v>
      </c>
      <c r="R90" s="146">
        <v>17</v>
      </c>
      <c r="S90" s="146">
        <v>21</v>
      </c>
      <c r="T90" s="122">
        <v>20</v>
      </c>
      <c r="U90" s="122">
        <v>20</v>
      </c>
      <c r="V90" s="122">
        <v>19</v>
      </c>
      <c r="W90" s="122">
        <v>19</v>
      </c>
      <c r="X90" s="122">
        <v>20</v>
      </c>
      <c r="Y90" s="122">
        <v>20</v>
      </c>
      <c r="Z90" s="122">
        <v>22</v>
      </c>
      <c r="AA90" s="122">
        <v>112</v>
      </c>
      <c r="AB90" s="122">
        <v>97</v>
      </c>
      <c r="AC90" s="122">
        <v>67</v>
      </c>
      <c r="AD90" s="122">
        <v>58</v>
      </c>
      <c r="AE90" s="122">
        <v>53</v>
      </c>
      <c r="AF90" s="122">
        <v>41</v>
      </c>
      <c r="AG90" s="122">
        <v>29</v>
      </c>
      <c r="AH90" s="122">
        <v>26</v>
      </c>
      <c r="AI90" s="122">
        <v>18</v>
      </c>
      <c r="AJ90" s="122">
        <v>13</v>
      </c>
      <c r="AK90" s="122">
        <v>9</v>
      </c>
      <c r="AL90" s="122">
        <v>5</v>
      </c>
      <c r="AM90" s="122">
        <v>3</v>
      </c>
      <c r="AN90" s="123"/>
      <c r="AO90" s="122">
        <v>26</v>
      </c>
      <c r="AP90" s="122">
        <v>2</v>
      </c>
      <c r="AQ90" s="122">
        <f t="shared" si="19"/>
        <v>234</v>
      </c>
      <c r="AR90" s="122">
        <v>51</v>
      </c>
      <c r="AS90" s="122">
        <v>47</v>
      </c>
      <c r="AT90" s="122">
        <v>187</v>
      </c>
      <c r="AU90" s="122">
        <v>33</v>
      </c>
    </row>
    <row r="91" spans="1:47" x14ac:dyDescent="0.25">
      <c r="A91" s="117">
        <v>310</v>
      </c>
      <c r="B91" s="118">
        <v>503</v>
      </c>
      <c r="C91" s="124" t="s">
        <v>32</v>
      </c>
      <c r="D91" s="125" t="s">
        <v>16</v>
      </c>
      <c r="E91" s="121">
        <v>1</v>
      </c>
      <c r="F91" s="114">
        <f t="shared" si="18"/>
        <v>838</v>
      </c>
      <c r="G91" s="144">
        <v>19</v>
      </c>
      <c r="H91" s="144">
        <v>29</v>
      </c>
      <c r="I91" s="144">
        <v>21</v>
      </c>
      <c r="J91" s="146">
        <v>30</v>
      </c>
      <c r="K91" s="146">
        <v>29</v>
      </c>
      <c r="L91" s="146">
        <v>25</v>
      </c>
      <c r="M91" s="146">
        <v>25</v>
      </c>
      <c r="N91" s="146">
        <v>23</v>
      </c>
      <c r="O91" s="146">
        <v>22</v>
      </c>
      <c r="P91" s="146">
        <v>22</v>
      </c>
      <c r="Q91" s="146">
        <v>21</v>
      </c>
      <c r="R91" s="146">
        <v>21</v>
      </c>
      <c r="S91" s="146">
        <v>15</v>
      </c>
      <c r="T91" s="122">
        <v>16</v>
      </c>
      <c r="U91" s="122">
        <v>16</v>
      </c>
      <c r="V91" s="122">
        <v>16</v>
      </c>
      <c r="W91" s="122">
        <v>16</v>
      </c>
      <c r="X91" s="122">
        <v>16</v>
      </c>
      <c r="Y91" s="122">
        <v>16</v>
      </c>
      <c r="Z91" s="122">
        <v>17</v>
      </c>
      <c r="AA91" s="122">
        <v>90</v>
      </c>
      <c r="AB91" s="122">
        <v>77</v>
      </c>
      <c r="AC91" s="122">
        <v>52</v>
      </c>
      <c r="AD91" s="122">
        <v>47</v>
      </c>
      <c r="AE91" s="122">
        <v>43</v>
      </c>
      <c r="AF91" s="122">
        <v>33</v>
      </c>
      <c r="AG91" s="122">
        <v>22</v>
      </c>
      <c r="AH91" s="122">
        <v>20</v>
      </c>
      <c r="AI91" s="122">
        <v>15</v>
      </c>
      <c r="AJ91" s="122">
        <v>10</v>
      </c>
      <c r="AK91" s="122">
        <v>8</v>
      </c>
      <c r="AL91" s="122">
        <v>4</v>
      </c>
      <c r="AM91" s="122">
        <v>2</v>
      </c>
      <c r="AN91" s="123"/>
      <c r="AO91" s="122">
        <v>20</v>
      </c>
      <c r="AP91" s="122">
        <v>2</v>
      </c>
      <c r="AQ91" s="122">
        <f t="shared" si="19"/>
        <v>194</v>
      </c>
      <c r="AR91" s="122">
        <v>40</v>
      </c>
      <c r="AS91" s="122">
        <v>46</v>
      </c>
      <c r="AT91" s="122">
        <v>148</v>
      </c>
      <c r="AU91" s="122">
        <v>25</v>
      </c>
    </row>
    <row r="92" spans="1:47" x14ac:dyDescent="0.25">
      <c r="A92" s="117">
        <v>311</v>
      </c>
      <c r="B92" s="118">
        <v>504</v>
      </c>
      <c r="C92" s="124" t="s">
        <v>34</v>
      </c>
      <c r="D92" s="125" t="s">
        <v>31</v>
      </c>
      <c r="E92" s="121">
        <v>1</v>
      </c>
      <c r="F92" s="114">
        <f t="shared" si="18"/>
        <v>672</v>
      </c>
      <c r="G92" s="144">
        <v>17</v>
      </c>
      <c r="H92" s="144">
        <v>13</v>
      </c>
      <c r="I92" s="144">
        <v>15</v>
      </c>
      <c r="J92" s="122">
        <v>13</v>
      </c>
      <c r="K92" s="122">
        <v>13</v>
      </c>
      <c r="L92" s="122">
        <v>16</v>
      </c>
      <c r="M92" s="122">
        <v>16</v>
      </c>
      <c r="N92" s="122">
        <v>15</v>
      </c>
      <c r="O92" s="122">
        <v>14</v>
      </c>
      <c r="P92" s="122">
        <v>14</v>
      </c>
      <c r="Q92" s="122">
        <v>14</v>
      </c>
      <c r="R92" s="122">
        <v>14</v>
      </c>
      <c r="S92" s="122">
        <v>14</v>
      </c>
      <c r="T92" s="122">
        <v>13</v>
      </c>
      <c r="U92" s="122">
        <v>14</v>
      </c>
      <c r="V92" s="122">
        <v>14</v>
      </c>
      <c r="W92" s="122">
        <v>14</v>
      </c>
      <c r="X92" s="122">
        <v>14</v>
      </c>
      <c r="Y92" s="122">
        <v>14</v>
      </c>
      <c r="Z92" s="122">
        <v>14</v>
      </c>
      <c r="AA92" s="122">
        <v>79</v>
      </c>
      <c r="AB92" s="122">
        <v>71</v>
      </c>
      <c r="AC92" s="122">
        <v>48</v>
      </c>
      <c r="AD92" s="122">
        <v>42</v>
      </c>
      <c r="AE92" s="122">
        <v>48</v>
      </c>
      <c r="AF92" s="122">
        <v>29</v>
      </c>
      <c r="AG92" s="122">
        <v>19</v>
      </c>
      <c r="AH92" s="122">
        <v>17</v>
      </c>
      <c r="AI92" s="122">
        <v>13</v>
      </c>
      <c r="AJ92" s="122">
        <v>9</v>
      </c>
      <c r="AK92" s="122">
        <v>7</v>
      </c>
      <c r="AL92" s="122">
        <v>3</v>
      </c>
      <c r="AM92" s="122">
        <v>2</v>
      </c>
      <c r="AN92" s="123"/>
      <c r="AO92" s="122">
        <v>18</v>
      </c>
      <c r="AP92" s="122">
        <v>1</v>
      </c>
      <c r="AQ92" s="122">
        <f t="shared" si="19"/>
        <v>158</v>
      </c>
      <c r="AR92" s="122">
        <v>35</v>
      </c>
      <c r="AS92" s="122">
        <v>31</v>
      </c>
      <c r="AT92" s="122">
        <v>127</v>
      </c>
      <c r="AU92" s="122">
        <v>22</v>
      </c>
    </row>
    <row r="93" spans="1:47" x14ac:dyDescent="0.25">
      <c r="A93" s="117">
        <v>312</v>
      </c>
      <c r="B93" s="118">
        <v>505</v>
      </c>
      <c r="C93" s="124" t="s">
        <v>36</v>
      </c>
      <c r="D93" s="125" t="s">
        <v>16</v>
      </c>
      <c r="E93" s="121">
        <v>1</v>
      </c>
      <c r="F93" s="114">
        <f t="shared" si="18"/>
        <v>810</v>
      </c>
      <c r="G93" s="144">
        <v>20</v>
      </c>
      <c r="H93" s="144">
        <v>21</v>
      </c>
      <c r="I93" s="144">
        <v>21</v>
      </c>
      <c r="J93" s="122">
        <v>13</v>
      </c>
      <c r="K93" s="122">
        <v>19</v>
      </c>
      <c r="L93" s="122">
        <v>19</v>
      </c>
      <c r="M93" s="122">
        <v>19</v>
      </c>
      <c r="N93" s="122">
        <v>18</v>
      </c>
      <c r="O93" s="122">
        <v>17</v>
      </c>
      <c r="P93" s="122">
        <v>18</v>
      </c>
      <c r="Q93" s="122">
        <v>17</v>
      </c>
      <c r="R93" s="122">
        <v>17</v>
      </c>
      <c r="S93" s="122">
        <v>17</v>
      </c>
      <c r="T93" s="122">
        <v>17</v>
      </c>
      <c r="U93" s="122">
        <v>18</v>
      </c>
      <c r="V93" s="122">
        <v>17</v>
      </c>
      <c r="W93" s="122">
        <v>17</v>
      </c>
      <c r="X93" s="122">
        <v>17</v>
      </c>
      <c r="Y93" s="122">
        <v>17</v>
      </c>
      <c r="Z93" s="122">
        <v>17</v>
      </c>
      <c r="AA93" s="122">
        <v>94</v>
      </c>
      <c r="AB93" s="122">
        <v>82</v>
      </c>
      <c r="AC93" s="122">
        <v>55</v>
      </c>
      <c r="AD93" s="122">
        <v>60</v>
      </c>
      <c r="AE93" s="122">
        <v>44</v>
      </c>
      <c r="AF93" s="122">
        <v>34</v>
      </c>
      <c r="AG93" s="122">
        <v>23</v>
      </c>
      <c r="AH93" s="122">
        <v>21</v>
      </c>
      <c r="AI93" s="122">
        <v>15</v>
      </c>
      <c r="AJ93" s="122">
        <v>11</v>
      </c>
      <c r="AK93" s="122">
        <v>8</v>
      </c>
      <c r="AL93" s="122">
        <v>4</v>
      </c>
      <c r="AM93" s="122">
        <v>3</v>
      </c>
      <c r="AN93" s="123"/>
      <c r="AO93" s="122">
        <v>21</v>
      </c>
      <c r="AP93" s="122">
        <v>2</v>
      </c>
      <c r="AQ93" s="122">
        <f t="shared" si="19"/>
        <v>187</v>
      </c>
      <c r="AR93" s="122">
        <v>42</v>
      </c>
      <c r="AS93" s="122">
        <v>38</v>
      </c>
      <c r="AT93" s="122">
        <v>149</v>
      </c>
      <c r="AU93" s="122">
        <v>28</v>
      </c>
    </row>
    <row r="94" spans="1:47" x14ac:dyDescent="0.25">
      <c r="A94" s="117">
        <v>313</v>
      </c>
      <c r="B94" s="118">
        <v>506</v>
      </c>
      <c r="C94" s="124" t="s">
        <v>38</v>
      </c>
      <c r="D94" s="125" t="s">
        <v>16</v>
      </c>
      <c r="E94" s="121">
        <v>1</v>
      </c>
      <c r="F94" s="114">
        <f t="shared" si="18"/>
        <v>2568</v>
      </c>
      <c r="G94" s="145">
        <v>64</v>
      </c>
      <c r="H94" s="144">
        <v>52</v>
      </c>
      <c r="I94" s="144">
        <v>44</v>
      </c>
      <c r="J94" s="122">
        <v>58</v>
      </c>
      <c r="K94" s="122">
        <v>49</v>
      </c>
      <c r="L94" s="122">
        <v>66</v>
      </c>
      <c r="M94" s="122">
        <v>65</v>
      </c>
      <c r="N94" s="122">
        <v>64</v>
      </c>
      <c r="O94" s="122">
        <v>62</v>
      </c>
      <c r="P94" s="122">
        <v>60</v>
      </c>
      <c r="Q94" s="122">
        <v>60</v>
      </c>
      <c r="R94" s="122">
        <v>59</v>
      </c>
      <c r="S94" s="122">
        <v>57</v>
      </c>
      <c r="T94" s="122">
        <v>57</v>
      </c>
      <c r="U94" s="122">
        <v>57</v>
      </c>
      <c r="V94" s="122">
        <v>57</v>
      </c>
      <c r="W94" s="122">
        <v>57</v>
      </c>
      <c r="X94" s="122">
        <v>58</v>
      </c>
      <c r="Y94" s="122">
        <v>58</v>
      </c>
      <c r="Z94" s="122">
        <v>58</v>
      </c>
      <c r="AA94" s="122">
        <v>299</v>
      </c>
      <c r="AB94" s="122">
        <v>256</v>
      </c>
      <c r="AC94" s="122">
        <v>178</v>
      </c>
      <c r="AD94" s="122">
        <v>160</v>
      </c>
      <c r="AE94" s="122">
        <v>137</v>
      </c>
      <c r="AF94" s="122">
        <v>109</v>
      </c>
      <c r="AG94" s="122">
        <v>72</v>
      </c>
      <c r="AH94" s="122">
        <v>65</v>
      </c>
      <c r="AI94" s="122">
        <v>48</v>
      </c>
      <c r="AJ94" s="122">
        <v>33</v>
      </c>
      <c r="AK94" s="122">
        <v>26</v>
      </c>
      <c r="AL94" s="122">
        <v>14</v>
      </c>
      <c r="AM94" s="122">
        <v>9</v>
      </c>
      <c r="AN94" s="123"/>
      <c r="AO94" s="122">
        <v>71</v>
      </c>
      <c r="AP94" s="122">
        <v>6</v>
      </c>
      <c r="AQ94" s="122">
        <f t="shared" si="19"/>
        <v>597</v>
      </c>
      <c r="AR94" s="122">
        <v>136</v>
      </c>
      <c r="AS94" s="122">
        <v>125</v>
      </c>
      <c r="AT94" s="122">
        <v>472</v>
      </c>
      <c r="AU94" s="122">
        <v>90</v>
      </c>
    </row>
    <row r="95" spans="1:47" x14ac:dyDescent="0.25">
      <c r="A95" s="117">
        <v>314</v>
      </c>
      <c r="B95" s="118">
        <v>6877</v>
      </c>
      <c r="C95" s="124" t="s">
        <v>40</v>
      </c>
      <c r="D95" s="125" t="s">
        <v>31</v>
      </c>
      <c r="E95" s="121">
        <v>1</v>
      </c>
      <c r="F95" s="114">
        <f t="shared" si="18"/>
        <v>949</v>
      </c>
      <c r="G95" s="145">
        <v>30</v>
      </c>
      <c r="H95" s="144">
        <v>44</v>
      </c>
      <c r="I95" s="144">
        <v>35</v>
      </c>
      <c r="J95" s="122">
        <v>34</v>
      </c>
      <c r="K95" s="122">
        <v>28</v>
      </c>
      <c r="L95" s="122">
        <v>20</v>
      </c>
      <c r="M95" s="122">
        <v>20</v>
      </c>
      <c r="N95" s="122">
        <v>20</v>
      </c>
      <c r="O95" s="122">
        <v>19</v>
      </c>
      <c r="P95" s="122">
        <v>20</v>
      </c>
      <c r="Q95" s="122">
        <v>19</v>
      </c>
      <c r="R95" s="122">
        <v>19</v>
      </c>
      <c r="S95" s="122">
        <v>18</v>
      </c>
      <c r="T95" s="122">
        <v>18</v>
      </c>
      <c r="U95" s="122">
        <v>19</v>
      </c>
      <c r="V95" s="122">
        <v>19</v>
      </c>
      <c r="W95" s="122">
        <v>19</v>
      </c>
      <c r="X95" s="122">
        <v>19</v>
      </c>
      <c r="Y95" s="122">
        <v>19</v>
      </c>
      <c r="Z95" s="122">
        <v>19</v>
      </c>
      <c r="AA95" s="122">
        <v>103</v>
      </c>
      <c r="AB95" s="122">
        <v>92</v>
      </c>
      <c r="AC95" s="122">
        <v>63</v>
      </c>
      <c r="AD95" s="122">
        <v>55</v>
      </c>
      <c r="AE95" s="122">
        <v>48</v>
      </c>
      <c r="AF95" s="122">
        <v>38</v>
      </c>
      <c r="AG95" s="122">
        <v>25</v>
      </c>
      <c r="AH95" s="122">
        <v>22</v>
      </c>
      <c r="AI95" s="122">
        <v>17</v>
      </c>
      <c r="AJ95" s="122">
        <v>11</v>
      </c>
      <c r="AK95" s="122">
        <v>9</v>
      </c>
      <c r="AL95" s="122">
        <v>5</v>
      </c>
      <c r="AM95" s="122">
        <v>3</v>
      </c>
      <c r="AN95" s="123"/>
      <c r="AO95" s="122">
        <v>25</v>
      </c>
      <c r="AP95" s="122">
        <v>2</v>
      </c>
      <c r="AQ95" s="122">
        <f t="shared" si="19"/>
        <v>209</v>
      </c>
      <c r="AR95" s="122">
        <v>46</v>
      </c>
      <c r="AS95" s="122">
        <v>42</v>
      </c>
      <c r="AT95" s="122">
        <v>167</v>
      </c>
      <c r="AU95" s="122">
        <v>31</v>
      </c>
    </row>
    <row r="96" spans="1:47" x14ac:dyDescent="0.25">
      <c r="A96" s="117">
        <v>315</v>
      </c>
      <c r="B96" s="128">
        <v>13862</v>
      </c>
      <c r="C96" s="124" t="s">
        <v>42</v>
      </c>
      <c r="D96" s="125" t="s">
        <v>31</v>
      </c>
      <c r="E96" s="121">
        <v>1</v>
      </c>
      <c r="F96" s="114">
        <f t="shared" si="18"/>
        <v>500</v>
      </c>
      <c r="G96" s="144">
        <v>12</v>
      </c>
      <c r="H96" s="144">
        <v>21</v>
      </c>
      <c r="I96" s="144">
        <v>18</v>
      </c>
      <c r="J96" s="122">
        <v>20</v>
      </c>
      <c r="K96" s="122">
        <v>18</v>
      </c>
      <c r="L96" s="122">
        <v>11</v>
      </c>
      <c r="M96" s="122">
        <v>11</v>
      </c>
      <c r="N96" s="122">
        <v>11</v>
      </c>
      <c r="O96" s="122">
        <v>11</v>
      </c>
      <c r="P96" s="122">
        <v>10</v>
      </c>
      <c r="Q96" s="122">
        <v>10</v>
      </c>
      <c r="R96" s="122">
        <v>10</v>
      </c>
      <c r="S96" s="122">
        <v>10</v>
      </c>
      <c r="T96" s="122">
        <v>10</v>
      </c>
      <c r="U96" s="122">
        <v>10</v>
      </c>
      <c r="V96" s="122">
        <v>10</v>
      </c>
      <c r="W96" s="122">
        <v>10</v>
      </c>
      <c r="X96" s="122">
        <v>9</v>
      </c>
      <c r="Y96" s="122">
        <v>9</v>
      </c>
      <c r="Z96" s="122">
        <v>10</v>
      </c>
      <c r="AA96" s="122">
        <v>53</v>
      </c>
      <c r="AB96" s="122">
        <v>47</v>
      </c>
      <c r="AC96" s="122">
        <v>33</v>
      </c>
      <c r="AD96" s="122">
        <v>29</v>
      </c>
      <c r="AE96" s="122">
        <v>25</v>
      </c>
      <c r="AF96" s="122">
        <v>19</v>
      </c>
      <c r="AG96" s="122">
        <v>14</v>
      </c>
      <c r="AH96" s="122">
        <v>13</v>
      </c>
      <c r="AI96" s="122">
        <v>10</v>
      </c>
      <c r="AJ96" s="122">
        <v>7</v>
      </c>
      <c r="AK96" s="122">
        <v>5</v>
      </c>
      <c r="AL96" s="122">
        <v>2</v>
      </c>
      <c r="AM96" s="122">
        <v>2</v>
      </c>
      <c r="AN96" s="123"/>
      <c r="AO96" s="122">
        <v>12</v>
      </c>
      <c r="AP96" s="122">
        <v>1</v>
      </c>
      <c r="AQ96" s="122">
        <f t="shared" si="19"/>
        <v>106</v>
      </c>
      <c r="AR96" s="122">
        <v>24</v>
      </c>
      <c r="AS96" s="122">
        <v>21</v>
      </c>
      <c r="AT96" s="122">
        <v>85</v>
      </c>
      <c r="AU96" s="122">
        <v>15</v>
      </c>
    </row>
    <row r="97" spans="1:47" x14ac:dyDescent="0.25">
      <c r="A97" s="117">
        <v>316</v>
      </c>
      <c r="B97" s="128">
        <v>13863</v>
      </c>
      <c r="C97" s="124" t="s">
        <v>44</v>
      </c>
      <c r="D97" s="125" t="s">
        <v>31</v>
      </c>
      <c r="E97" s="121">
        <v>1</v>
      </c>
      <c r="F97" s="114">
        <f t="shared" si="18"/>
        <v>499</v>
      </c>
      <c r="G97" s="144">
        <v>12</v>
      </c>
      <c r="H97" s="144">
        <v>21</v>
      </c>
      <c r="I97" s="144">
        <v>18</v>
      </c>
      <c r="J97" s="122">
        <v>20</v>
      </c>
      <c r="K97" s="122">
        <v>18</v>
      </c>
      <c r="L97" s="122">
        <v>11</v>
      </c>
      <c r="M97" s="122">
        <v>11</v>
      </c>
      <c r="N97" s="122">
        <v>11</v>
      </c>
      <c r="O97" s="122">
        <v>11</v>
      </c>
      <c r="P97" s="122">
        <v>10</v>
      </c>
      <c r="Q97" s="122">
        <v>10</v>
      </c>
      <c r="R97" s="122">
        <v>10</v>
      </c>
      <c r="S97" s="122">
        <v>10</v>
      </c>
      <c r="T97" s="122">
        <v>10</v>
      </c>
      <c r="U97" s="122">
        <v>10</v>
      </c>
      <c r="V97" s="122">
        <v>9</v>
      </c>
      <c r="W97" s="122">
        <v>10</v>
      </c>
      <c r="X97" s="122">
        <v>9</v>
      </c>
      <c r="Y97" s="122">
        <v>9</v>
      </c>
      <c r="Z97" s="122">
        <v>10</v>
      </c>
      <c r="AA97" s="122">
        <v>53</v>
      </c>
      <c r="AB97" s="122">
        <v>47</v>
      </c>
      <c r="AC97" s="122">
        <v>33</v>
      </c>
      <c r="AD97" s="122">
        <v>29</v>
      </c>
      <c r="AE97" s="122">
        <v>25</v>
      </c>
      <c r="AF97" s="122">
        <v>19</v>
      </c>
      <c r="AG97" s="122">
        <v>14</v>
      </c>
      <c r="AH97" s="122">
        <v>13</v>
      </c>
      <c r="AI97" s="122">
        <v>10</v>
      </c>
      <c r="AJ97" s="122">
        <v>7</v>
      </c>
      <c r="AK97" s="122">
        <v>5</v>
      </c>
      <c r="AL97" s="122">
        <v>2</v>
      </c>
      <c r="AM97" s="122">
        <v>2</v>
      </c>
      <c r="AN97" s="123"/>
      <c r="AO97" s="122">
        <v>12</v>
      </c>
      <c r="AP97" s="122">
        <v>1</v>
      </c>
      <c r="AQ97" s="122">
        <f t="shared" si="19"/>
        <v>106</v>
      </c>
      <c r="AR97" s="122">
        <v>24</v>
      </c>
      <c r="AS97" s="122">
        <v>21</v>
      </c>
      <c r="AT97" s="122">
        <v>85</v>
      </c>
      <c r="AU97" s="122">
        <v>15</v>
      </c>
    </row>
    <row r="98" spans="1:47" x14ac:dyDescent="0.25">
      <c r="A98" s="111">
        <v>120608</v>
      </c>
      <c r="B98" s="129"/>
      <c r="C98" s="130" t="s">
        <v>46</v>
      </c>
      <c r="D98" s="112"/>
      <c r="E98" s="113">
        <v>1</v>
      </c>
      <c r="F98" s="114">
        <f t="shared" si="18"/>
        <v>58837</v>
      </c>
      <c r="G98" s="115">
        <f>SUM(G99:G122)</f>
        <v>2055</v>
      </c>
      <c r="H98" s="115">
        <f t="shared" ref="H98:AU98" si="20">SUM(H99:H122)</f>
        <v>2005</v>
      </c>
      <c r="I98" s="115">
        <f t="shared" si="20"/>
        <v>1955</v>
      </c>
      <c r="J98" s="115">
        <f t="shared" si="20"/>
        <v>1904</v>
      </c>
      <c r="K98" s="115">
        <f t="shared" si="20"/>
        <v>1851</v>
      </c>
      <c r="L98" s="115">
        <f t="shared" si="20"/>
        <v>1799</v>
      </c>
      <c r="M98" s="115">
        <f t="shared" si="20"/>
        <v>1747</v>
      </c>
      <c r="N98" s="115">
        <f t="shared" si="20"/>
        <v>1694</v>
      </c>
      <c r="O98" s="115">
        <f t="shared" si="20"/>
        <v>1642</v>
      </c>
      <c r="P98" s="115">
        <f t="shared" si="20"/>
        <v>1590</v>
      </c>
      <c r="Q98" s="115">
        <f t="shared" si="20"/>
        <v>1540</v>
      </c>
      <c r="R98" s="115">
        <f t="shared" si="20"/>
        <v>1493</v>
      </c>
      <c r="S98" s="115">
        <f t="shared" si="20"/>
        <v>1443</v>
      </c>
      <c r="T98" s="115">
        <f t="shared" si="20"/>
        <v>1386</v>
      </c>
      <c r="U98" s="115">
        <f t="shared" si="20"/>
        <v>1327</v>
      </c>
      <c r="V98" s="115">
        <f t="shared" si="20"/>
        <v>1271</v>
      </c>
      <c r="W98" s="115">
        <f t="shared" si="20"/>
        <v>1211</v>
      </c>
      <c r="X98" s="115">
        <f t="shared" si="20"/>
        <v>1176</v>
      </c>
      <c r="Y98" s="115">
        <f t="shared" si="20"/>
        <v>1176</v>
      </c>
      <c r="Z98" s="115">
        <f t="shared" si="20"/>
        <v>1199</v>
      </c>
      <c r="AA98" s="115">
        <f t="shared" si="20"/>
        <v>6091</v>
      </c>
      <c r="AB98" s="115">
        <f t="shared" si="20"/>
        <v>5124</v>
      </c>
      <c r="AC98" s="115">
        <f t="shared" si="20"/>
        <v>3966</v>
      </c>
      <c r="AD98" s="115">
        <f t="shared" si="20"/>
        <v>3503</v>
      </c>
      <c r="AE98" s="115">
        <f t="shared" si="20"/>
        <v>2811</v>
      </c>
      <c r="AF98" s="115">
        <f t="shared" si="20"/>
        <v>2300</v>
      </c>
      <c r="AG98" s="115">
        <f t="shared" si="20"/>
        <v>1297</v>
      </c>
      <c r="AH98" s="115">
        <f t="shared" si="20"/>
        <v>986</v>
      </c>
      <c r="AI98" s="115">
        <f t="shared" si="20"/>
        <v>634</v>
      </c>
      <c r="AJ98" s="115">
        <f t="shared" si="20"/>
        <v>295</v>
      </c>
      <c r="AK98" s="115">
        <f t="shared" si="20"/>
        <v>173</v>
      </c>
      <c r="AL98" s="115">
        <f t="shared" si="20"/>
        <v>116</v>
      </c>
      <c r="AM98" s="115">
        <f t="shared" si="20"/>
        <v>77</v>
      </c>
      <c r="AN98" s="116"/>
      <c r="AO98" s="115">
        <f t="shared" si="20"/>
        <v>2109</v>
      </c>
      <c r="AP98" s="115">
        <f t="shared" si="20"/>
        <v>158</v>
      </c>
      <c r="AQ98" s="115">
        <f t="shared" si="20"/>
        <v>12883</v>
      </c>
      <c r="AR98" s="115">
        <f t="shared" si="20"/>
        <v>3354</v>
      </c>
      <c r="AS98" s="115">
        <f t="shared" si="20"/>
        <v>2756</v>
      </c>
      <c r="AT98" s="115">
        <f t="shared" si="20"/>
        <v>10127</v>
      </c>
      <c r="AU98" s="115">
        <f t="shared" si="20"/>
        <v>2664</v>
      </c>
    </row>
    <row r="99" spans="1:47" x14ac:dyDescent="0.25">
      <c r="A99" s="117">
        <v>201</v>
      </c>
      <c r="B99" s="118">
        <v>469</v>
      </c>
      <c r="C99" s="137" t="s">
        <v>49</v>
      </c>
      <c r="D99" s="138" t="s">
        <v>14</v>
      </c>
      <c r="E99" s="121">
        <v>1</v>
      </c>
      <c r="F99" s="114">
        <f t="shared" si="18"/>
        <v>4973</v>
      </c>
      <c r="G99" s="122">
        <v>158</v>
      </c>
      <c r="H99" s="122">
        <v>204</v>
      </c>
      <c r="I99" s="122">
        <v>193</v>
      </c>
      <c r="J99" s="122">
        <v>196</v>
      </c>
      <c r="K99" s="122">
        <v>187</v>
      </c>
      <c r="L99" s="122">
        <v>144</v>
      </c>
      <c r="M99" s="122">
        <v>135</v>
      </c>
      <c r="N99" s="122">
        <v>127</v>
      </c>
      <c r="O99" s="122">
        <v>129</v>
      </c>
      <c r="P99" s="122">
        <v>126</v>
      </c>
      <c r="Q99" s="122">
        <v>122</v>
      </c>
      <c r="R99" s="122">
        <v>118</v>
      </c>
      <c r="S99" s="122">
        <v>110</v>
      </c>
      <c r="T99" s="122">
        <v>108</v>
      </c>
      <c r="U99" s="122">
        <v>101</v>
      </c>
      <c r="V99" s="122">
        <v>95</v>
      </c>
      <c r="W99" s="122">
        <v>95</v>
      </c>
      <c r="X99" s="122">
        <v>92</v>
      </c>
      <c r="Y99" s="122">
        <v>91</v>
      </c>
      <c r="Z99" s="122">
        <v>93</v>
      </c>
      <c r="AA99" s="122">
        <v>471</v>
      </c>
      <c r="AB99" s="122">
        <v>416</v>
      </c>
      <c r="AC99" s="122">
        <v>389</v>
      </c>
      <c r="AD99" s="122">
        <v>299</v>
      </c>
      <c r="AE99" s="122">
        <v>244</v>
      </c>
      <c r="AF99" s="122">
        <v>220</v>
      </c>
      <c r="AG99" s="122">
        <v>105</v>
      </c>
      <c r="AH99" s="122">
        <v>82</v>
      </c>
      <c r="AI99" s="122">
        <v>54</v>
      </c>
      <c r="AJ99" s="122">
        <v>27</v>
      </c>
      <c r="AK99" s="122">
        <v>17</v>
      </c>
      <c r="AL99" s="122">
        <v>13</v>
      </c>
      <c r="AM99" s="122">
        <v>12</v>
      </c>
      <c r="AN99" s="123"/>
      <c r="AO99" s="122">
        <v>160</v>
      </c>
      <c r="AP99" s="122">
        <v>19</v>
      </c>
      <c r="AQ99" s="122">
        <f t="shared" ref="AQ99:AQ122" si="21">SUM(AS99:AT99)</f>
        <v>1090</v>
      </c>
      <c r="AR99" s="122">
        <v>259</v>
      </c>
      <c r="AS99" s="122">
        <v>217</v>
      </c>
      <c r="AT99" s="122">
        <v>873</v>
      </c>
      <c r="AU99" s="122">
        <v>223</v>
      </c>
    </row>
    <row r="100" spans="1:47" x14ac:dyDescent="0.25">
      <c r="A100" s="117">
        <v>301</v>
      </c>
      <c r="B100" s="118">
        <v>513</v>
      </c>
      <c r="C100" s="124" t="s">
        <v>51</v>
      </c>
      <c r="D100" s="125" t="s">
        <v>31</v>
      </c>
      <c r="E100" s="121">
        <v>1</v>
      </c>
      <c r="F100" s="114">
        <f t="shared" si="18"/>
        <v>1785</v>
      </c>
      <c r="G100" s="122">
        <v>61</v>
      </c>
      <c r="H100" s="122">
        <v>101</v>
      </c>
      <c r="I100" s="122">
        <v>42</v>
      </c>
      <c r="J100" s="122">
        <v>37</v>
      </c>
      <c r="K100" s="122">
        <v>55</v>
      </c>
      <c r="L100" s="122">
        <v>55</v>
      </c>
      <c r="M100" s="122">
        <v>53</v>
      </c>
      <c r="N100" s="122">
        <v>50</v>
      </c>
      <c r="O100" s="122">
        <v>49</v>
      </c>
      <c r="P100" s="122">
        <v>49</v>
      </c>
      <c r="Q100" s="122">
        <v>47</v>
      </c>
      <c r="R100" s="122">
        <v>46</v>
      </c>
      <c r="S100" s="122">
        <v>44</v>
      </c>
      <c r="T100" s="122">
        <v>43</v>
      </c>
      <c r="U100" s="122">
        <v>40</v>
      </c>
      <c r="V100" s="122">
        <v>39</v>
      </c>
      <c r="W100" s="122">
        <v>37</v>
      </c>
      <c r="X100" s="122">
        <v>36</v>
      </c>
      <c r="Y100" s="122">
        <v>35</v>
      </c>
      <c r="Z100" s="122">
        <v>36</v>
      </c>
      <c r="AA100" s="122">
        <v>184</v>
      </c>
      <c r="AB100" s="122">
        <v>156</v>
      </c>
      <c r="AC100" s="122">
        <v>125</v>
      </c>
      <c r="AD100" s="122">
        <v>105</v>
      </c>
      <c r="AE100" s="122">
        <v>84</v>
      </c>
      <c r="AF100" s="122">
        <v>68</v>
      </c>
      <c r="AG100" s="122">
        <v>38</v>
      </c>
      <c r="AH100" s="122">
        <v>30</v>
      </c>
      <c r="AI100" s="122">
        <v>19</v>
      </c>
      <c r="AJ100" s="122">
        <v>8</v>
      </c>
      <c r="AK100" s="122">
        <v>6</v>
      </c>
      <c r="AL100" s="122">
        <v>4</v>
      </c>
      <c r="AM100" s="122">
        <v>3</v>
      </c>
      <c r="AN100" s="123"/>
      <c r="AO100" s="122">
        <v>64</v>
      </c>
      <c r="AP100" s="122">
        <v>4</v>
      </c>
      <c r="AQ100" s="122">
        <f t="shared" si="21"/>
        <v>391</v>
      </c>
      <c r="AR100" s="122">
        <v>102</v>
      </c>
      <c r="AS100" s="122">
        <v>86</v>
      </c>
      <c r="AT100" s="122">
        <v>305</v>
      </c>
      <c r="AU100" s="122">
        <v>79</v>
      </c>
    </row>
    <row r="101" spans="1:47" x14ac:dyDescent="0.25">
      <c r="A101" s="117">
        <v>303</v>
      </c>
      <c r="B101" s="118">
        <v>514</v>
      </c>
      <c r="C101" s="124" t="s">
        <v>53</v>
      </c>
      <c r="D101" s="125" t="s">
        <v>31</v>
      </c>
      <c r="E101" s="121">
        <v>1</v>
      </c>
      <c r="F101" s="114">
        <f t="shared" si="18"/>
        <v>1576</v>
      </c>
      <c r="G101" s="122">
        <v>55</v>
      </c>
      <c r="H101" s="122">
        <v>63</v>
      </c>
      <c r="I101" s="122">
        <v>44</v>
      </c>
      <c r="J101" s="122">
        <v>44</v>
      </c>
      <c r="K101" s="122">
        <v>51</v>
      </c>
      <c r="L101" s="122">
        <v>48</v>
      </c>
      <c r="M101" s="122">
        <v>46</v>
      </c>
      <c r="N101" s="122">
        <v>44</v>
      </c>
      <c r="O101" s="122">
        <v>44</v>
      </c>
      <c r="P101" s="122">
        <v>44</v>
      </c>
      <c r="Q101" s="122">
        <v>42</v>
      </c>
      <c r="R101" s="122">
        <v>41</v>
      </c>
      <c r="S101" s="122">
        <v>39</v>
      </c>
      <c r="T101" s="122">
        <v>39</v>
      </c>
      <c r="U101" s="122">
        <v>35</v>
      </c>
      <c r="V101" s="122">
        <v>34</v>
      </c>
      <c r="W101" s="122">
        <v>33</v>
      </c>
      <c r="X101" s="122">
        <v>31</v>
      </c>
      <c r="Y101" s="122">
        <v>33</v>
      </c>
      <c r="Z101" s="122">
        <v>32</v>
      </c>
      <c r="AA101" s="122">
        <v>163</v>
      </c>
      <c r="AB101" s="122">
        <v>138</v>
      </c>
      <c r="AC101" s="122">
        <v>109</v>
      </c>
      <c r="AD101" s="122">
        <v>92</v>
      </c>
      <c r="AE101" s="122">
        <v>74</v>
      </c>
      <c r="AF101" s="122">
        <v>60</v>
      </c>
      <c r="AG101" s="122">
        <v>35</v>
      </c>
      <c r="AH101" s="122">
        <v>26</v>
      </c>
      <c r="AI101" s="122">
        <v>17</v>
      </c>
      <c r="AJ101" s="122">
        <v>8</v>
      </c>
      <c r="AK101" s="122">
        <v>5</v>
      </c>
      <c r="AL101" s="122">
        <v>4</v>
      </c>
      <c r="AM101" s="122">
        <v>3</v>
      </c>
      <c r="AN101" s="123"/>
      <c r="AO101" s="122">
        <v>57</v>
      </c>
      <c r="AP101" s="122">
        <v>4</v>
      </c>
      <c r="AQ101" s="122">
        <f t="shared" si="21"/>
        <v>344</v>
      </c>
      <c r="AR101" s="122">
        <v>89</v>
      </c>
      <c r="AS101" s="122">
        <v>75</v>
      </c>
      <c r="AT101" s="122">
        <v>269</v>
      </c>
      <c r="AU101" s="122">
        <v>71</v>
      </c>
    </row>
    <row r="102" spans="1:47" x14ac:dyDescent="0.25">
      <c r="A102" s="117">
        <v>304</v>
      </c>
      <c r="B102" s="118">
        <v>470</v>
      </c>
      <c r="C102" s="124" t="s">
        <v>55</v>
      </c>
      <c r="D102" s="125" t="s">
        <v>16</v>
      </c>
      <c r="E102" s="121">
        <v>1</v>
      </c>
      <c r="F102" s="114">
        <f t="shared" si="18"/>
        <v>1485</v>
      </c>
      <c r="G102" s="122">
        <v>47</v>
      </c>
      <c r="H102" s="122">
        <v>59</v>
      </c>
      <c r="I102" s="122">
        <v>60</v>
      </c>
      <c r="J102" s="122">
        <v>77</v>
      </c>
      <c r="K102" s="122">
        <v>54</v>
      </c>
      <c r="L102" s="122">
        <v>44</v>
      </c>
      <c r="M102" s="122">
        <v>42</v>
      </c>
      <c r="N102" s="122">
        <v>41</v>
      </c>
      <c r="O102" s="122">
        <v>40</v>
      </c>
      <c r="P102" s="122">
        <v>39</v>
      </c>
      <c r="Q102" s="122">
        <v>36</v>
      </c>
      <c r="R102" s="122">
        <v>35</v>
      </c>
      <c r="S102" s="122">
        <v>34</v>
      </c>
      <c r="T102" s="122">
        <v>32</v>
      </c>
      <c r="U102" s="122">
        <v>31</v>
      </c>
      <c r="V102" s="122">
        <v>30</v>
      </c>
      <c r="W102" s="122">
        <v>30</v>
      </c>
      <c r="X102" s="122">
        <v>28</v>
      </c>
      <c r="Y102" s="122">
        <v>29</v>
      </c>
      <c r="Z102" s="122">
        <v>30</v>
      </c>
      <c r="AA102" s="122">
        <v>151</v>
      </c>
      <c r="AB102" s="122">
        <v>128</v>
      </c>
      <c r="AC102" s="122">
        <v>98</v>
      </c>
      <c r="AD102" s="122">
        <v>83</v>
      </c>
      <c r="AE102" s="122">
        <v>67</v>
      </c>
      <c r="AF102" s="122">
        <v>52</v>
      </c>
      <c r="AG102" s="122">
        <v>33</v>
      </c>
      <c r="AH102" s="122">
        <v>23</v>
      </c>
      <c r="AI102" s="122">
        <v>15</v>
      </c>
      <c r="AJ102" s="122">
        <v>8</v>
      </c>
      <c r="AK102" s="122">
        <v>4</v>
      </c>
      <c r="AL102" s="122">
        <v>3</v>
      </c>
      <c r="AM102" s="122">
        <v>2</v>
      </c>
      <c r="AN102" s="123"/>
      <c r="AO102" s="122">
        <v>50</v>
      </c>
      <c r="AP102" s="122">
        <v>3</v>
      </c>
      <c r="AQ102" s="122">
        <f t="shared" si="21"/>
        <v>310</v>
      </c>
      <c r="AR102" s="122">
        <v>80</v>
      </c>
      <c r="AS102" s="122">
        <v>67</v>
      </c>
      <c r="AT102" s="122">
        <v>243</v>
      </c>
      <c r="AU102" s="122">
        <v>63</v>
      </c>
    </row>
    <row r="103" spans="1:47" x14ac:dyDescent="0.25">
      <c r="A103" s="117">
        <v>305</v>
      </c>
      <c r="B103" s="118">
        <v>515</v>
      </c>
      <c r="C103" s="124" t="s">
        <v>57</v>
      </c>
      <c r="D103" s="125" t="s">
        <v>16</v>
      </c>
      <c r="E103" s="121">
        <v>1</v>
      </c>
      <c r="F103" s="114">
        <f t="shared" si="18"/>
        <v>1262</v>
      </c>
      <c r="G103" s="122">
        <v>43</v>
      </c>
      <c r="H103" s="122">
        <v>41</v>
      </c>
      <c r="I103" s="122">
        <v>33</v>
      </c>
      <c r="J103" s="122">
        <v>36</v>
      </c>
      <c r="K103" s="122">
        <v>36</v>
      </c>
      <c r="L103" s="122">
        <v>39</v>
      </c>
      <c r="M103" s="122">
        <v>38</v>
      </c>
      <c r="N103" s="122">
        <v>35</v>
      </c>
      <c r="O103" s="122">
        <v>35</v>
      </c>
      <c r="P103" s="122">
        <v>34</v>
      </c>
      <c r="Q103" s="122">
        <v>32</v>
      </c>
      <c r="R103" s="122">
        <v>32</v>
      </c>
      <c r="S103" s="122">
        <v>31</v>
      </c>
      <c r="T103" s="122">
        <v>29</v>
      </c>
      <c r="U103" s="122">
        <v>29</v>
      </c>
      <c r="V103" s="122">
        <v>26</v>
      </c>
      <c r="W103" s="122">
        <v>25</v>
      </c>
      <c r="X103" s="122">
        <v>24</v>
      </c>
      <c r="Y103" s="122">
        <v>24</v>
      </c>
      <c r="Z103" s="122">
        <v>27</v>
      </c>
      <c r="AA103" s="122">
        <v>133</v>
      </c>
      <c r="AB103" s="122">
        <v>126</v>
      </c>
      <c r="AC103" s="122">
        <v>87</v>
      </c>
      <c r="AD103" s="122">
        <v>73</v>
      </c>
      <c r="AE103" s="122">
        <v>61</v>
      </c>
      <c r="AF103" s="122">
        <v>52</v>
      </c>
      <c r="AG103" s="122">
        <v>30</v>
      </c>
      <c r="AH103" s="122">
        <v>21</v>
      </c>
      <c r="AI103" s="122">
        <v>15</v>
      </c>
      <c r="AJ103" s="122">
        <v>6</v>
      </c>
      <c r="AK103" s="122">
        <v>4</v>
      </c>
      <c r="AL103" s="122">
        <v>3</v>
      </c>
      <c r="AM103" s="122">
        <v>2</v>
      </c>
      <c r="AN103" s="123"/>
      <c r="AO103" s="122">
        <v>45</v>
      </c>
      <c r="AP103" s="122">
        <v>3</v>
      </c>
      <c r="AQ103" s="122">
        <f t="shared" si="21"/>
        <v>277</v>
      </c>
      <c r="AR103" s="122">
        <v>72</v>
      </c>
      <c r="AS103" s="122">
        <v>60</v>
      </c>
      <c r="AT103" s="122">
        <v>217</v>
      </c>
      <c r="AU103" s="122">
        <v>57</v>
      </c>
    </row>
    <row r="104" spans="1:47" x14ac:dyDescent="0.25">
      <c r="A104" s="117">
        <v>306</v>
      </c>
      <c r="B104" s="118">
        <v>471</v>
      </c>
      <c r="C104" s="124" t="s">
        <v>59</v>
      </c>
      <c r="D104" s="136" t="s">
        <v>16</v>
      </c>
      <c r="E104" s="121">
        <v>1</v>
      </c>
      <c r="F104" s="114">
        <f t="shared" si="18"/>
        <v>4183</v>
      </c>
      <c r="G104" s="122">
        <v>153</v>
      </c>
      <c r="H104" s="122">
        <v>162</v>
      </c>
      <c r="I104" s="122">
        <v>101</v>
      </c>
      <c r="J104" s="122">
        <v>42</v>
      </c>
      <c r="K104" s="122">
        <v>92</v>
      </c>
      <c r="L104" s="122">
        <v>132</v>
      </c>
      <c r="M104" s="122">
        <v>127</v>
      </c>
      <c r="N104" s="122">
        <v>125</v>
      </c>
      <c r="O104" s="122">
        <v>123</v>
      </c>
      <c r="P104" s="122">
        <v>119</v>
      </c>
      <c r="Q104" s="122">
        <v>117</v>
      </c>
      <c r="R104" s="122">
        <v>112</v>
      </c>
      <c r="S104" s="122">
        <v>108</v>
      </c>
      <c r="T104" s="122">
        <v>107</v>
      </c>
      <c r="U104" s="122">
        <v>100</v>
      </c>
      <c r="V104" s="122">
        <v>96</v>
      </c>
      <c r="W104" s="122">
        <v>93</v>
      </c>
      <c r="X104" s="122">
        <v>89</v>
      </c>
      <c r="Y104" s="122">
        <v>90</v>
      </c>
      <c r="Z104" s="122">
        <v>91</v>
      </c>
      <c r="AA104" s="122">
        <v>446</v>
      </c>
      <c r="AB104" s="122">
        <v>375</v>
      </c>
      <c r="AC104" s="122">
        <v>291</v>
      </c>
      <c r="AD104" s="122">
        <v>258</v>
      </c>
      <c r="AE104" s="122">
        <v>203</v>
      </c>
      <c r="AF104" s="122">
        <v>172</v>
      </c>
      <c r="AG104" s="122">
        <v>95</v>
      </c>
      <c r="AH104" s="122">
        <v>69</v>
      </c>
      <c r="AI104" s="122">
        <v>45</v>
      </c>
      <c r="AJ104" s="122">
        <v>21</v>
      </c>
      <c r="AK104" s="122">
        <v>14</v>
      </c>
      <c r="AL104" s="122">
        <v>9</v>
      </c>
      <c r="AM104" s="122">
        <v>6</v>
      </c>
      <c r="AN104" s="123"/>
      <c r="AO104" s="122">
        <v>155</v>
      </c>
      <c r="AP104" s="122">
        <v>13</v>
      </c>
      <c r="AQ104" s="122">
        <f t="shared" si="21"/>
        <v>943</v>
      </c>
      <c r="AR104" s="122">
        <v>251</v>
      </c>
      <c r="AS104" s="122">
        <v>206</v>
      </c>
      <c r="AT104" s="122">
        <v>737</v>
      </c>
      <c r="AU104" s="122">
        <v>195</v>
      </c>
    </row>
    <row r="105" spans="1:47" x14ac:dyDescent="0.25">
      <c r="A105" s="117">
        <v>308</v>
      </c>
      <c r="B105" s="118">
        <v>459</v>
      </c>
      <c r="C105" s="124" t="s">
        <v>61</v>
      </c>
      <c r="D105" s="125" t="s">
        <v>31</v>
      </c>
      <c r="E105" s="121">
        <v>1</v>
      </c>
      <c r="F105" s="114">
        <f t="shared" si="18"/>
        <v>1970</v>
      </c>
      <c r="G105" s="122">
        <v>63</v>
      </c>
      <c r="H105" s="122">
        <v>79</v>
      </c>
      <c r="I105" s="122">
        <v>101</v>
      </c>
      <c r="J105" s="122">
        <v>95</v>
      </c>
      <c r="K105" s="122">
        <v>75</v>
      </c>
      <c r="L105" s="122">
        <v>58</v>
      </c>
      <c r="M105" s="122">
        <v>56</v>
      </c>
      <c r="N105" s="122">
        <v>54</v>
      </c>
      <c r="O105" s="122">
        <v>52</v>
      </c>
      <c r="P105" s="122">
        <v>50</v>
      </c>
      <c r="Q105" s="122">
        <v>48</v>
      </c>
      <c r="R105" s="122">
        <v>47</v>
      </c>
      <c r="S105" s="122">
        <v>46</v>
      </c>
      <c r="T105" s="122">
        <v>44</v>
      </c>
      <c r="U105" s="122">
        <v>42</v>
      </c>
      <c r="V105" s="122">
        <v>40</v>
      </c>
      <c r="W105" s="122">
        <v>38</v>
      </c>
      <c r="X105" s="122">
        <v>35</v>
      </c>
      <c r="Y105" s="122">
        <v>36</v>
      </c>
      <c r="Z105" s="122">
        <v>39</v>
      </c>
      <c r="AA105" s="122">
        <v>194</v>
      </c>
      <c r="AB105" s="122">
        <v>168</v>
      </c>
      <c r="AC105" s="122">
        <v>127</v>
      </c>
      <c r="AD105" s="122">
        <v>110</v>
      </c>
      <c r="AE105" s="122">
        <v>89</v>
      </c>
      <c r="AF105" s="122">
        <v>73</v>
      </c>
      <c r="AG105" s="122">
        <v>41</v>
      </c>
      <c r="AH105" s="122">
        <v>31</v>
      </c>
      <c r="AI105" s="122">
        <v>20</v>
      </c>
      <c r="AJ105" s="122">
        <v>8</v>
      </c>
      <c r="AK105" s="122">
        <v>5</v>
      </c>
      <c r="AL105" s="122">
        <v>4</v>
      </c>
      <c r="AM105" s="122">
        <v>2</v>
      </c>
      <c r="AN105" s="123"/>
      <c r="AO105" s="122">
        <v>67</v>
      </c>
      <c r="AP105" s="122">
        <v>4</v>
      </c>
      <c r="AQ105" s="122">
        <f t="shared" si="21"/>
        <v>408</v>
      </c>
      <c r="AR105" s="122">
        <v>106</v>
      </c>
      <c r="AS105" s="122">
        <v>89</v>
      </c>
      <c r="AT105" s="122">
        <v>319</v>
      </c>
      <c r="AU105" s="122">
        <v>82</v>
      </c>
    </row>
    <row r="106" spans="1:47" x14ac:dyDescent="0.25">
      <c r="A106" s="117">
        <v>309</v>
      </c>
      <c r="B106" s="118">
        <v>460</v>
      </c>
      <c r="C106" s="137" t="s">
        <v>64</v>
      </c>
      <c r="D106" s="136" t="s">
        <v>14</v>
      </c>
      <c r="E106" s="121">
        <v>1</v>
      </c>
      <c r="F106" s="114">
        <f t="shared" si="18"/>
        <v>4176</v>
      </c>
      <c r="G106" s="122">
        <v>151</v>
      </c>
      <c r="H106" s="122">
        <v>162</v>
      </c>
      <c r="I106" s="122">
        <v>101</v>
      </c>
      <c r="J106" s="122">
        <v>95</v>
      </c>
      <c r="K106" s="122">
        <v>110</v>
      </c>
      <c r="L106" s="122">
        <v>127</v>
      </c>
      <c r="M106" s="122">
        <v>124</v>
      </c>
      <c r="N106" s="122">
        <v>123</v>
      </c>
      <c r="O106" s="122">
        <v>118</v>
      </c>
      <c r="P106" s="122">
        <v>115</v>
      </c>
      <c r="Q106" s="122">
        <v>112</v>
      </c>
      <c r="R106" s="122">
        <v>109</v>
      </c>
      <c r="S106" s="122">
        <v>106</v>
      </c>
      <c r="T106" s="122">
        <v>102</v>
      </c>
      <c r="U106" s="122">
        <v>97</v>
      </c>
      <c r="V106" s="122">
        <v>94</v>
      </c>
      <c r="W106" s="122">
        <v>92</v>
      </c>
      <c r="X106" s="122">
        <v>87</v>
      </c>
      <c r="Y106" s="122">
        <v>86</v>
      </c>
      <c r="Z106" s="122">
        <v>87</v>
      </c>
      <c r="AA106" s="122">
        <v>436</v>
      </c>
      <c r="AB106" s="122">
        <v>371</v>
      </c>
      <c r="AC106" s="122">
        <v>283</v>
      </c>
      <c r="AD106" s="122">
        <v>255</v>
      </c>
      <c r="AE106" s="122">
        <v>200</v>
      </c>
      <c r="AF106" s="122">
        <v>162</v>
      </c>
      <c r="AG106" s="122">
        <v>95</v>
      </c>
      <c r="AH106" s="122">
        <v>73</v>
      </c>
      <c r="AI106" s="122">
        <v>48</v>
      </c>
      <c r="AJ106" s="122">
        <v>23</v>
      </c>
      <c r="AK106" s="122">
        <v>15</v>
      </c>
      <c r="AL106" s="122">
        <v>10</v>
      </c>
      <c r="AM106" s="122">
        <v>7</v>
      </c>
      <c r="AN106" s="123"/>
      <c r="AO106" s="122">
        <v>152</v>
      </c>
      <c r="AP106" s="122">
        <v>13</v>
      </c>
      <c r="AQ106" s="122">
        <f t="shared" si="21"/>
        <v>918</v>
      </c>
      <c r="AR106" s="122">
        <v>244</v>
      </c>
      <c r="AS106" s="122">
        <v>197</v>
      </c>
      <c r="AT106" s="122">
        <v>721</v>
      </c>
      <c r="AU106" s="122">
        <v>189</v>
      </c>
    </row>
    <row r="107" spans="1:47" x14ac:dyDescent="0.25">
      <c r="A107" s="117">
        <v>310</v>
      </c>
      <c r="B107" s="118">
        <v>472</v>
      </c>
      <c r="C107" s="124" t="s">
        <v>66</v>
      </c>
      <c r="D107" s="125" t="s">
        <v>16</v>
      </c>
      <c r="E107" s="121">
        <v>1</v>
      </c>
      <c r="F107" s="114">
        <f t="shared" si="18"/>
        <v>2533</v>
      </c>
      <c r="G107" s="122">
        <v>90</v>
      </c>
      <c r="H107" s="122">
        <v>80</v>
      </c>
      <c r="I107" s="122">
        <v>85</v>
      </c>
      <c r="J107" s="122">
        <v>95</v>
      </c>
      <c r="K107" s="122">
        <v>92</v>
      </c>
      <c r="L107" s="122">
        <v>77</v>
      </c>
      <c r="M107" s="122">
        <v>76</v>
      </c>
      <c r="N107" s="122">
        <v>73</v>
      </c>
      <c r="O107" s="122">
        <v>70</v>
      </c>
      <c r="P107" s="122">
        <v>69</v>
      </c>
      <c r="Q107" s="122">
        <v>65</v>
      </c>
      <c r="R107" s="122">
        <v>63</v>
      </c>
      <c r="S107" s="122">
        <v>62</v>
      </c>
      <c r="T107" s="122">
        <v>58</v>
      </c>
      <c r="U107" s="122">
        <v>54</v>
      </c>
      <c r="V107" s="122">
        <v>53</v>
      </c>
      <c r="W107" s="122">
        <v>54</v>
      </c>
      <c r="X107" s="122">
        <v>50</v>
      </c>
      <c r="Y107" s="122">
        <v>50</v>
      </c>
      <c r="Z107" s="122">
        <v>51</v>
      </c>
      <c r="AA107" s="122">
        <v>260</v>
      </c>
      <c r="AB107" s="122">
        <v>226</v>
      </c>
      <c r="AC107" s="122">
        <v>170</v>
      </c>
      <c r="AD107" s="122">
        <v>148</v>
      </c>
      <c r="AE107" s="122">
        <v>118</v>
      </c>
      <c r="AF107" s="122">
        <v>96</v>
      </c>
      <c r="AG107" s="122">
        <v>54</v>
      </c>
      <c r="AH107" s="122">
        <v>41</v>
      </c>
      <c r="AI107" s="122">
        <v>26</v>
      </c>
      <c r="AJ107" s="122">
        <v>13</v>
      </c>
      <c r="AK107" s="122">
        <v>8</v>
      </c>
      <c r="AL107" s="122">
        <v>4</v>
      </c>
      <c r="AM107" s="122">
        <v>2</v>
      </c>
      <c r="AN107" s="123"/>
      <c r="AO107" s="122">
        <v>91</v>
      </c>
      <c r="AP107" s="122">
        <v>6</v>
      </c>
      <c r="AQ107" s="122">
        <f t="shared" si="21"/>
        <v>550</v>
      </c>
      <c r="AR107" s="122">
        <v>144</v>
      </c>
      <c r="AS107" s="122">
        <v>120</v>
      </c>
      <c r="AT107" s="122">
        <v>430</v>
      </c>
      <c r="AU107" s="122">
        <v>112</v>
      </c>
    </row>
    <row r="108" spans="1:47" x14ac:dyDescent="0.25">
      <c r="A108" s="117">
        <v>311</v>
      </c>
      <c r="B108" s="118">
        <v>473</v>
      </c>
      <c r="C108" s="137" t="s">
        <v>68</v>
      </c>
      <c r="D108" s="136" t="s">
        <v>14</v>
      </c>
      <c r="E108" s="121">
        <v>1</v>
      </c>
      <c r="F108" s="114">
        <f t="shared" si="18"/>
        <v>3677</v>
      </c>
      <c r="G108" s="122">
        <v>121</v>
      </c>
      <c r="H108" s="122">
        <v>203</v>
      </c>
      <c r="I108" s="122">
        <v>179</v>
      </c>
      <c r="J108" s="122">
        <v>135</v>
      </c>
      <c r="K108" s="122">
        <v>128</v>
      </c>
      <c r="L108" s="122">
        <v>107</v>
      </c>
      <c r="M108" s="122">
        <v>103</v>
      </c>
      <c r="N108" s="122">
        <v>100</v>
      </c>
      <c r="O108" s="122">
        <v>96</v>
      </c>
      <c r="P108" s="122">
        <v>93</v>
      </c>
      <c r="Q108" s="122">
        <v>91</v>
      </c>
      <c r="R108" s="122">
        <v>89</v>
      </c>
      <c r="S108" s="122">
        <v>85</v>
      </c>
      <c r="T108" s="122">
        <v>81</v>
      </c>
      <c r="U108" s="122">
        <v>79</v>
      </c>
      <c r="V108" s="122">
        <v>76</v>
      </c>
      <c r="W108" s="122">
        <v>72</v>
      </c>
      <c r="X108" s="122">
        <v>70</v>
      </c>
      <c r="Y108" s="122">
        <v>70</v>
      </c>
      <c r="Z108" s="122">
        <v>72</v>
      </c>
      <c r="AA108" s="122">
        <v>355</v>
      </c>
      <c r="AB108" s="122">
        <v>311</v>
      </c>
      <c r="AC108" s="122">
        <v>233</v>
      </c>
      <c r="AD108" s="122">
        <v>206</v>
      </c>
      <c r="AE108" s="122">
        <v>163</v>
      </c>
      <c r="AF108" s="122">
        <v>137</v>
      </c>
      <c r="AG108" s="122">
        <v>77</v>
      </c>
      <c r="AH108" s="122">
        <v>61</v>
      </c>
      <c r="AI108" s="122">
        <v>39</v>
      </c>
      <c r="AJ108" s="122">
        <v>20</v>
      </c>
      <c r="AK108" s="122">
        <v>13</v>
      </c>
      <c r="AL108" s="122">
        <v>7</v>
      </c>
      <c r="AM108" s="122">
        <v>5</v>
      </c>
      <c r="AN108" s="123"/>
      <c r="AO108" s="122">
        <v>124</v>
      </c>
      <c r="AP108" s="122">
        <v>9</v>
      </c>
      <c r="AQ108" s="122">
        <f t="shared" si="21"/>
        <v>751</v>
      </c>
      <c r="AR108" s="122">
        <v>197</v>
      </c>
      <c r="AS108" s="122">
        <v>161</v>
      </c>
      <c r="AT108" s="122">
        <v>590</v>
      </c>
      <c r="AU108" s="122">
        <v>159</v>
      </c>
    </row>
    <row r="109" spans="1:47" x14ac:dyDescent="0.25">
      <c r="A109" s="117">
        <v>312</v>
      </c>
      <c r="B109" s="118">
        <v>516</v>
      </c>
      <c r="C109" s="124" t="s">
        <v>70</v>
      </c>
      <c r="D109" s="125" t="s">
        <v>16</v>
      </c>
      <c r="E109" s="121">
        <v>1</v>
      </c>
      <c r="F109" s="114">
        <f t="shared" si="18"/>
        <v>1822</v>
      </c>
      <c r="G109" s="122">
        <v>59</v>
      </c>
      <c r="H109" s="122">
        <v>80</v>
      </c>
      <c r="I109" s="122">
        <v>80</v>
      </c>
      <c r="J109" s="122">
        <v>76</v>
      </c>
      <c r="K109" s="122">
        <v>91</v>
      </c>
      <c r="L109" s="122">
        <v>51</v>
      </c>
      <c r="M109" s="122">
        <v>59</v>
      </c>
      <c r="N109" s="122">
        <v>49</v>
      </c>
      <c r="O109" s="122">
        <v>47</v>
      </c>
      <c r="P109" s="122">
        <v>46</v>
      </c>
      <c r="Q109" s="122">
        <v>44</v>
      </c>
      <c r="R109" s="122">
        <v>43</v>
      </c>
      <c r="S109" s="122">
        <v>42</v>
      </c>
      <c r="T109" s="122">
        <v>41</v>
      </c>
      <c r="U109" s="122">
        <v>39</v>
      </c>
      <c r="V109" s="122">
        <v>36</v>
      </c>
      <c r="W109" s="122">
        <v>34</v>
      </c>
      <c r="X109" s="122">
        <v>33</v>
      </c>
      <c r="Y109" s="122">
        <v>33</v>
      </c>
      <c r="Z109" s="122">
        <v>35</v>
      </c>
      <c r="AA109" s="122">
        <v>178</v>
      </c>
      <c r="AB109" s="122">
        <v>158</v>
      </c>
      <c r="AC109" s="122">
        <v>118</v>
      </c>
      <c r="AD109" s="122">
        <v>101</v>
      </c>
      <c r="AE109" s="122">
        <v>81</v>
      </c>
      <c r="AF109" s="122">
        <v>65</v>
      </c>
      <c r="AG109" s="122">
        <v>38</v>
      </c>
      <c r="AH109" s="122">
        <v>29</v>
      </c>
      <c r="AI109" s="122">
        <v>19</v>
      </c>
      <c r="AJ109" s="122">
        <v>8</v>
      </c>
      <c r="AK109" s="122">
        <v>4</v>
      </c>
      <c r="AL109" s="122">
        <v>3</v>
      </c>
      <c r="AM109" s="122">
        <v>2</v>
      </c>
      <c r="AN109" s="123"/>
      <c r="AO109" s="122">
        <v>62</v>
      </c>
      <c r="AP109" s="122">
        <v>4</v>
      </c>
      <c r="AQ109" s="122">
        <f t="shared" si="21"/>
        <v>370</v>
      </c>
      <c r="AR109" s="122">
        <v>96</v>
      </c>
      <c r="AS109" s="122">
        <v>78</v>
      </c>
      <c r="AT109" s="122">
        <v>292</v>
      </c>
      <c r="AU109" s="122">
        <v>76</v>
      </c>
    </row>
    <row r="110" spans="1:47" x14ac:dyDescent="0.25">
      <c r="A110" s="117">
        <v>313</v>
      </c>
      <c r="B110" s="118">
        <v>474</v>
      </c>
      <c r="C110" s="124" t="s">
        <v>72</v>
      </c>
      <c r="D110" s="125" t="s">
        <v>16</v>
      </c>
      <c r="E110" s="121">
        <v>1</v>
      </c>
      <c r="F110" s="114">
        <f t="shared" si="18"/>
        <v>2309</v>
      </c>
      <c r="G110" s="122">
        <v>78</v>
      </c>
      <c r="H110" s="122">
        <v>61</v>
      </c>
      <c r="I110" s="122">
        <v>79</v>
      </c>
      <c r="J110" s="122">
        <v>174</v>
      </c>
      <c r="K110" s="122">
        <v>111</v>
      </c>
      <c r="L110" s="122">
        <v>66</v>
      </c>
      <c r="M110" s="122">
        <v>64</v>
      </c>
      <c r="N110" s="122">
        <v>62</v>
      </c>
      <c r="O110" s="122">
        <v>61</v>
      </c>
      <c r="P110" s="122">
        <v>49</v>
      </c>
      <c r="Q110" s="122">
        <v>57</v>
      </c>
      <c r="R110" s="122">
        <v>56</v>
      </c>
      <c r="S110" s="122">
        <v>51</v>
      </c>
      <c r="T110" s="122">
        <v>51</v>
      </c>
      <c r="U110" s="122">
        <v>50</v>
      </c>
      <c r="V110" s="122">
        <v>47</v>
      </c>
      <c r="W110" s="122">
        <v>45</v>
      </c>
      <c r="X110" s="122">
        <v>44</v>
      </c>
      <c r="Y110" s="122">
        <v>44</v>
      </c>
      <c r="Z110" s="122">
        <v>45</v>
      </c>
      <c r="AA110" s="122">
        <v>227</v>
      </c>
      <c r="AB110" s="122">
        <v>195</v>
      </c>
      <c r="AC110" s="122">
        <v>150</v>
      </c>
      <c r="AD110" s="122">
        <v>128</v>
      </c>
      <c r="AE110" s="122">
        <v>104</v>
      </c>
      <c r="AF110" s="122">
        <v>82</v>
      </c>
      <c r="AG110" s="122">
        <v>47</v>
      </c>
      <c r="AH110" s="122">
        <v>36</v>
      </c>
      <c r="AI110" s="122">
        <v>23</v>
      </c>
      <c r="AJ110" s="122">
        <v>12</v>
      </c>
      <c r="AK110" s="122">
        <v>5</v>
      </c>
      <c r="AL110" s="122">
        <v>3</v>
      </c>
      <c r="AM110" s="122">
        <v>2</v>
      </c>
      <c r="AN110" s="123"/>
      <c r="AO110" s="122">
        <v>79</v>
      </c>
      <c r="AP110" s="122">
        <v>5</v>
      </c>
      <c r="AQ110" s="122">
        <f t="shared" si="21"/>
        <v>473</v>
      </c>
      <c r="AR110" s="122">
        <v>126</v>
      </c>
      <c r="AS110" s="122">
        <v>101</v>
      </c>
      <c r="AT110" s="122">
        <v>372</v>
      </c>
      <c r="AU110" s="122">
        <v>97</v>
      </c>
    </row>
    <row r="111" spans="1:47" x14ac:dyDescent="0.25">
      <c r="A111" s="117">
        <v>314</v>
      </c>
      <c r="B111" s="118">
        <v>461</v>
      </c>
      <c r="C111" s="124" t="s">
        <v>74</v>
      </c>
      <c r="D111" s="125" t="s">
        <v>31</v>
      </c>
      <c r="E111" s="121">
        <v>1</v>
      </c>
      <c r="F111" s="114">
        <f t="shared" si="18"/>
        <v>2614</v>
      </c>
      <c r="G111" s="122">
        <v>92</v>
      </c>
      <c r="H111" s="122">
        <v>101</v>
      </c>
      <c r="I111" s="122">
        <v>95</v>
      </c>
      <c r="J111" s="122">
        <v>116</v>
      </c>
      <c r="K111" s="122">
        <v>75</v>
      </c>
      <c r="L111" s="122">
        <v>79</v>
      </c>
      <c r="M111" s="122">
        <v>76</v>
      </c>
      <c r="N111" s="122">
        <v>74</v>
      </c>
      <c r="O111" s="122">
        <v>71</v>
      </c>
      <c r="P111" s="122">
        <v>70</v>
      </c>
      <c r="Q111" s="122">
        <v>66</v>
      </c>
      <c r="R111" s="122">
        <v>65</v>
      </c>
      <c r="S111" s="122">
        <v>62</v>
      </c>
      <c r="T111" s="122">
        <v>61</v>
      </c>
      <c r="U111" s="122">
        <v>60</v>
      </c>
      <c r="V111" s="122">
        <v>57</v>
      </c>
      <c r="W111" s="122">
        <v>52</v>
      </c>
      <c r="X111" s="122">
        <v>50</v>
      </c>
      <c r="Y111" s="122">
        <v>51</v>
      </c>
      <c r="Z111" s="122">
        <v>51</v>
      </c>
      <c r="AA111" s="122">
        <v>266</v>
      </c>
      <c r="AB111" s="122">
        <v>226</v>
      </c>
      <c r="AC111" s="122">
        <v>174</v>
      </c>
      <c r="AD111" s="122">
        <v>151</v>
      </c>
      <c r="AE111" s="122">
        <v>122</v>
      </c>
      <c r="AF111" s="122">
        <v>99</v>
      </c>
      <c r="AG111" s="122">
        <v>55</v>
      </c>
      <c r="AH111" s="122">
        <v>42</v>
      </c>
      <c r="AI111" s="122">
        <v>28</v>
      </c>
      <c r="AJ111" s="122">
        <v>12</v>
      </c>
      <c r="AK111" s="122">
        <v>7</v>
      </c>
      <c r="AL111" s="122">
        <v>5</v>
      </c>
      <c r="AM111" s="122">
        <v>3</v>
      </c>
      <c r="AN111" s="123"/>
      <c r="AO111" s="122">
        <v>93</v>
      </c>
      <c r="AP111" s="122">
        <v>6</v>
      </c>
      <c r="AQ111" s="122">
        <f t="shared" si="21"/>
        <v>557</v>
      </c>
      <c r="AR111" s="122">
        <v>148</v>
      </c>
      <c r="AS111" s="122">
        <v>120</v>
      </c>
      <c r="AT111" s="122">
        <v>437</v>
      </c>
      <c r="AU111" s="122">
        <v>115</v>
      </c>
    </row>
    <row r="112" spans="1:47" x14ac:dyDescent="0.25">
      <c r="A112" s="117">
        <v>315</v>
      </c>
      <c r="B112" s="118">
        <v>462</v>
      </c>
      <c r="C112" s="147" t="s">
        <v>76</v>
      </c>
      <c r="D112" s="125" t="s">
        <v>14</v>
      </c>
      <c r="E112" s="121">
        <v>1</v>
      </c>
      <c r="F112" s="114">
        <f t="shared" si="18"/>
        <v>4191</v>
      </c>
      <c r="G112" s="122">
        <v>155</v>
      </c>
      <c r="H112" s="122">
        <v>80</v>
      </c>
      <c r="I112" s="122">
        <v>138</v>
      </c>
      <c r="J112" s="122">
        <v>138</v>
      </c>
      <c r="K112" s="122">
        <v>93</v>
      </c>
      <c r="L112" s="122">
        <v>133</v>
      </c>
      <c r="M112" s="122">
        <v>131</v>
      </c>
      <c r="N112" s="122">
        <v>127</v>
      </c>
      <c r="O112" s="122">
        <v>124</v>
      </c>
      <c r="P112" s="122">
        <v>119</v>
      </c>
      <c r="Q112" s="122">
        <v>117</v>
      </c>
      <c r="R112" s="122">
        <v>112</v>
      </c>
      <c r="S112" s="122">
        <v>109</v>
      </c>
      <c r="T112" s="122">
        <v>107</v>
      </c>
      <c r="U112" s="122">
        <v>101</v>
      </c>
      <c r="V112" s="122">
        <v>97</v>
      </c>
      <c r="W112" s="122">
        <v>91</v>
      </c>
      <c r="X112" s="122">
        <v>91</v>
      </c>
      <c r="Y112" s="122">
        <v>90</v>
      </c>
      <c r="Z112" s="122">
        <v>90</v>
      </c>
      <c r="AA112" s="122">
        <v>456</v>
      </c>
      <c r="AB112" s="122">
        <v>389</v>
      </c>
      <c r="AC112" s="122">
        <v>187</v>
      </c>
      <c r="AD112" s="122">
        <v>262</v>
      </c>
      <c r="AE112" s="122">
        <v>208</v>
      </c>
      <c r="AF112" s="122">
        <v>169</v>
      </c>
      <c r="AG112" s="122">
        <v>98</v>
      </c>
      <c r="AH112" s="122">
        <v>76</v>
      </c>
      <c r="AI112" s="122">
        <v>51</v>
      </c>
      <c r="AJ112" s="122">
        <v>22</v>
      </c>
      <c r="AK112" s="122">
        <v>16</v>
      </c>
      <c r="AL112" s="122">
        <v>9</v>
      </c>
      <c r="AM112" s="122">
        <v>5</v>
      </c>
      <c r="AN112" s="123"/>
      <c r="AO112" s="122">
        <v>157</v>
      </c>
      <c r="AP112" s="122">
        <v>15</v>
      </c>
      <c r="AQ112" s="122">
        <f t="shared" si="21"/>
        <v>948</v>
      </c>
      <c r="AR112" s="122">
        <v>253</v>
      </c>
      <c r="AS112" s="122">
        <v>206</v>
      </c>
      <c r="AT112" s="122">
        <v>742</v>
      </c>
      <c r="AU112" s="122">
        <v>201</v>
      </c>
    </row>
    <row r="113" spans="1:47" x14ac:dyDescent="0.25">
      <c r="A113" s="117">
        <v>316</v>
      </c>
      <c r="B113" s="118">
        <v>463</v>
      </c>
      <c r="C113" s="124" t="s">
        <v>78</v>
      </c>
      <c r="D113" s="125" t="s">
        <v>16</v>
      </c>
      <c r="E113" s="121">
        <v>1</v>
      </c>
      <c r="F113" s="114">
        <f t="shared" si="18"/>
        <v>2167</v>
      </c>
      <c r="G113" s="122">
        <v>76</v>
      </c>
      <c r="H113" s="122">
        <v>61</v>
      </c>
      <c r="I113" s="122">
        <v>79</v>
      </c>
      <c r="J113" s="122">
        <v>95</v>
      </c>
      <c r="K113" s="122">
        <v>97</v>
      </c>
      <c r="L113" s="122">
        <v>65</v>
      </c>
      <c r="M113" s="122">
        <v>62</v>
      </c>
      <c r="N113" s="122">
        <v>61</v>
      </c>
      <c r="O113" s="122">
        <v>60</v>
      </c>
      <c r="P113" s="122">
        <v>58</v>
      </c>
      <c r="Q113" s="122">
        <v>56</v>
      </c>
      <c r="R113" s="122">
        <v>53</v>
      </c>
      <c r="S113" s="122">
        <v>53</v>
      </c>
      <c r="T113" s="122">
        <v>49</v>
      </c>
      <c r="U113" s="122">
        <v>48</v>
      </c>
      <c r="V113" s="122">
        <v>46</v>
      </c>
      <c r="W113" s="122">
        <v>42</v>
      </c>
      <c r="X113" s="122">
        <v>40</v>
      </c>
      <c r="Y113" s="122">
        <v>42</v>
      </c>
      <c r="Z113" s="122">
        <v>44</v>
      </c>
      <c r="AA113" s="122">
        <v>219</v>
      </c>
      <c r="AB113" s="122">
        <v>187</v>
      </c>
      <c r="AC113" s="122">
        <v>144</v>
      </c>
      <c r="AD113" s="122">
        <v>125</v>
      </c>
      <c r="AE113" s="122">
        <v>102</v>
      </c>
      <c r="AF113" s="122">
        <v>80</v>
      </c>
      <c r="AG113" s="122">
        <v>46</v>
      </c>
      <c r="AH113" s="122">
        <v>35</v>
      </c>
      <c r="AI113" s="122">
        <v>22</v>
      </c>
      <c r="AJ113" s="122">
        <v>10</v>
      </c>
      <c r="AK113" s="122">
        <v>5</v>
      </c>
      <c r="AL113" s="122">
        <v>3</v>
      </c>
      <c r="AM113" s="122">
        <v>2</v>
      </c>
      <c r="AN113" s="123"/>
      <c r="AO113" s="122">
        <v>76</v>
      </c>
      <c r="AP113" s="122">
        <v>5</v>
      </c>
      <c r="AQ113" s="122">
        <f t="shared" si="21"/>
        <v>461</v>
      </c>
      <c r="AR113" s="122">
        <v>120</v>
      </c>
      <c r="AS113" s="122">
        <v>99</v>
      </c>
      <c r="AT113" s="122">
        <v>362</v>
      </c>
      <c r="AU113" s="122">
        <v>94</v>
      </c>
    </row>
    <row r="114" spans="1:47" x14ac:dyDescent="0.25">
      <c r="A114" s="117">
        <v>317</v>
      </c>
      <c r="B114" s="118">
        <v>517</v>
      </c>
      <c r="C114" s="147" t="s">
        <v>80</v>
      </c>
      <c r="D114" s="125" t="s">
        <v>14</v>
      </c>
      <c r="E114" s="121">
        <v>1</v>
      </c>
      <c r="F114" s="114">
        <f t="shared" si="18"/>
        <v>2437</v>
      </c>
      <c r="G114" s="122">
        <v>90</v>
      </c>
      <c r="H114" s="122">
        <v>61</v>
      </c>
      <c r="I114" s="122">
        <v>78</v>
      </c>
      <c r="J114" s="122">
        <v>36</v>
      </c>
      <c r="K114" s="122">
        <v>75</v>
      </c>
      <c r="L114" s="122">
        <v>77</v>
      </c>
      <c r="M114" s="122">
        <v>75</v>
      </c>
      <c r="N114" s="122">
        <v>72</v>
      </c>
      <c r="O114" s="122">
        <v>70</v>
      </c>
      <c r="P114" s="122">
        <v>69</v>
      </c>
      <c r="Q114" s="122">
        <v>65</v>
      </c>
      <c r="R114" s="122">
        <v>63</v>
      </c>
      <c r="S114" s="122">
        <v>62</v>
      </c>
      <c r="T114" s="122">
        <v>49</v>
      </c>
      <c r="U114" s="122">
        <v>58</v>
      </c>
      <c r="V114" s="122">
        <v>56</v>
      </c>
      <c r="W114" s="122">
        <v>43</v>
      </c>
      <c r="X114" s="122">
        <v>50</v>
      </c>
      <c r="Y114" s="122">
        <v>50</v>
      </c>
      <c r="Z114" s="122">
        <v>51</v>
      </c>
      <c r="AA114" s="122">
        <v>264</v>
      </c>
      <c r="AB114" s="122">
        <v>232</v>
      </c>
      <c r="AC114" s="122">
        <v>170</v>
      </c>
      <c r="AD114" s="122">
        <v>148</v>
      </c>
      <c r="AE114" s="122">
        <v>121</v>
      </c>
      <c r="AF114" s="122">
        <v>95</v>
      </c>
      <c r="AG114" s="122">
        <v>58</v>
      </c>
      <c r="AH114" s="122">
        <v>44</v>
      </c>
      <c r="AI114" s="122">
        <v>29</v>
      </c>
      <c r="AJ114" s="122">
        <v>12</v>
      </c>
      <c r="AK114" s="122">
        <v>7</v>
      </c>
      <c r="AL114" s="122">
        <v>5</v>
      </c>
      <c r="AM114" s="122">
        <v>2</v>
      </c>
      <c r="AN114" s="123"/>
      <c r="AO114" s="122">
        <v>91</v>
      </c>
      <c r="AP114" s="122">
        <v>6</v>
      </c>
      <c r="AQ114" s="122">
        <f t="shared" si="21"/>
        <v>555</v>
      </c>
      <c r="AR114" s="122">
        <v>145</v>
      </c>
      <c r="AS114" s="122">
        <v>119</v>
      </c>
      <c r="AT114" s="122">
        <v>436</v>
      </c>
      <c r="AU114" s="122">
        <v>117</v>
      </c>
    </row>
    <row r="115" spans="1:47" x14ac:dyDescent="0.25">
      <c r="A115" s="117">
        <v>318</v>
      </c>
      <c r="B115" s="118">
        <v>464</v>
      </c>
      <c r="C115" s="124" t="s">
        <v>82</v>
      </c>
      <c r="D115" s="125" t="s">
        <v>31</v>
      </c>
      <c r="E115" s="121">
        <v>1</v>
      </c>
      <c r="F115" s="114">
        <f t="shared" si="18"/>
        <v>2087</v>
      </c>
      <c r="G115" s="122">
        <v>77</v>
      </c>
      <c r="H115" s="122">
        <v>41</v>
      </c>
      <c r="I115" s="122">
        <v>40</v>
      </c>
      <c r="J115" s="122">
        <v>57</v>
      </c>
      <c r="K115" s="122">
        <v>57</v>
      </c>
      <c r="L115" s="122">
        <v>66</v>
      </c>
      <c r="M115" s="122">
        <v>64</v>
      </c>
      <c r="N115" s="122">
        <v>62</v>
      </c>
      <c r="O115" s="122">
        <v>60</v>
      </c>
      <c r="P115" s="122">
        <v>60</v>
      </c>
      <c r="Q115" s="122">
        <v>57</v>
      </c>
      <c r="R115" s="122">
        <v>56</v>
      </c>
      <c r="S115" s="122">
        <v>54</v>
      </c>
      <c r="T115" s="122">
        <v>53</v>
      </c>
      <c r="U115" s="122">
        <v>49</v>
      </c>
      <c r="V115" s="122">
        <v>47</v>
      </c>
      <c r="W115" s="122">
        <v>45</v>
      </c>
      <c r="X115" s="122">
        <v>44</v>
      </c>
      <c r="Y115" s="122">
        <v>44</v>
      </c>
      <c r="Z115" s="122">
        <v>45</v>
      </c>
      <c r="AA115" s="122">
        <v>227</v>
      </c>
      <c r="AB115" s="122">
        <v>193</v>
      </c>
      <c r="AC115" s="122">
        <v>149</v>
      </c>
      <c r="AD115" s="122">
        <v>128</v>
      </c>
      <c r="AE115" s="122">
        <v>104</v>
      </c>
      <c r="AF115" s="122">
        <v>82</v>
      </c>
      <c r="AG115" s="122">
        <v>47</v>
      </c>
      <c r="AH115" s="122">
        <v>36</v>
      </c>
      <c r="AI115" s="122">
        <v>22</v>
      </c>
      <c r="AJ115" s="122">
        <v>11</v>
      </c>
      <c r="AK115" s="122">
        <v>5</v>
      </c>
      <c r="AL115" s="122">
        <v>3</v>
      </c>
      <c r="AM115" s="122">
        <v>2</v>
      </c>
      <c r="AN115" s="123"/>
      <c r="AO115" s="122">
        <v>79</v>
      </c>
      <c r="AP115" s="122">
        <v>5</v>
      </c>
      <c r="AQ115" s="122">
        <f t="shared" si="21"/>
        <v>476</v>
      </c>
      <c r="AR115" s="122">
        <v>124</v>
      </c>
      <c r="AS115" s="122">
        <v>103</v>
      </c>
      <c r="AT115" s="122">
        <v>373</v>
      </c>
      <c r="AU115" s="122">
        <v>98</v>
      </c>
    </row>
    <row r="116" spans="1:47" x14ac:dyDescent="0.25">
      <c r="A116" s="117">
        <v>319</v>
      </c>
      <c r="B116" s="118">
        <v>465</v>
      </c>
      <c r="C116" s="124" t="s">
        <v>84</v>
      </c>
      <c r="D116" s="125" t="s">
        <v>16</v>
      </c>
      <c r="E116" s="121">
        <v>1</v>
      </c>
      <c r="F116" s="114">
        <f t="shared" si="18"/>
        <v>1798</v>
      </c>
      <c r="G116" s="122">
        <v>61</v>
      </c>
      <c r="H116" s="122">
        <v>60</v>
      </c>
      <c r="I116" s="122">
        <v>78</v>
      </c>
      <c r="J116" s="122">
        <v>61</v>
      </c>
      <c r="K116" s="122">
        <v>76</v>
      </c>
      <c r="L116" s="122">
        <v>54</v>
      </c>
      <c r="M116" s="122">
        <v>50</v>
      </c>
      <c r="N116" s="122">
        <v>59</v>
      </c>
      <c r="O116" s="122">
        <v>49</v>
      </c>
      <c r="P116" s="122">
        <v>47</v>
      </c>
      <c r="Q116" s="122">
        <v>45</v>
      </c>
      <c r="R116" s="122">
        <v>44</v>
      </c>
      <c r="S116" s="122">
        <v>43</v>
      </c>
      <c r="T116" s="122">
        <v>41</v>
      </c>
      <c r="U116" s="122">
        <v>40</v>
      </c>
      <c r="V116" s="122">
        <v>38</v>
      </c>
      <c r="W116" s="122">
        <v>35</v>
      </c>
      <c r="X116" s="122">
        <v>34</v>
      </c>
      <c r="Y116" s="122">
        <v>35</v>
      </c>
      <c r="Z116" s="122">
        <v>35</v>
      </c>
      <c r="AA116" s="122">
        <v>182</v>
      </c>
      <c r="AB116" s="122">
        <v>157</v>
      </c>
      <c r="AC116" s="122">
        <v>121</v>
      </c>
      <c r="AD116" s="122">
        <v>103</v>
      </c>
      <c r="AE116" s="122">
        <v>83</v>
      </c>
      <c r="AF116" s="122">
        <v>66</v>
      </c>
      <c r="AG116" s="122">
        <v>37</v>
      </c>
      <c r="AH116" s="122">
        <v>30</v>
      </c>
      <c r="AI116" s="122">
        <v>18</v>
      </c>
      <c r="AJ116" s="122">
        <v>7</v>
      </c>
      <c r="AK116" s="122">
        <v>4</v>
      </c>
      <c r="AL116" s="122">
        <v>3</v>
      </c>
      <c r="AM116" s="122">
        <v>2</v>
      </c>
      <c r="AN116" s="123"/>
      <c r="AO116" s="122">
        <v>63</v>
      </c>
      <c r="AP116" s="122">
        <v>4</v>
      </c>
      <c r="AQ116" s="122">
        <f t="shared" si="21"/>
        <v>383</v>
      </c>
      <c r="AR116" s="122">
        <v>100</v>
      </c>
      <c r="AS116" s="122">
        <v>83</v>
      </c>
      <c r="AT116" s="122">
        <v>300</v>
      </c>
      <c r="AU116" s="122">
        <v>79</v>
      </c>
    </row>
    <row r="117" spans="1:47" x14ac:dyDescent="0.25">
      <c r="A117" s="117">
        <v>320</v>
      </c>
      <c r="B117" s="118">
        <v>466</v>
      </c>
      <c r="C117" s="124" t="s">
        <v>86</v>
      </c>
      <c r="D117" s="125" t="s">
        <v>31</v>
      </c>
      <c r="E117" s="121">
        <v>1</v>
      </c>
      <c r="F117" s="114">
        <f t="shared" si="18"/>
        <v>1961</v>
      </c>
      <c r="G117" s="122">
        <v>76</v>
      </c>
      <c r="H117" s="122">
        <v>19</v>
      </c>
      <c r="I117" s="122">
        <v>19</v>
      </c>
      <c r="J117" s="122">
        <v>18</v>
      </c>
      <c r="K117" s="122">
        <v>19</v>
      </c>
      <c r="L117" s="122">
        <v>66</v>
      </c>
      <c r="M117" s="122">
        <v>64</v>
      </c>
      <c r="N117" s="122">
        <v>62</v>
      </c>
      <c r="O117" s="122">
        <v>60</v>
      </c>
      <c r="P117" s="122">
        <v>60</v>
      </c>
      <c r="Q117" s="122">
        <v>57</v>
      </c>
      <c r="R117" s="122">
        <v>56</v>
      </c>
      <c r="S117" s="122">
        <v>54</v>
      </c>
      <c r="T117" s="122">
        <v>53</v>
      </c>
      <c r="U117" s="122">
        <v>49</v>
      </c>
      <c r="V117" s="122">
        <v>47</v>
      </c>
      <c r="W117" s="122">
        <v>45</v>
      </c>
      <c r="X117" s="122">
        <v>44</v>
      </c>
      <c r="Y117" s="122">
        <v>44</v>
      </c>
      <c r="Z117" s="122">
        <v>45</v>
      </c>
      <c r="AA117" s="122">
        <v>226</v>
      </c>
      <c r="AB117" s="122">
        <v>189</v>
      </c>
      <c r="AC117" s="122">
        <v>149</v>
      </c>
      <c r="AD117" s="122">
        <v>128</v>
      </c>
      <c r="AE117" s="122">
        <v>103</v>
      </c>
      <c r="AF117" s="122">
        <v>82</v>
      </c>
      <c r="AG117" s="122">
        <v>47</v>
      </c>
      <c r="AH117" s="122">
        <v>36</v>
      </c>
      <c r="AI117" s="122">
        <v>23</v>
      </c>
      <c r="AJ117" s="122">
        <v>11</v>
      </c>
      <c r="AK117" s="122">
        <v>5</v>
      </c>
      <c r="AL117" s="122">
        <v>3</v>
      </c>
      <c r="AM117" s="122">
        <v>2</v>
      </c>
      <c r="AN117" s="123"/>
      <c r="AO117" s="122">
        <v>79</v>
      </c>
      <c r="AP117" s="122">
        <v>5</v>
      </c>
      <c r="AQ117" s="122">
        <f t="shared" si="21"/>
        <v>473</v>
      </c>
      <c r="AR117" s="122">
        <v>124</v>
      </c>
      <c r="AS117" s="122">
        <v>101</v>
      </c>
      <c r="AT117" s="122">
        <v>372</v>
      </c>
      <c r="AU117" s="122">
        <v>98</v>
      </c>
    </row>
    <row r="118" spans="1:47" x14ac:dyDescent="0.25">
      <c r="A118" s="117">
        <v>321</v>
      </c>
      <c r="B118" s="118">
        <v>518</v>
      </c>
      <c r="C118" s="124" t="s">
        <v>88</v>
      </c>
      <c r="D118" s="125" t="s">
        <v>31</v>
      </c>
      <c r="E118" s="121">
        <v>1</v>
      </c>
      <c r="F118" s="114">
        <f t="shared" si="18"/>
        <v>2272</v>
      </c>
      <c r="G118" s="122">
        <v>84</v>
      </c>
      <c r="H118" s="122">
        <v>60</v>
      </c>
      <c r="I118" s="122">
        <v>59</v>
      </c>
      <c r="J118" s="122">
        <v>42</v>
      </c>
      <c r="K118" s="122">
        <v>56</v>
      </c>
      <c r="L118" s="122">
        <v>73</v>
      </c>
      <c r="M118" s="122">
        <v>72</v>
      </c>
      <c r="N118" s="122">
        <v>69</v>
      </c>
      <c r="O118" s="122">
        <v>65</v>
      </c>
      <c r="P118" s="122">
        <v>64</v>
      </c>
      <c r="Q118" s="122">
        <v>62</v>
      </c>
      <c r="R118" s="122">
        <v>60</v>
      </c>
      <c r="S118" s="122">
        <v>60</v>
      </c>
      <c r="T118" s="122">
        <v>57</v>
      </c>
      <c r="U118" s="122">
        <v>54</v>
      </c>
      <c r="V118" s="122">
        <v>51</v>
      </c>
      <c r="W118" s="122">
        <v>49</v>
      </c>
      <c r="X118" s="122">
        <v>48</v>
      </c>
      <c r="Y118" s="122">
        <v>47</v>
      </c>
      <c r="Z118" s="122">
        <v>47</v>
      </c>
      <c r="AA118" s="122">
        <v>246</v>
      </c>
      <c r="AB118" s="122">
        <v>208</v>
      </c>
      <c r="AC118" s="122">
        <v>161</v>
      </c>
      <c r="AD118" s="122">
        <v>140</v>
      </c>
      <c r="AE118" s="122">
        <v>112</v>
      </c>
      <c r="AF118" s="122">
        <v>89</v>
      </c>
      <c r="AG118" s="122">
        <v>51</v>
      </c>
      <c r="AH118" s="122">
        <v>38</v>
      </c>
      <c r="AI118" s="122">
        <v>24</v>
      </c>
      <c r="AJ118" s="122">
        <v>11</v>
      </c>
      <c r="AK118" s="122">
        <v>6</v>
      </c>
      <c r="AL118" s="122">
        <v>5</v>
      </c>
      <c r="AM118" s="122">
        <v>2</v>
      </c>
      <c r="AN118" s="123"/>
      <c r="AO118" s="122">
        <v>86</v>
      </c>
      <c r="AP118" s="122">
        <v>6</v>
      </c>
      <c r="AQ118" s="122">
        <f t="shared" si="21"/>
        <v>517</v>
      </c>
      <c r="AR118" s="122">
        <v>136</v>
      </c>
      <c r="AS118" s="122">
        <v>110</v>
      </c>
      <c r="AT118" s="122">
        <v>407</v>
      </c>
      <c r="AU118" s="122">
        <v>108</v>
      </c>
    </row>
    <row r="119" spans="1:47" x14ac:dyDescent="0.25">
      <c r="A119" s="117">
        <v>323</v>
      </c>
      <c r="B119" s="118">
        <v>467</v>
      </c>
      <c r="C119" s="124" t="s">
        <v>211</v>
      </c>
      <c r="D119" s="125" t="s">
        <v>16</v>
      </c>
      <c r="E119" s="121">
        <v>1</v>
      </c>
      <c r="F119" s="114">
        <f t="shared" si="18"/>
        <v>2792</v>
      </c>
      <c r="G119" s="122">
        <v>104</v>
      </c>
      <c r="H119" s="122">
        <v>59</v>
      </c>
      <c r="I119" s="122">
        <v>99</v>
      </c>
      <c r="J119" s="122">
        <v>76</v>
      </c>
      <c r="K119" s="122">
        <v>79</v>
      </c>
      <c r="L119" s="122">
        <v>91</v>
      </c>
      <c r="M119" s="122">
        <v>89</v>
      </c>
      <c r="N119" s="122">
        <v>87</v>
      </c>
      <c r="O119" s="122">
        <v>85</v>
      </c>
      <c r="P119" s="122">
        <v>81</v>
      </c>
      <c r="Q119" s="122">
        <v>79</v>
      </c>
      <c r="R119" s="122">
        <v>76</v>
      </c>
      <c r="S119" s="122">
        <v>74</v>
      </c>
      <c r="T119" s="122">
        <v>72</v>
      </c>
      <c r="U119" s="122">
        <v>67</v>
      </c>
      <c r="V119" s="122">
        <v>65</v>
      </c>
      <c r="W119" s="122">
        <v>63</v>
      </c>
      <c r="X119" s="122">
        <v>61</v>
      </c>
      <c r="Y119" s="122">
        <v>59</v>
      </c>
      <c r="Z119" s="122">
        <v>59</v>
      </c>
      <c r="AA119" s="122">
        <v>308</v>
      </c>
      <c r="AB119" s="122">
        <v>151</v>
      </c>
      <c r="AC119" s="122">
        <v>202</v>
      </c>
      <c r="AD119" s="122">
        <v>177</v>
      </c>
      <c r="AE119" s="122">
        <v>140</v>
      </c>
      <c r="AF119" s="122">
        <v>116</v>
      </c>
      <c r="AG119" s="122">
        <v>64</v>
      </c>
      <c r="AH119" s="122">
        <v>49</v>
      </c>
      <c r="AI119" s="122">
        <v>30</v>
      </c>
      <c r="AJ119" s="122">
        <v>15</v>
      </c>
      <c r="AK119" s="122">
        <v>6</v>
      </c>
      <c r="AL119" s="122">
        <v>5</v>
      </c>
      <c r="AM119" s="122">
        <v>4</v>
      </c>
      <c r="AN119" s="123"/>
      <c r="AO119" s="122">
        <v>107</v>
      </c>
      <c r="AP119" s="122">
        <v>7</v>
      </c>
      <c r="AQ119" s="122">
        <f t="shared" si="21"/>
        <v>649</v>
      </c>
      <c r="AR119" s="122">
        <v>171</v>
      </c>
      <c r="AS119" s="122">
        <v>139</v>
      </c>
      <c r="AT119" s="122">
        <v>510</v>
      </c>
      <c r="AU119" s="122">
        <v>135</v>
      </c>
    </row>
    <row r="120" spans="1:47" x14ac:dyDescent="0.25">
      <c r="A120" s="117">
        <v>324</v>
      </c>
      <c r="B120" s="118">
        <v>475</v>
      </c>
      <c r="C120" s="124" t="s">
        <v>92</v>
      </c>
      <c r="D120" s="125" t="s">
        <v>31</v>
      </c>
      <c r="E120" s="121">
        <v>1</v>
      </c>
      <c r="F120" s="114">
        <f t="shared" si="18"/>
        <v>1303</v>
      </c>
      <c r="G120" s="122">
        <v>46</v>
      </c>
      <c r="H120" s="122">
        <v>19</v>
      </c>
      <c r="I120" s="122">
        <v>40</v>
      </c>
      <c r="J120" s="122">
        <v>36</v>
      </c>
      <c r="K120" s="122">
        <v>42</v>
      </c>
      <c r="L120" s="122">
        <v>42</v>
      </c>
      <c r="M120" s="122">
        <v>40</v>
      </c>
      <c r="N120" s="122">
        <v>39</v>
      </c>
      <c r="O120" s="122">
        <v>38</v>
      </c>
      <c r="P120" s="122">
        <v>36</v>
      </c>
      <c r="Q120" s="122">
        <v>34</v>
      </c>
      <c r="R120" s="122">
        <v>33</v>
      </c>
      <c r="S120" s="122">
        <v>33</v>
      </c>
      <c r="T120" s="122">
        <v>31</v>
      </c>
      <c r="U120" s="122">
        <v>30</v>
      </c>
      <c r="V120" s="122">
        <v>29</v>
      </c>
      <c r="W120" s="122">
        <v>28</v>
      </c>
      <c r="X120" s="122">
        <v>27</v>
      </c>
      <c r="Y120" s="122">
        <v>26</v>
      </c>
      <c r="Z120" s="122">
        <v>26</v>
      </c>
      <c r="AA120" s="122">
        <v>141</v>
      </c>
      <c r="AB120" s="122">
        <v>123</v>
      </c>
      <c r="AC120" s="122">
        <v>93</v>
      </c>
      <c r="AD120" s="122">
        <v>80</v>
      </c>
      <c r="AE120" s="122">
        <v>64</v>
      </c>
      <c r="AF120" s="122">
        <v>50</v>
      </c>
      <c r="AG120" s="122">
        <v>30</v>
      </c>
      <c r="AH120" s="122">
        <v>22</v>
      </c>
      <c r="AI120" s="122">
        <v>14</v>
      </c>
      <c r="AJ120" s="122">
        <v>5</v>
      </c>
      <c r="AK120" s="122">
        <v>3</v>
      </c>
      <c r="AL120" s="122">
        <v>2</v>
      </c>
      <c r="AM120" s="122">
        <v>1</v>
      </c>
      <c r="AN120" s="123"/>
      <c r="AO120" s="122">
        <v>49</v>
      </c>
      <c r="AP120" s="122">
        <v>3</v>
      </c>
      <c r="AQ120" s="122">
        <f t="shared" si="21"/>
        <v>297</v>
      </c>
      <c r="AR120" s="122">
        <v>77</v>
      </c>
      <c r="AS120" s="122">
        <v>65</v>
      </c>
      <c r="AT120" s="122">
        <v>232</v>
      </c>
      <c r="AU120" s="122">
        <v>61</v>
      </c>
    </row>
    <row r="121" spans="1:47" x14ac:dyDescent="0.25">
      <c r="A121" s="148">
        <v>325</v>
      </c>
      <c r="B121" s="149">
        <v>7187</v>
      </c>
      <c r="C121" s="150" t="s">
        <v>94</v>
      </c>
      <c r="D121" s="151" t="s">
        <v>16</v>
      </c>
      <c r="E121" s="152">
        <v>1</v>
      </c>
      <c r="F121" s="114">
        <f t="shared" si="18"/>
        <v>2221</v>
      </c>
      <c r="G121" s="122">
        <v>75</v>
      </c>
      <c r="H121" s="122">
        <v>100</v>
      </c>
      <c r="I121" s="122">
        <v>99</v>
      </c>
      <c r="J121" s="122">
        <v>95</v>
      </c>
      <c r="K121" s="122">
        <v>60</v>
      </c>
      <c r="L121" s="122">
        <v>66</v>
      </c>
      <c r="M121" s="122">
        <v>63</v>
      </c>
      <c r="N121" s="122">
        <v>63</v>
      </c>
      <c r="O121" s="122">
        <v>61</v>
      </c>
      <c r="P121" s="122">
        <v>59</v>
      </c>
      <c r="Q121" s="122">
        <v>57</v>
      </c>
      <c r="R121" s="122">
        <v>54</v>
      </c>
      <c r="S121" s="122">
        <v>53</v>
      </c>
      <c r="T121" s="122">
        <v>51</v>
      </c>
      <c r="U121" s="122">
        <v>48</v>
      </c>
      <c r="V121" s="122">
        <v>47</v>
      </c>
      <c r="W121" s="122">
        <v>45</v>
      </c>
      <c r="X121" s="122">
        <v>43</v>
      </c>
      <c r="Y121" s="122">
        <v>42</v>
      </c>
      <c r="Z121" s="122">
        <v>44</v>
      </c>
      <c r="AA121" s="122">
        <v>225</v>
      </c>
      <c r="AB121" s="122">
        <v>189</v>
      </c>
      <c r="AC121" s="122">
        <v>148</v>
      </c>
      <c r="AD121" s="122">
        <v>127</v>
      </c>
      <c r="AE121" s="122">
        <v>103</v>
      </c>
      <c r="AF121" s="122">
        <v>81</v>
      </c>
      <c r="AG121" s="122">
        <v>47</v>
      </c>
      <c r="AH121" s="122">
        <v>35</v>
      </c>
      <c r="AI121" s="122">
        <v>20</v>
      </c>
      <c r="AJ121" s="122">
        <v>11</v>
      </c>
      <c r="AK121" s="122">
        <v>5</v>
      </c>
      <c r="AL121" s="122">
        <v>3</v>
      </c>
      <c r="AM121" s="122">
        <v>2</v>
      </c>
      <c r="AN121" s="123"/>
      <c r="AO121" s="122">
        <v>77</v>
      </c>
      <c r="AP121" s="122">
        <v>5</v>
      </c>
      <c r="AQ121" s="122">
        <f t="shared" si="21"/>
        <v>467</v>
      </c>
      <c r="AR121" s="122">
        <v>121</v>
      </c>
      <c r="AS121" s="122">
        <v>99</v>
      </c>
      <c r="AT121" s="122">
        <v>368</v>
      </c>
      <c r="AU121" s="122">
        <v>97</v>
      </c>
    </row>
    <row r="122" spans="1:47" x14ac:dyDescent="0.25">
      <c r="A122" s="117">
        <v>326</v>
      </c>
      <c r="B122" s="153">
        <v>15914</v>
      </c>
      <c r="C122" s="124" t="s">
        <v>96</v>
      </c>
      <c r="D122" s="125" t="s">
        <v>31</v>
      </c>
      <c r="E122" s="121">
        <v>1</v>
      </c>
      <c r="F122" s="114">
        <f t="shared" si="18"/>
        <v>1243</v>
      </c>
      <c r="G122" s="122">
        <v>40</v>
      </c>
      <c r="H122" s="122">
        <v>49</v>
      </c>
      <c r="I122" s="122">
        <v>33</v>
      </c>
      <c r="J122" s="122">
        <v>32</v>
      </c>
      <c r="K122" s="122">
        <v>40</v>
      </c>
      <c r="L122" s="122">
        <v>39</v>
      </c>
      <c r="M122" s="122">
        <v>38</v>
      </c>
      <c r="N122" s="122">
        <v>36</v>
      </c>
      <c r="O122" s="122">
        <v>35</v>
      </c>
      <c r="P122" s="122">
        <v>34</v>
      </c>
      <c r="Q122" s="122">
        <v>32</v>
      </c>
      <c r="R122" s="122">
        <v>30</v>
      </c>
      <c r="S122" s="122">
        <v>28</v>
      </c>
      <c r="T122" s="122">
        <v>27</v>
      </c>
      <c r="U122" s="122">
        <v>26</v>
      </c>
      <c r="V122" s="122">
        <v>25</v>
      </c>
      <c r="W122" s="122">
        <v>25</v>
      </c>
      <c r="X122" s="122">
        <v>25</v>
      </c>
      <c r="Y122" s="122">
        <v>25</v>
      </c>
      <c r="Z122" s="122">
        <v>24</v>
      </c>
      <c r="AA122" s="122">
        <v>133</v>
      </c>
      <c r="AB122" s="122">
        <v>112</v>
      </c>
      <c r="AC122" s="122">
        <v>88</v>
      </c>
      <c r="AD122" s="122">
        <v>76</v>
      </c>
      <c r="AE122" s="122">
        <v>61</v>
      </c>
      <c r="AF122" s="122">
        <v>52</v>
      </c>
      <c r="AG122" s="122">
        <v>29</v>
      </c>
      <c r="AH122" s="122">
        <v>21</v>
      </c>
      <c r="AI122" s="122">
        <v>13</v>
      </c>
      <c r="AJ122" s="122">
        <v>6</v>
      </c>
      <c r="AK122" s="122">
        <v>4</v>
      </c>
      <c r="AL122" s="122">
        <v>3</v>
      </c>
      <c r="AM122" s="122">
        <v>2</v>
      </c>
      <c r="AN122" s="123"/>
      <c r="AO122" s="122">
        <v>46</v>
      </c>
      <c r="AP122" s="122">
        <v>4</v>
      </c>
      <c r="AQ122" s="122">
        <f t="shared" si="21"/>
        <v>275</v>
      </c>
      <c r="AR122" s="122">
        <v>69</v>
      </c>
      <c r="AS122" s="122">
        <v>55</v>
      </c>
      <c r="AT122" s="122">
        <v>220</v>
      </c>
      <c r="AU122" s="122">
        <v>58</v>
      </c>
    </row>
    <row r="123" spans="1:47" x14ac:dyDescent="0.25">
      <c r="A123" s="154"/>
      <c r="B123" s="154"/>
      <c r="C123" s="154"/>
      <c r="D123" s="154"/>
      <c r="E123" s="155"/>
      <c r="F123" s="156"/>
      <c r="G123" s="157"/>
      <c r="H123" s="157"/>
      <c r="I123" s="157"/>
      <c r="J123" s="157"/>
      <c r="K123" s="157"/>
      <c r="L123" s="157"/>
      <c r="M123" s="157"/>
      <c r="N123" s="157"/>
      <c r="O123" s="158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9"/>
      <c r="AO123" s="160"/>
      <c r="AP123" s="160"/>
      <c r="AQ123" s="160"/>
      <c r="AR123" s="160"/>
      <c r="AS123" s="160"/>
      <c r="AT123" s="160"/>
      <c r="AU123" s="160"/>
    </row>
  </sheetData>
  <mergeCells count="44">
    <mergeCell ref="AO7:AO8"/>
    <mergeCell ref="AP7:AP8"/>
    <mergeCell ref="AQ7:AQ8"/>
    <mergeCell ref="AR7:AT7"/>
    <mergeCell ref="AH7:AH8"/>
    <mergeCell ref="AI7:AI8"/>
    <mergeCell ref="AJ7:AJ8"/>
    <mergeCell ref="AK7:AK8"/>
    <mergeCell ref="AL7:AL8"/>
    <mergeCell ref="AM7:AM8"/>
    <mergeCell ref="T7:T8"/>
    <mergeCell ref="AG7:AG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O7:O8"/>
    <mergeCell ref="P7:P8"/>
    <mergeCell ref="Q7:Q8"/>
    <mergeCell ref="R7:R8"/>
    <mergeCell ref="S7:S8"/>
    <mergeCell ref="AO4:AU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U7:U8"/>
    <mergeCell ref="J7:J8"/>
    <mergeCell ref="K7:K8"/>
    <mergeCell ref="L7:L8"/>
    <mergeCell ref="M7:M8"/>
    <mergeCell ref="N7:N8"/>
  </mergeCells>
  <conditionalFormatting sqref="G11:AU11 G23:AU23 G30:AU30 G34:AU34 G43:AU43 G50:AU50 G82:AU82 G98:AU98">
    <cfRule type="cellIs" dxfId="118" priority="1" stopIfTrue="1" operator="lessThanOr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W117"/>
  <sheetViews>
    <sheetView workbookViewId="0">
      <selection activeCell="J33" sqref="J33"/>
    </sheetView>
  </sheetViews>
  <sheetFormatPr baseColWidth="10" defaultRowHeight="15" x14ac:dyDescent="0.25"/>
  <cols>
    <col min="1" max="1" width="6.42578125" customWidth="1"/>
    <col min="2" max="2" width="14.140625" customWidth="1"/>
    <col min="3" max="3" width="16.28515625" customWidth="1"/>
    <col min="4" max="4" width="9.28515625" customWidth="1"/>
    <col min="5" max="5" width="35.28515625" customWidth="1"/>
    <col min="6" max="6" width="8.5703125" customWidth="1"/>
    <col min="7" max="7" width="5.140625" customWidth="1"/>
    <col min="8" max="11" width="9.140625" customWidth="1"/>
    <col min="12" max="12" width="10.5703125" bestFit="1" customWidth="1"/>
    <col min="13" max="13" width="10.42578125" bestFit="1" customWidth="1"/>
    <col min="14" max="14" width="10.42578125" customWidth="1"/>
    <col min="15" max="15" width="10.5703125" bestFit="1" customWidth="1"/>
    <col min="16" max="16" width="10.42578125" bestFit="1" customWidth="1"/>
    <col min="17" max="17" width="10.42578125" customWidth="1"/>
    <col min="18" max="18" width="10.5703125" bestFit="1" customWidth="1"/>
    <col min="19" max="19" width="10.42578125" bestFit="1" customWidth="1"/>
    <col min="20" max="20" width="10.42578125" customWidth="1"/>
    <col min="21" max="21" width="10.5703125" bestFit="1" customWidth="1"/>
    <col min="22" max="22" width="10.42578125" bestFit="1" customWidth="1"/>
    <col min="23" max="23" width="10.42578125" customWidth="1"/>
    <col min="24" max="24" width="10.5703125" bestFit="1" customWidth="1"/>
    <col min="25" max="25" width="10.42578125" bestFit="1" customWidth="1"/>
    <col min="26" max="26" width="10.42578125" customWidth="1"/>
    <col min="27" max="27" width="10.5703125" bestFit="1" customWidth="1"/>
    <col min="28" max="28" width="10.42578125" bestFit="1" customWidth="1"/>
    <col min="29" max="29" width="10.5703125" bestFit="1" customWidth="1"/>
    <col min="30" max="30" width="10.42578125" bestFit="1" customWidth="1"/>
    <col min="31" max="31" width="10.5703125" bestFit="1" customWidth="1"/>
    <col min="32" max="32" width="10.42578125" bestFit="1" customWidth="1"/>
    <col min="33" max="33" width="10.5703125" bestFit="1" customWidth="1"/>
    <col min="34" max="34" width="10.42578125" bestFit="1" customWidth="1"/>
    <col min="35" max="35" width="10.5703125" bestFit="1" customWidth="1"/>
    <col min="36" max="36" width="10.42578125" bestFit="1" customWidth="1"/>
    <col min="37" max="37" width="10.5703125" bestFit="1" customWidth="1"/>
    <col min="38" max="38" width="10.42578125" bestFit="1" customWidth="1"/>
    <col min="39" max="39" width="10.5703125" bestFit="1" customWidth="1"/>
    <col min="40" max="40" width="10.42578125" bestFit="1" customWidth="1"/>
    <col min="41" max="41" width="10.5703125" bestFit="1" customWidth="1"/>
    <col min="42" max="42" width="10.42578125" bestFit="1" customWidth="1"/>
    <col min="43" max="43" width="10.5703125" bestFit="1" customWidth="1"/>
    <col min="44" max="44" width="10.42578125" bestFit="1" customWidth="1"/>
    <col min="45" max="45" width="10.5703125" bestFit="1" customWidth="1"/>
    <col min="46" max="46" width="10.42578125" bestFit="1" customWidth="1"/>
    <col min="47" max="47" width="10.5703125" bestFit="1" customWidth="1"/>
    <col min="48" max="48" width="10.42578125" bestFit="1" customWidth="1"/>
    <col min="49" max="49" width="10.5703125" bestFit="1" customWidth="1"/>
    <col min="50" max="50" width="10.42578125" bestFit="1" customWidth="1"/>
    <col min="51" max="51" width="10.5703125" bestFit="1" customWidth="1"/>
    <col min="52" max="52" width="10.42578125" bestFit="1" customWidth="1"/>
    <col min="53" max="53" width="10.5703125" bestFit="1" customWidth="1"/>
    <col min="54" max="54" width="10.42578125" bestFit="1" customWidth="1"/>
    <col min="55" max="55" width="10.5703125" bestFit="1" customWidth="1"/>
    <col min="56" max="56" width="10.42578125" bestFit="1" customWidth="1"/>
    <col min="57" max="57" width="10.5703125" bestFit="1" customWidth="1"/>
    <col min="58" max="58" width="10.42578125" bestFit="1" customWidth="1"/>
    <col min="59" max="59" width="10.5703125" bestFit="1" customWidth="1"/>
    <col min="60" max="60" width="10.42578125" bestFit="1" customWidth="1"/>
    <col min="61" max="61" width="10.5703125" bestFit="1" customWidth="1"/>
    <col min="62" max="62" width="10.42578125" bestFit="1" customWidth="1"/>
    <col min="63" max="63" width="10.5703125" bestFit="1" customWidth="1"/>
    <col min="64" max="64" width="10.42578125" bestFit="1" customWidth="1"/>
    <col min="65" max="65" width="10.5703125" bestFit="1" customWidth="1"/>
    <col min="66" max="66" width="10.42578125" bestFit="1" customWidth="1"/>
    <col min="67" max="67" width="10.5703125" bestFit="1" customWidth="1"/>
    <col min="68" max="68" width="10.42578125" bestFit="1" customWidth="1"/>
    <col min="69" max="69" width="10.5703125" bestFit="1" customWidth="1"/>
    <col min="70" max="70" width="10.42578125" bestFit="1" customWidth="1"/>
    <col min="71" max="71" width="10.5703125" bestFit="1" customWidth="1"/>
    <col min="72" max="72" width="10.42578125" bestFit="1" customWidth="1"/>
    <col min="73" max="73" width="10.5703125" bestFit="1" customWidth="1"/>
    <col min="74" max="74" width="10.42578125" bestFit="1" customWidth="1"/>
    <col min="75" max="75" width="10.5703125" bestFit="1" customWidth="1"/>
    <col min="76" max="76" width="10.42578125" bestFit="1" customWidth="1"/>
    <col min="77" max="77" width="10.5703125" bestFit="1" customWidth="1"/>
    <col min="78" max="78" width="10.42578125" bestFit="1" customWidth="1"/>
    <col min="79" max="79" width="10.5703125" bestFit="1" customWidth="1"/>
    <col min="80" max="80" width="10.42578125" bestFit="1" customWidth="1"/>
    <col min="81" max="81" width="10.5703125" bestFit="1" customWidth="1"/>
    <col min="82" max="82" width="10.42578125" bestFit="1" customWidth="1"/>
    <col min="83" max="83" width="10.5703125" bestFit="1" customWidth="1"/>
    <col min="84" max="84" width="10.42578125" bestFit="1" customWidth="1"/>
    <col min="85" max="85" width="10.5703125" bestFit="1" customWidth="1"/>
    <col min="86" max="86" width="10.42578125" bestFit="1" customWidth="1"/>
    <col min="87" max="87" width="10.5703125" bestFit="1" customWidth="1"/>
    <col min="88" max="88" width="10.42578125" bestFit="1" customWidth="1"/>
    <col min="89" max="89" width="10.5703125" bestFit="1" customWidth="1"/>
    <col min="90" max="90" width="10.42578125" bestFit="1" customWidth="1"/>
    <col min="91" max="91" width="10.5703125" bestFit="1" customWidth="1"/>
    <col min="92" max="92" width="10.42578125" bestFit="1" customWidth="1"/>
    <col min="93" max="93" width="10.5703125" bestFit="1" customWidth="1"/>
    <col min="94" max="94" width="10.42578125" bestFit="1" customWidth="1"/>
    <col min="95" max="95" width="10.5703125" bestFit="1" customWidth="1"/>
    <col min="96" max="96" width="10.42578125" bestFit="1" customWidth="1"/>
    <col min="97" max="97" width="10.5703125" bestFit="1" customWidth="1"/>
    <col min="98" max="98" width="10.42578125" bestFit="1" customWidth="1"/>
    <col min="99" max="99" width="10.5703125" bestFit="1" customWidth="1"/>
    <col min="100" max="100" width="10.42578125" bestFit="1" customWidth="1"/>
    <col min="101" max="101" width="10.5703125" bestFit="1" customWidth="1"/>
    <col min="102" max="102" width="10.42578125" bestFit="1" customWidth="1"/>
    <col min="103" max="103" width="10.5703125" bestFit="1" customWidth="1"/>
    <col min="104" max="104" width="10.42578125" bestFit="1" customWidth="1"/>
    <col min="105" max="105" width="10.5703125" bestFit="1" customWidth="1"/>
    <col min="106" max="106" width="10.42578125" bestFit="1" customWidth="1"/>
    <col min="107" max="107" width="10.5703125" bestFit="1" customWidth="1"/>
    <col min="108" max="108" width="10.42578125" bestFit="1" customWidth="1"/>
    <col min="109" max="109" width="10.5703125" bestFit="1" customWidth="1"/>
    <col min="110" max="110" width="10.42578125" bestFit="1" customWidth="1"/>
    <col min="111" max="111" width="10.5703125" bestFit="1" customWidth="1"/>
    <col min="112" max="112" width="10.42578125" bestFit="1" customWidth="1"/>
    <col min="113" max="113" width="10.5703125" bestFit="1" customWidth="1"/>
    <col min="114" max="114" width="10.42578125" bestFit="1" customWidth="1"/>
    <col min="115" max="115" width="10.5703125" bestFit="1" customWidth="1"/>
    <col min="116" max="116" width="10.42578125" bestFit="1" customWidth="1"/>
    <col min="117" max="117" width="10.5703125" bestFit="1" customWidth="1"/>
    <col min="118" max="118" width="10.42578125" bestFit="1" customWidth="1"/>
    <col min="119" max="119" width="10.5703125" bestFit="1" customWidth="1"/>
    <col min="120" max="120" width="10.42578125" bestFit="1" customWidth="1"/>
    <col min="121" max="121" width="10.5703125" bestFit="1" customWidth="1"/>
    <col min="122" max="122" width="10.42578125" bestFit="1" customWidth="1"/>
    <col min="123" max="123" width="10.5703125" bestFit="1" customWidth="1"/>
    <col min="124" max="124" width="10.42578125" bestFit="1" customWidth="1"/>
    <col min="125" max="125" width="10.5703125" bestFit="1" customWidth="1"/>
    <col min="126" max="126" width="10.42578125" bestFit="1" customWidth="1"/>
    <col min="127" max="127" width="10.5703125" bestFit="1" customWidth="1"/>
    <col min="128" max="128" width="10.42578125" bestFit="1" customWidth="1"/>
    <col min="129" max="129" width="10.5703125" bestFit="1" customWidth="1"/>
    <col min="130" max="130" width="10.42578125" bestFit="1" customWidth="1"/>
    <col min="131" max="131" width="10.5703125" bestFit="1" customWidth="1"/>
    <col min="132" max="132" width="10.42578125" bestFit="1" customWidth="1"/>
    <col min="133" max="133" width="10.5703125" bestFit="1" customWidth="1"/>
    <col min="134" max="134" width="10.42578125" bestFit="1" customWidth="1"/>
    <col min="135" max="135" width="10.5703125" bestFit="1" customWidth="1"/>
    <col min="136" max="136" width="10.42578125" bestFit="1" customWidth="1"/>
    <col min="137" max="137" width="10.5703125" bestFit="1" customWidth="1"/>
    <col min="138" max="138" width="10.42578125" bestFit="1" customWidth="1"/>
    <col min="139" max="139" width="10.5703125" bestFit="1" customWidth="1"/>
    <col min="140" max="140" width="10.42578125" bestFit="1" customWidth="1"/>
    <col min="141" max="141" width="10.5703125" bestFit="1" customWidth="1"/>
    <col min="142" max="142" width="10.42578125" bestFit="1" customWidth="1"/>
    <col min="143" max="143" width="10.5703125" bestFit="1" customWidth="1"/>
    <col min="144" max="144" width="10.42578125" bestFit="1" customWidth="1"/>
    <col min="145" max="145" width="10.5703125" bestFit="1" customWidth="1"/>
    <col min="146" max="146" width="10.42578125" bestFit="1" customWidth="1"/>
    <col min="147" max="147" width="10.5703125" bestFit="1" customWidth="1"/>
    <col min="148" max="148" width="10.42578125" bestFit="1" customWidth="1"/>
    <col min="149" max="149" width="10.5703125" bestFit="1" customWidth="1"/>
    <col min="150" max="150" width="10.42578125" bestFit="1" customWidth="1"/>
    <col min="151" max="151" width="10.5703125" bestFit="1" customWidth="1"/>
    <col min="152" max="152" width="10.42578125" bestFit="1" customWidth="1"/>
    <col min="153" max="153" width="10.5703125" bestFit="1" customWidth="1"/>
    <col min="154" max="154" width="10.42578125" bestFit="1" customWidth="1"/>
    <col min="155" max="155" width="10.5703125" bestFit="1" customWidth="1"/>
    <col min="156" max="156" width="10.42578125" bestFit="1" customWidth="1"/>
    <col min="157" max="157" width="10.5703125" bestFit="1" customWidth="1"/>
    <col min="158" max="158" width="10.42578125" bestFit="1" customWidth="1"/>
    <col min="159" max="159" width="10.5703125" bestFit="1" customWidth="1"/>
    <col min="160" max="160" width="10.42578125" bestFit="1" customWidth="1"/>
    <col min="161" max="161" width="10.5703125" bestFit="1" customWidth="1"/>
    <col min="162" max="162" width="10.42578125" bestFit="1" customWidth="1"/>
    <col min="163" max="163" width="10.5703125" bestFit="1" customWidth="1"/>
    <col min="164" max="164" width="10.42578125" bestFit="1" customWidth="1"/>
    <col min="165" max="165" width="10.5703125" bestFit="1" customWidth="1"/>
    <col min="166" max="166" width="10.42578125" bestFit="1" customWidth="1"/>
    <col min="167" max="167" width="10.5703125" bestFit="1" customWidth="1"/>
    <col min="168" max="168" width="10.42578125" bestFit="1" customWidth="1"/>
    <col min="169" max="169" width="10.5703125" bestFit="1" customWidth="1"/>
    <col min="170" max="170" width="10.42578125" bestFit="1" customWidth="1"/>
    <col min="171" max="171" width="10.5703125" bestFit="1" customWidth="1"/>
    <col min="172" max="172" width="10.42578125" bestFit="1" customWidth="1"/>
    <col min="173" max="173" width="10.5703125" bestFit="1" customWidth="1"/>
    <col min="174" max="174" width="10.42578125" bestFit="1" customWidth="1"/>
    <col min="175" max="175" width="10.5703125" bestFit="1" customWidth="1"/>
    <col min="176" max="176" width="10.42578125" bestFit="1" customWidth="1"/>
    <col min="177" max="177" width="10.5703125" bestFit="1" customWidth="1"/>
    <col min="178" max="178" width="10.42578125" bestFit="1" customWidth="1"/>
    <col min="179" max="179" width="10.5703125" bestFit="1" customWidth="1"/>
    <col min="180" max="180" width="10.42578125" bestFit="1" customWidth="1"/>
    <col min="181" max="181" width="10.5703125" bestFit="1" customWidth="1"/>
    <col min="182" max="182" width="10.42578125" bestFit="1" customWidth="1"/>
    <col min="183" max="183" width="10.5703125" bestFit="1" customWidth="1"/>
    <col min="184" max="184" width="10.42578125" bestFit="1" customWidth="1"/>
    <col min="185" max="185" width="10.5703125" bestFit="1" customWidth="1"/>
    <col min="186" max="186" width="10.42578125" bestFit="1" customWidth="1"/>
    <col min="187" max="187" width="10.5703125" bestFit="1" customWidth="1"/>
    <col min="188" max="188" width="10.42578125" bestFit="1" customWidth="1"/>
    <col min="189" max="189" width="10.5703125" bestFit="1" customWidth="1"/>
    <col min="190" max="190" width="10.42578125" bestFit="1" customWidth="1"/>
    <col min="191" max="191" width="10.5703125" bestFit="1" customWidth="1"/>
    <col min="192" max="192" width="10.42578125" bestFit="1" customWidth="1"/>
    <col min="193" max="193" width="10.5703125" bestFit="1" customWidth="1"/>
    <col min="194" max="194" width="10.42578125" bestFit="1" customWidth="1"/>
    <col min="195" max="195" width="10.5703125" bestFit="1" customWidth="1"/>
    <col min="196" max="196" width="10.42578125" bestFit="1" customWidth="1"/>
    <col min="197" max="197" width="10.5703125" bestFit="1" customWidth="1"/>
    <col min="198" max="198" width="10.42578125" bestFit="1" customWidth="1"/>
    <col min="199" max="199" width="10.5703125" bestFit="1" customWidth="1"/>
    <col min="200" max="200" width="10.42578125" bestFit="1" customWidth="1"/>
    <col min="201" max="201" width="10.5703125" bestFit="1" customWidth="1"/>
    <col min="202" max="202" width="10.42578125" bestFit="1" customWidth="1"/>
    <col min="203" max="203" width="10.5703125" bestFit="1" customWidth="1"/>
    <col min="204" max="204" width="10.42578125" bestFit="1" customWidth="1"/>
    <col min="205" max="205" width="10.5703125" bestFit="1" customWidth="1"/>
    <col min="206" max="206" width="10.42578125" bestFit="1" customWidth="1"/>
    <col min="207" max="207" width="10.5703125" bestFit="1" customWidth="1"/>
    <col min="208" max="208" width="10.42578125" bestFit="1" customWidth="1"/>
    <col min="209" max="209" width="10.5703125" bestFit="1" customWidth="1"/>
    <col min="210" max="210" width="10.42578125" bestFit="1" customWidth="1"/>
    <col min="211" max="211" width="10.5703125" bestFit="1" customWidth="1"/>
    <col min="212" max="212" width="10.42578125" bestFit="1" customWidth="1"/>
    <col min="213" max="213" width="10.5703125" bestFit="1" customWidth="1"/>
    <col min="214" max="214" width="10.42578125" bestFit="1" customWidth="1"/>
    <col min="215" max="215" width="10.5703125" bestFit="1" customWidth="1"/>
    <col min="216" max="216" width="10.42578125" bestFit="1" customWidth="1"/>
    <col min="217" max="217" width="10.5703125" bestFit="1" customWidth="1"/>
    <col min="218" max="218" width="10.42578125" bestFit="1" customWidth="1"/>
    <col min="219" max="219" width="10.5703125" bestFit="1" customWidth="1"/>
    <col min="220" max="220" width="10.42578125" bestFit="1" customWidth="1"/>
    <col min="221" max="221" width="10.5703125" bestFit="1" customWidth="1"/>
    <col min="222" max="222" width="10.42578125" bestFit="1" customWidth="1"/>
    <col min="223" max="223" width="10.5703125" bestFit="1" customWidth="1"/>
    <col min="224" max="224" width="10.42578125" bestFit="1" customWidth="1"/>
    <col min="225" max="225" width="10.5703125" bestFit="1" customWidth="1"/>
    <col min="226" max="226" width="10.42578125" bestFit="1" customWidth="1"/>
    <col min="227" max="227" width="10.5703125" bestFit="1" customWidth="1"/>
    <col min="228" max="228" width="10.42578125" bestFit="1" customWidth="1"/>
    <col min="229" max="229" width="10.5703125" bestFit="1" customWidth="1"/>
    <col min="230" max="230" width="10.42578125" bestFit="1" customWidth="1"/>
    <col min="231" max="231" width="10.5703125" bestFit="1" customWidth="1"/>
    <col min="232" max="232" width="10.42578125" bestFit="1" customWidth="1"/>
    <col min="233" max="233" width="10.5703125" bestFit="1" customWidth="1"/>
    <col min="234" max="234" width="10.42578125" bestFit="1" customWidth="1"/>
    <col min="235" max="235" width="10.5703125" bestFit="1" customWidth="1"/>
    <col min="236" max="236" width="10.42578125" bestFit="1" customWidth="1"/>
    <col min="237" max="237" width="10.5703125" bestFit="1" customWidth="1"/>
    <col min="238" max="238" width="10.42578125" bestFit="1" customWidth="1"/>
    <col min="239" max="239" width="10.5703125" bestFit="1" customWidth="1"/>
    <col min="240" max="240" width="10.42578125" bestFit="1" customWidth="1"/>
    <col min="241" max="241" width="10.5703125" bestFit="1" customWidth="1"/>
    <col min="242" max="242" width="10.42578125" bestFit="1" customWidth="1"/>
    <col min="243" max="243" width="10.5703125" bestFit="1" customWidth="1"/>
    <col min="244" max="244" width="10.42578125" bestFit="1" customWidth="1"/>
    <col min="245" max="245" width="10.5703125" bestFit="1" customWidth="1"/>
    <col min="246" max="246" width="10.42578125" bestFit="1" customWidth="1"/>
    <col min="247" max="247" width="10.5703125" bestFit="1" customWidth="1"/>
    <col min="248" max="248" width="10.42578125" bestFit="1" customWidth="1"/>
    <col min="249" max="251" width="11.42578125" bestFit="1" customWidth="1"/>
    <col min="252" max="252" width="14.5703125" bestFit="1" customWidth="1"/>
    <col min="253" max="254" width="10.28515625" bestFit="1" customWidth="1"/>
    <col min="255" max="255" width="11.42578125" bestFit="1" customWidth="1"/>
    <col min="256" max="256" width="18.140625" bestFit="1" customWidth="1"/>
    <col min="257" max="257" width="11.42578125" bestFit="1" customWidth="1"/>
    <col min="258" max="258" width="10.28515625" bestFit="1" customWidth="1"/>
    <col min="259" max="260" width="11.42578125" bestFit="1" customWidth="1"/>
    <col min="261" max="261" width="10.28515625" bestFit="1" customWidth="1"/>
    <col min="262" max="262" width="11.42578125" bestFit="1" customWidth="1"/>
    <col min="324" max="324" width="2.28515625" bestFit="1" customWidth="1"/>
    <col min="328" max="328" width="2.28515625" bestFit="1" customWidth="1"/>
  </cols>
  <sheetData>
    <row r="1" spans="1:264" x14ac:dyDescent="0.25">
      <c r="H1" s="35">
        <v>140775</v>
      </c>
      <c r="GK1" t="s">
        <v>849</v>
      </c>
    </row>
    <row r="2" spans="1:264" x14ac:dyDescent="0.25">
      <c r="A2" s="28" t="s">
        <v>0</v>
      </c>
      <c r="L2" s="660" t="s">
        <v>874</v>
      </c>
      <c r="M2" s="660" t="s">
        <v>873</v>
      </c>
    </row>
    <row r="3" spans="1:264" x14ac:dyDescent="0.25">
      <c r="A3" s="29" t="s">
        <v>1</v>
      </c>
      <c r="L3" s="659">
        <f>L9*100/K9</f>
        <v>49.298076964720813</v>
      </c>
      <c r="M3" s="660">
        <v>51</v>
      </c>
    </row>
    <row r="4" spans="1:264" x14ac:dyDescent="0.25">
      <c r="A4" s="30"/>
    </row>
    <row r="5" spans="1:264" ht="18" x14ac:dyDescent="0.25">
      <c r="A5" s="41" t="s">
        <v>113</v>
      </c>
    </row>
    <row r="6" spans="1:264" ht="21" x14ac:dyDescent="0.35">
      <c r="A6" s="42"/>
    </row>
    <row r="7" spans="1:264" x14ac:dyDescent="0.25">
      <c r="A7" s="762" t="s">
        <v>114</v>
      </c>
      <c r="B7" s="762"/>
      <c r="C7" s="762"/>
      <c r="D7" s="763" t="s">
        <v>115</v>
      </c>
      <c r="E7" s="765" t="s">
        <v>2</v>
      </c>
      <c r="F7" s="767" t="s">
        <v>3</v>
      </c>
      <c r="G7" s="767" t="s">
        <v>4</v>
      </c>
      <c r="H7" s="760" t="s">
        <v>5</v>
      </c>
      <c r="I7" s="43"/>
      <c r="J7" s="43"/>
      <c r="K7" s="43"/>
      <c r="L7" s="44" t="s">
        <v>116</v>
      </c>
      <c r="M7" s="44" t="s">
        <v>117</v>
      </c>
      <c r="N7" s="44"/>
      <c r="O7" s="44" t="s">
        <v>116</v>
      </c>
      <c r="P7" s="44" t="s">
        <v>117</v>
      </c>
      <c r="Q7" s="44"/>
      <c r="R7" s="44" t="s">
        <v>116</v>
      </c>
      <c r="S7" s="44" t="s">
        <v>117</v>
      </c>
      <c r="T7" s="44"/>
      <c r="U7" s="44" t="s">
        <v>116</v>
      </c>
      <c r="V7" s="44" t="s">
        <v>117</v>
      </c>
      <c r="W7" s="44"/>
      <c r="X7" s="44" t="s">
        <v>116</v>
      </c>
      <c r="Y7" s="44" t="s">
        <v>117</v>
      </c>
      <c r="Z7" s="44" t="s">
        <v>5</v>
      </c>
      <c r="AA7" s="44" t="s">
        <v>116</v>
      </c>
      <c r="AB7" s="44" t="s">
        <v>117</v>
      </c>
      <c r="AC7" s="44" t="s">
        <v>116</v>
      </c>
      <c r="AD7" s="44" t="s">
        <v>117</v>
      </c>
      <c r="AE7" s="44" t="s">
        <v>116</v>
      </c>
      <c r="AF7" s="44" t="s">
        <v>117</v>
      </c>
      <c r="AG7" s="44" t="s">
        <v>116</v>
      </c>
      <c r="AH7" s="44" t="s">
        <v>117</v>
      </c>
      <c r="AI7" s="44" t="s">
        <v>116</v>
      </c>
      <c r="AJ7" s="44" t="s">
        <v>117</v>
      </c>
      <c r="AK7" s="44" t="s">
        <v>116</v>
      </c>
      <c r="AL7" s="44" t="s">
        <v>117</v>
      </c>
      <c r="AM7" s="44" t="s">
        <v>116</v>
      </c>
      <c r="AN7" s="44" t="s">
        <v>117</v>
      </c>
      <c r="AO7" s="44" t="s">
        <v>116</v>
      </c>
      <c r="AP7" s="44" t="s">
        <v>117</v>
      </c>
      <c r="AQ7" s="44" t="s">
        <v>116</v>
      </c>
      <c r="AR7" s="44" t="s">
        <v>117</v>
      </c>
      <c r="AS7" s="44" t="s">
        <v>116</v>
      </c>
      <c r="AT7" s="44" t="s">
        <v>117</v>
      </c>
      <c r="AU7" s="44" t="s">
        <v>116</v>
      </c>
      <c r="AV7" s="44" t="s">
        <v>117</v>
      </c>
      <c r="AW7" s="44" t="s">
        <v>116</v>
      </c>
      <c r="AX7" s="44" t="s">
        <v>117</v>
      </c>
      <c r="AY7" s="44" t="s">
        <v>116</v>
      </c>
      <c r="AZ7" s="44" t="s">
        <v>117</v>
      </c>
      <c r="BA7" s="44" t="s">
        <v>116</v>
      </c>
      <c r="BB7" s="44" t="s">
        <v>117</v>
      </c>
      <c r="BC7" s="44" t="s">
        <v>116</v>
      </c>
      <c r="BD7" s="44" t="s">
        <v>117</v>
      </c>
      <c r="BE7" s="44" t="s">
        <v>116</v>
      </c>
      <c r="BF7" s="44" t="s">
        <v>117</v>
      </c>
      <c r="BG7" s="44" t="s">
        <v>116</v>
      </c>
      <c r="BH7" s="44" t="s">
        <v>117</v>
      </c>
      <c r="BI7" s="44" t="s">
        <v>116</v>
      </c>
      <c r="BJ7" s="44" t="s">
        <v>117</v>
      </c>
      <c r="BK7" s="44" t="s">
        <v>116</v>
      </c>
      <c r="BL7" s="44" t="s">
        <v>117</v>
      </c>
      <c r="BM7" s="44" t="s">
        <v>116</v>
      </c>
      <c r="BN7" s="44" t="s">
        <v>117</v>
      </c>
      <c r="BO7" s="44" t="s">
        <v>116</v>
      </c>
      <c r="BP7" s="44" t="s">
        <v>117</v>
      </c>
      <c r="BQ7" s="44" t="s">
        <v>116</v>
      </c>
      <c r="BR7" s="44" t="s">
        <v>117</v>
      </c>
      <c r="BS7" s="44" t="s">
        <v>116</v>
      </c>
      <c r="BT7" s="44" t="s">
        <v>117</v>
      </c>
      <c r="BU7" s="44" t="s">
        <v>116</v>
      </c>
      <c r="BV7" s="44" t="s">
        <v>117</v>
      </c>
      <c r="BW7" s="44" t="s">
        <v>116</v>
      </c>
      <c r="BX7" s="44" t="s">
        <v>117</v>
      </c>
      <c r="BY7" s="44" t="s">
        <v>116</v>
      </c>
      <c r="BZ7" s="44" t="s">
        <v>117</v>
      </c>
      <c r="CA7" s="44" t="s">
        <v>116</v>
      </c>
      <c r="CB7" s="44" t="s">
        <v>117</v>
      </c>
      <c r="CC7" s="44" t="s">
        <v>116</v>
      </c>
      <c r="CD7" s="44" t="s">
        <v>117</v>
      </c>
      <c r="CE7" s="44" t="s">
        <v>116</v>
      </c>
      <c r="CF7" s="44" t="s">
        <v>117</v>
      </c>
      <c r="CG7" s="44" t="s">
        <v>116</v>
      </c>
      <c r="CH7" s="44" t="s">
        <v>117</v>
      </c>
      <c r="CI7" s="44" t="s">
        <v>116</v>
      </c>
      <c r="CJ7" s="44" t="s">
        <v>117</v>
      </c>
      <c r="CK7" s="44" t="s">
        <v>116</v>
      </c>
      <c r="CL7" s="44" t="s">
        <v>117</v>
      </c>
      <c r="CM7" s="44" t="s">
        <v>116</v>
      </c>
      <c r="CN7" s="44" t="s">
        <v>117</v>
      </c>
      <c r="CO7" s="44" t="s">
        <v>116</v>
      </c>
      <c r="CP7" s="44" t="s">
        <v>117</v>
      </c>
      <c r="CQ7" s="44" t="s">
        <v>116</v>
      </c>
      <c r="CR7" s="44" t="s">
        <v>117</v>
      </c>
      <c r="CS7" s="44" t="s">
        <v>116</v>
      </c>
      <c r="CT7" s="44" t="s">
        <v>117</v>
      </c>
      <c r="CU7" s="44" t="s">
        <v>116</v>
      </c>
      <c r="CV7" s="44" t="s">
        <v>117</v>
      </c>
      <c r="CW7" s="44" t="s">
        <v>116</v>
      </c>
      <c r="CX7" s="44" t="s">
        <v>117</v>
      </c>
      <c r="CY7" s="44" t="s">
        <v>116</v>
      </c>
      <c r="CZ7" s="44" t="s">
        <v>117</v>
      </c>
      <c r="DA7" s="44" t="s">
        <v>116</v>
      </c>
      <c r="DB7" s="44" t="s">
        <v>117</v>
      </c>
      <c r="DC7" s="44" t="s">
        <v>116</v>
      </c>
      <c r="DD7" s="44" t="s">
        <v>117</v>
      </c>
      <c r="DE7" s="44" t="s">
        <v>116</v>
      </c>
      <c r="DF7" s="44" t="s">
        <v>117</v>
      </c>
      <c r="DG7" s="44" t="s">
        <v>116</v>
      </c>
      <c r="DH7" s="44" t="s">
        <v>117</v>
      </c>
      <c r="DI7" s="44" t="s">
        <v>116</v>
      </c>
      <c r="DJ7" s="44" t="s">
        <v>117</v>
      </c>
      <c r="DK7" s="44" t="s">
        <v>116</v>
      </c>
      <c r="DL7" s="44" t="s">
        <v>117</v>
      </c>
      <c r="DM7" s="44" t="s">
        <v>116</v>
      </c>
      <c r="DN7" s="44" t="s">
        <v>117</v>
      </c>
      <c r="DO7" s="44" t="s">
        <v>116</v>
      </c>
      <c r="DP7" s="44" t="s">
        <v>117</v>
      </c>
      <c r="DQ7" s="44" t="s">
        <v>116</v>
      </c>
      <c r="DR7" s="44" t="s">
        <v>117</v>
      </c>
      <c r="DS7" s="44" t="s">
        <v>116</v>
      </c>
      <c r="DT7" s="44" t="s">
        <v>117</v>
      </c>
      <c r="DU7" s="44" t="s">
        <v>116</v>
      </c>
      <c r="DV7" s="44" t="s">
        <v>117</v>
      </c>
      <c r="DW7" s="44" t="s">
        <v>116</v>
      </c>
      <c r="DX7" s="44" t="s">
        <v>117</v>
      </c>
      <c r="DY7" s="44" t="s">
        <v>116</v>
      </c>
      <c r="DZ7" s="44" t="s">
        <v>117</v>
      </c>
      <c r="EA7" s="44" t="s">
        <v>116</v>
      </c>
      <c r="EB7" s="44" t="s">
        <v>117</v>
      </c>
      <c r="EC7" s="44" t="s">
        <v>116</v>
      </c>
      <c r="ED7" s="44" t="s">
        <v>117</v>
      </c>
      <c r="EE7" s="44" t="s">
        <v>116</v>
      </c>
      <c r="EF7" s="44" t="s">
        <v>117</v>
      </c>
      <c r="EG7" s="44" t="s">
        <v>116</v>
      </c>
      <c r="EH7" s="44" t="s">
        <v>117</v>
      </c>
      <c r="EI7" s="44" t="s">
        <v>116</v>
      </c>
      <c r="EJ7" s="44" t="s">
        <v>117</v>
      </c>
      <c r="EK7" s="44" t="s">
        <v>116</v>
      </c>
      <c r="EL7" s="44" t="s">
        <v>117</v>
      </c>
      <c r="EM7" s="44" t="s">
        <v>116</v>
      </c>
      <c r="EN7" s="44" t="s">
        <v>117</v>
      </c>
      <c r="EO7" s="44" t="s">
        <v>116</v>
      </c>
      <c r="EP7" s="44" t="s">
        <v>117</v>
      </c>
      <c r="EQ7" s="44" t="s">
        <v>116</v>
      </c>
      <c r="ER7" s="44" t="s">
        <v>117</v>
      </c>
      <c r="ES7" s="44" t="s">
        <v>116</v>
      </c>
      <c r="ET7" s="44" t="s">
        <v>117</v>
      </c>
      <c r="EU7" s="44" t="s">
        <v>116</v>
      </c>
      <c r="EV7" s="44" t="s">
        <v>117</v>
      </c>
      <c r="EW7" s="44" t="s">
        <v>116</v>
      </c>
      <c r="EX7" s="44" t="s">
        <v>117</v>
      </c>
      <c r="EY7" s="44" t="s">
        <v>116</v>
      </c>
      <c r="EZ7" s="44" t="s">
        <v>117</v>
      </c>
      <c r="FA7" s="44" t="s">
        <v>116</v>
      </c>
      <c r="FB7" s="44" t="s">
        <v>117</v>
      </c>
      <c r="FC7" s="44" t="s">
        <v>116</v>
      </c>
      <c r="FD7" s="44" t="s">
        <v>117</v>
      </c>
      <c r="FE7" s="44" t="s">
        <v>116</v>
      </c>
      <c r="FF7" s="44" t="s">
        <v>117</v>
      </c>
      <c r="FG7" s="44" t="s">
        <v>116</v>
      </c>
      <c r="FH7" s="44" t="s">
        <v>117</v>
      </c>
      <c r="FI7" s="44" t="s">
        <v>116</v>
      </c>
      <c r="FJ7" s="44" t="s">
        <v>117</v>
      </c>
      <c r="FK7" s="44" t="s">
        <v>116</v>
      </c>
      <c r="FL7" s="44" t="s">
        <v>117</v>
      </c>
      <c r="FM7" s="44" t="s">
        <v>116</v>
      </c>
      <c r="FN7" s="44" t="s">
        <v>117</v>
      </c>
      <c r="FO7" s="44" t="s">
        <v>116</v>
      </c>
      <c r="FP7" s="44" t="s">
        <v>117</v>
      </c>
      <c r="FQ7" s="44" t="s">
        <v>116</v>
      </c>
      <c r="FR7" s="44" t="s">
        <v>117</v>
      </c>
      <c r="FS7" s="44" t="s">
        <v>116</v>
      </c>
      <c r="FT7" s="44" t="s">
        <v>117</v>
      </c>
      <c r="FU7" s="44" t="s">
        <v>116</v>
      </c>
      <c r="FV7" s="44" t="s">
        <v>117</v>
      </c>
      <c r="FW7" s="44" t="s">
        <v>116</v>
      </c>
      <c r="FX7" s="44" t="s">
        <v>117</v>
      </c>
      <c r="FY7" s="44" t="s">
        <v>116</v>
      </c>
      <c r="FZ7" s="44" t="s">
        <v>117</v>
      </c>
      <c r="GA7" s="44" t="s">
        <v>116</v>
      </c>
      <c r="GB7" s="44" t="s">
        <v>117</v>
      </c>
      <c r="GC7" s="44" t="s">
        <v>116</v>
      </c>
      <c r="GD7" s="44" t="s">
        <v>117</v>
      </c>
      <c r="GE7" s="44" t="s">
        <v>116</v>
      </c>
      <c r="GF7" s="44" t="s">
        <v>117</v>
      </c>
      <c r="GG7" s="44" t="s">
        <v>116</v>
      </c>
      <c r="GH7" s="44" t="s">
        <v>117</v>
      </c>
      <c r="GI7" s="44" t="s">
        <v>116</v>
      </c>
      <c r="GJ7" s="44" t="s">
        <v>117</v>
      </c>
      <c r="GK7" s="44" t="s">
        <v>116</v>
      </c>
      <c r="GL7" s="44" t="s">
        <v>117</v>
      </c>
      <c r="GM7" s="44" t="s">
        <v>116</v>
      </c>
      <c r="GN7" s="44" t="s">
        <v>117</v>
      </c>
      <c r="GO7" s="44" t="s">
        <v>116</v>
      </c>
      <c r="GP7" s="44" t="s">
        <v>117</v>
      </c>
      <c r="GQ7" s="44" t="s">
        <v>116</v>
      </c>
      <c r="GR7" s="44" t="s">
        <v>117</v>
      </c>
      <c r="GS7" s="44" t="s">
        <v>116</v>
      </c>
      <c r="GT7" s="44" t="s">
        <v>117</v>
      </c>
      <c r="GU7" s="44" t="s">
        <v>116</v>
      </c>
      <c r="GV7" s="44" t="s">
        <v>117</v>
      </c>
      <c r="GW7" s="44" t="s">
        <v>116</v>
      </c>
      <c r="GX7" s="44" t="s">
        <v>117</v>
      </c>
      <c r="GY7" s="44" t="s">
        <v>116</v>
      </c>
      <c r="GZ7" s="44" t="s">
        <v>117</v>
      </c>
      <c r="HA7" s="44" t="s">
        <v>116</v>
      </c>
      <c r="HB7" s="44" t="s">
        <v>117</v>
      </c>
      <c r="HC7" s="44" t="s">
        <v>116</v>
      </c>
      <c r="HD7" s="44" t="s">
        <v>117</v>
      </c>
      <c r="HE7" s="44" t="s">
        <v>116</v>
      </c>
      <c r="HF7" s="44" t="s">
        <v>117</v>
      </c>
      <c r="HG7" s="44" t="s">
        <v>116</v>
      </c>
      <c r="HH7" s="44" t="s">
        <v>117</v>
      </c>
      <c r="HI7" s="44" t="s">
        <v>116</v>
      </c>
      <c r="HJ7" s="44" t="s">
        <v>117</v>
      </c>
      <c r="HK7" s="44" t="s">
        <v>116</v>
      </c>
      <c r="HL7" s="44" t="s">
        <v>117</v>
      </c>
      <c r="HM7" s="44" t="s">
        <v>116</v>
      </c>
      <c r="HN7" s="44" t="s">
        <v>117</v>
      </c>
      <c r="HO7" s="44" t="s">
        <v>116</v>
      </c>
      <c r="HP7" s="44" t="s">
        <v>117</v>
      </c>
      <c r="HQ7" s="44" t="s">
        <v>116</v>
      </c>
      <c r="HR7" s="44" t="s">
        <v>117</v>
      </c>
      <c r="HS7" s="44" t="s">
        <v>116</v>
      </c>
      <c r="HT7" s="44" t="s">
        <v>117</v>
      </c>
      <c r="HU7" s="44" t="s">
        <v>116</v>
      </c>
      <c r="HV7" s="44" t="s">
        <v>117</v>
      </c>
      <c r="HW7" s="44" t="s">
        <v>116</v>
      </c>
      <c r="HX7" s="44" t="s">
        <v>117</v>
      </c>
      <c r="HY7" s="44" t="s">
        <v>116</v>
      </c>
      <c r="HZ7" s="44" t="s">
        <v>117</v>
      </c>
      <c r="IA7" s="44" t="s">
        <v>116</v>
      </c>
      <c r="IB7" s="44" t="s">
        <v>117</v>
      </c>
      <c r="IC7" s="44" t="s">
        <v>116</v>
      </c>
      <c r="ID7" s="44" t="s">
        <v>117</v>
      </c>
      <c r="IE7" s="44" t="s">
        <v>116</v>
      </c>
      <c r="IF7" s="44" t="s">
        <v>117</v>
      </c>
      <c r="IG7" s="44" t="s">
        <v>116</v>
      </c>
      <c r="IH7" s="44" t="s">
        <v>117</v>
      </c>
      <c r="II7" s="44" t="s">
        <v>116</v>
      </c>
      <c r="IJ7" s="44" t="s">
        <v>117</v>
      </c>
      <c r="IK7" s="44" t="s">
        <v>116</v>
      </c>
      <c r="IL7" s="44" t="s">
        <v>117</v>
      </c>
      <c r="IM7" s="44" t="s">
        <v>116</v>
      </c>
      <c r="IN7" s="44" t="s">
        <v>117</v>
      </c>
      <c r="IO7" s="763" t="s">
        <v>116</v>
      </c>
      <c r="IP7" s="763" t="s">
        <v>117</v>
      </c>
      <c r="IQ7" s="763" t="s">
        <v>118</v>
      </c>
      <c r="IR7" s="763" t="s">
        <v>119</v>
      </c>
      <c r="IS7" s="770" t="s">
        <v>120</v>
      </c>
      <c r="IT7" s="771"/>
      <c r="IU7" s="771"/>
      <c r="IV7" s="772"/>
      <c r="IW7" s="762" t="s">
        <v>121</v>
      </c>
      <c r="IX7" s="762"/>
      <c r="IY7" s="762"/>
      <c r="IZ7" s="762"/>
      <c r="JA7" s="762"/>
      <c r="JB7" s="769" t="s">
        <v>118</v>
      </c>
    </row>
    <row r="8" spans="1:264" s="32" customFormat="1" x14ac:dyDescent="0.25">
      <c r="A8" s="31" t="s">
        <v>107</v>
      </c>
      <c r="B8" s="31" t="s">
        <v>108</v>
      </c>
      <c r="C8" s="31" t="s">
        <v>122</v>
      </c>
      <c r="D8" s="764"/>
      <c r="E8" s="766"/>
      <c r="F8" s="768"/>
      <c r="G8" s="768"/>
      <c r="H8" s="761"/>
      <c r="I8" s="45" t="s">
        <v>123</v>
      </c>
      <c r="J8" s="45" t="s">
        <v>124</v>
      </c>
      <c r="K8" s="27"/>
      <c r="L8" s="31">
        <v>0</v>
      </c>
      <c r="M8" s="31">
        <v>0</v>
      </c>
      <c r="N8" s="31"/>
      <c r="O8" s="31">
        <v>1</v>
      </c>
      <c r="P8" s="31">
        <v>1</v>
      </c>
      <c r="Q8" s="31"/>
      <c r="R8" s="31">
        <v>2</v>
      </c>
      <c r="S8" s="31">
        <v>2</v>
      </c>
      <c r="T8" s="31"/>
      <c r="U8" s="31">
        <v>3</v>
      </c>
      <c r="V8" s="31">
        <v>3</v>
      </c>
      <c r="W8" s="31"/>
      <c r="X8" s="31">
        <v>4</v>
      </c>
      <c r="Y8" s="31">
        <v>4</v>
      </c>
      <c r="Z8" s="31"/>
      <c r="AA8" s="31">
        <v>5</v>
      </c>
      <c r="AB8" s="31">
        <v>5</v>
      </c>
      <c r="AC8" s="31">
        <v>6</v>
      </c>
      <c r="AD8" s="31">
        <v>6</v>
      </c>
      <c r="AE8" s="31">
        <v>7</v>
      </c>
      <c r="AF8" s="31">
        <v>7</v>
      </c>
      <c r="AG8" s="31">
        <v>8</v>
      </c>
      <c r="AH8" s="31">
        <v>8</v>
      </c>
      <c r="AI8" s="31">
        <v>9</v>
      </c>
      <c r="AJ8" s="31">
        <v>9</v>
      </c>
      <c r="AK8" s="31">
        <v>10</v>
      </c>
      <c r="AL8" s="31">
        <v>10</v>
      </c>
      <c r="AM8" s="31">
        <v>11</v>
      </c>
      <c r="AN8" s="31">
        <v>11</v>
      </c>
      <c r="AO8" s="31">
        <v>12</v>
      </c>
      <c r="AP8" s="31">
        <v>12</v>
      </c>
      <c r="AQ8" s="31">
        <v>13</v>
      </c>
      <c r="AR8" s="31">
        <v>13</v>
      </c>
      <c r="AS8" s="31">
        <v>14</v>
      </c>
      <c r="AT8" s="31">
        <v>14</v>
      </c>
      <c r="AU8" s="31">
        <v>15</v>
      </c>
      <c r="AV8" s="31">
        <v>15</v>
      </c>
      <c r="AW8" s="31">
        <v>16</v>
      </c>
      <c r="AX8" s="31">
        <v>16</v>
      </c>
      <c r="AY8" s="31">
        <v>17</v>
      </c>
      <c r="AZ8" s="31">
        <v>17</v>
      </c>
      <c r="BA8" s="31">
        <v>18</v>
      </c>
      <c r="BB8" s="31">
        <v>18</v>
      </c>
      <c r="BC8" s="31">
        <v>19</v>
      </c>
      <c r="BD8" s="31">
        <v>19</v>
      </c>
      <c r="BE8" s="31">
        <v>20</v>
      </c>
      <c r="BF8" s="31">
        <v>20</v>
      </c>
      <c r="BG8" s="31">
        <v>21</v>
      </c>
      <c r="BH8" s="31">
        <v>21</v>
      </c>
      <c r="BI8" s="31">
        <v>22</v>
      </c>
      <c r="BJ8" s="31">
        <v>22</v>
      </c>
      <c r="BK8" s="31">
        <v>23</v>
      </c>
      <c r="BL8" s="31">
        <v>23</v>
      </c>
      <c r="BM8" s="31">
        <v>24</v>
      </c>
      <c r="BN8" s="31">
        <v>24</v>
      </c>
      <c r="BO8" s="31">
        <v>25</v>
      </c>
      <c r="BP8" s="31">
        <v>25</v>
      </c>
      <c r="BQ8" s="31">
        <v>26</v>
      </c>
      <c r="BR8" s="31">
        <v>26</v>
      </c>
      <c r="BS8" s="31">
        <v>27</v>
      </c>
      <c r="BT8" s="31">
        <v>27</v>
      </c>
      <c r="BU8" s="31">
        <v>28</v>
      </c>
      <c r="BV8" s="31">
        <v>28</v>
      </c>
      <c r="BW8" s="31">
        <v>29</v>
      </c>
      <c r="BX8" s="31">
        <v>29</v>
      </c>
      <c r="BY8" s="31">
        <v>30</v>
      </c>
      <c r="BZ8" s="31">
        <v>30</v>
      </c>
      <c r="CA8" s="31">
        <v>31</v>
      </c>
      <c r="CB8" s="31">
        <v>31</v>
      </c>
      <c r="CC8" s="31">
        <v>32</v>
      </c>
      <c r="CD8" s="31">
        <v>32</v>
      </c>
      <c r="CE8" s="31">
        <v>33</v>
      </c>
      <c r="CF8" s="31">
        <v>33</v>
      </c>
      <c r="CG8" s="31">
        <v>34</v>
      </c>
      <c r="CH8" s="31">
        <v>34</v>
      </c>
      <c r="CI8" s="31">
        <v>35</v>
      </c>
      <c r="CJ8" s="31">
        <v>35</v>
      </c>
      <c r="CK8" s="31">
        <v>36</v>
      </c>
      <c r="CL8" s="31">
        <v>36</v>
      </c>
      <c r="CM8" s="31">
        <v>37</v>
      </c>
      <c r="CN8" s="31">
        <v>37</v>
      </c>
      <c r="CO8" s="31">
        <v>38</v>
      </c>
      <c r="CP8" s="31">
        <v>38</v>
      </c>
      <c r="CQ8" s="31">
        <v>39</v>
      </c>
      <c r="CR8" s="31">
        <v>39</v>
      </c>
      <c r="CS8" s="31">
        <v>40</v>
      </c>
      <c r="CT8" s="31">
        <v>40</v>
      </c>
      <c r="CU8" s="31">
        <v>41</v>
      </c>
      <c r="CV8" s="31">
        <v>41</v>
      </c>
      <c r="CW8" s="31">
        <v>42</v>
      </c>
      <c r="CX8" s="31">
        <v>42</v>
      </c>
      <c r="CY8" s="31">
        <v>43</v>
      </c>
      <c r="CZ8" s="31">
        <v>43</v>
      </c>
      <c r="DA8" s="31">
        <v>44</v>
      </c>
      <c r="DB8" s="31">
        <v>44</v>
      </c>
      <c r="DC8" s="31">
        <v>45</v>
      </c>
      <c r="DD8" s="31">
        <v>45</v>
      </c>
      <c r="DE8" s="31">
        <v>46</v>
      </c>
      <c r="DF8" s="31">
        <v>46</v>
      </c>
      <c r="DG8" s="31">
        <v>47</v>
      </c>
      <c r="DH8" s="31">
        <v>47</v>
      </c>
      <c r="DI8" s="31">
        <v>48</v>
      </c>
      <c r="DJ8" s="31">
        <v>48</v>
      </c>
      <c r="DK8" s="31">
        <v>49</v>
      </c>
      <c r="DL8" s="31">
        <v>49</v>
      </c>
      <c r="DM8" s="31">
        <v>50</v>
      </c>
      <c r="DN8" s="31">
        <v>50</v>
      </c>
      <c r="DO8" s="31">
        <v>51</v>
      </c>
      <c r="DP8" s="31">
        <v>51</v>
      </c>
      <c r="DQ8" s="31">
        <v>52</v>
      </c>
      <c r="DR8" s="31">
        <v>52</v>
      </c>
      <c r="DS8" s="31">
        <v>53</v>
      </c>
      <c r="DT8" s="31">
        <v>53</v>
      </c>
      <c r="DU8" s="31">
        <v>54</v>
      </c>
      <c r="DV8" s="31">
        <v>54</v>
      </c>
      <c r="DW8" s="31">
        <v>55</v>
      </c>
      <c r="DX8" s="31">
        <v>55</v>
      </c>
      <c r="DY8" s="31">
        <v>56</v>
      </c>
      <c r="DZ8" s="31">
        <v>56</v>
      </c>
      <c r="EA8" s="31">
        <v>57</v>
      </c>
      <c r="EB8" s="31">
        <v>57</v>
      </c>
      <c r="EC8" s="31">
        <v>58</v>
      </c>
      <c r="ED8" s="31">
        <v>58</v>
      </c>
      <c r="EE8" s="31">
        <v>59</v>
      </c>
      <c r="EF8" s="31">
        <v>59</v>
      </c>
      <c r="EG8" s="31">
        <v>60</v>
      </c>
      <c r="EH8" s="31">
        <v>60</v>
      </c>
      <c r="EI8" s="31">
        <v>61</v>
      </c>
      <c r="EJ8" s="31">
        <v>61</v>
      </c>
      <c r="EK8" s="31">
        <v>62</v>
      </c>
      <c r="EL8" s="31">
        <v>62</v>
      </c>
      <c r="EM8" s="31">
        <v>63</v>
      </c>
      <c r="EN8" s="31">
        <v>63</v>
      </c>
      <c r="EO8" s="31">
        <v>64</v>
      </c>
      <c r="EP8" s="31">
        <v>64</v>
      </c>
      <c r="EQ8" s="31">
        <v>65</v>
      </c>
      <c r="ER8" s="31">
        <v>65</v>
      </c>
      <c r="ES8" s="31">
        <v>66</v>
      </c>
      <c r="ET8" s="31">
        <v>66</v>
      </c>
      <c r="EU8" s="31">
        <v>67</v>
      </c>
      <c r="EV8" s="31">
        <v>67</v>
      </c>
      <c r="EW8" s="31">
        <v>68</v>
      </c>
      <c r="EX8" s="31">
        <v>68</v>
      </c>
      <c r="EY8" s="31">
        <v>69</v>
      </c>
      <c r="EZ8" s="31">
        <v>69</v>
      </c>
      <c r="FA8" s="31">
        <v>70</v>
      </c>
      <c r="FB8" s="31">
        <v>70</v>
      </c>
      <c r="FC8" s="31">
        <v>71</v>
      </c>
      <c r="FD8" s="31">
        <v>71</v>
      </c>
      <c r="FE8" s="31">
        <v>72</v>
      </c>
      <c r="FF8" s="31">
        <v>72</v>
      </c>
      <c r="FG8" s="31">
        <v>73</v>
      </c>
      <c r="FH8" s="31">
        <v>73</v>
      </c>
      <c r="FI8" s="31">
        <v>74</v>
      </c>
      <c r="FJ8" s="31">
        <v>74</v>
      </c>
      <c r="FK8" s="31">
        <v>75</v>
      </c>
      <c r="FL8" s="31">
        <v>75</v>
      </c>
      <c r="FM8" s="31">
        <v>76</v>
      </c>
      <c r="FN8" s="31">
        <v>76</v>
      </c>
      <c r="FO8" s="31">
        <v>77</v>
      </c>
      <c r="FP8" s="31">
        <v>77</v>
      </c>
      <c r="FQ8" s="31">
        <v>78</v>
      </c>
      <c r="FR8" s="31">
        <v>78</v>
      </c>
      <c r="FS8" s="31">
        <v>79</v>
      </c>
      <c r="FT8" s="31">
        <v>79</v>
      </c>
      <c r="FU8" s="31">
        <v>80</v>
      </c>
      <c r="FV8" s="31">
        <v>80</v>
      </c>
      <c r="FW8" s="31">
        <v>81</v>
      </c>
      <c r="FX8" s="31">
        <v>81</v>
      </c>
      <c r="FY8" s="31">
        <v>82</v>
      </c>
      <c r="FZ8" s="31">
        <v>82</v>
      </c>
      <c r="GA8" s="31">
        <v>83</v>
      </c>
      <c r="GB8" s="31">
        <v>83</v>
      </c>
      <c r="GC8" s="31">
        <v>84</v>
      </c>
      <c r="GD8" s="31">
        <v>84</v>
      </c>
      <c r="GE8" s="31">
        <v>85</v>
      </c>
      <c r="GF8" s="31">
        <v>85</v>
      </c>
      <c r="GG8" s="31">
        <v>86</v>
      </c>
      <c r="GH8" s="31">
        <v>86</v>
      </c>
      <c r="GI8" s="31">
        <v>87</v>
      </c>
      <c r="GJ8" s="31">
        <v>87</v>
      </c>
      <c r="GK8" s="31">
        <v>88</v>
      </c>
      <c r="GL8" s="31">
        <v>88</v>
      </c>
      <c r="GM8" s="31">
        <v>89</v>
      </c>
      <c r="GN8" s="31">
        <v>89</v>
      </c>
      <c r="GO8" s="31">
        <v>90</v>
      </c>
      <c r="GP8" s="31">
        <v>90</v>
      </c>
      <c r="GQ8" s="31">
        <v>91</v>
      </c>
      <c r="GR8" s="31">
        <v>91</v>
      </c>
      <c r="GS8" s="31">
        <v>92</v>
      </c>
      <c r="GT8" s="31">
        <v>92</v>
      </c>
      <c r="GU8" s="31">
        <v>93</v>
      </c>
      <c r="GV8" s="31">
        <v>93</v>
      </c>
      <c r="GW8" s="31">
        <v>94</v>
      </c>
      <c r="GX8" s="31">
        <v>94</v>
      </c>
      <c r="GY8" s="31">
        <v>95</v>
      </c>
      <c r="GZ8" s="31">
        <v>95</v>
      </c>
      <c r="HA8" s="31">
        <v>96</v>
      </c>
      <c r="HB8" s="31">
        <v>96</v>
      </c>
      <c r="HC8" s="31">
        <v>97</v>
      </c>
      <c r="HD8" s="31">
        <v>97</v>
      </c>
      <c r="HE8" s="31">
        <v>98</v>
      </c>
      <c r="HF8" s="31">
        <v>98</v>
      </c>
      <c r="HG8" s="31">
        <v>99</v>
      </c>
      <c r="HH8" s="31">
        <v>99</v>
      </c>
      <c r="HI8" s="31">
        <v>100</v>
      </c>
      <c r="HJ8" s="31">
        <v>100</v>
      </c>
      <c r="HK8" s="31">
        <v>101</v>
      </c>
      <c r="HL8" s="31">
        <v>101</v>
      </c>
      <c r="HM8" s="31">
        <v>102</v>
      </c>
      <c r="HN8" s="31">
        <v>102</v>
      </c>
      <c r="HO8" s="31">
        <v>103</v>
      </c>
      <c r="HP8" s="31">
        <v>103</v>
      </c>
      <c r="HQ8" s="31">
        <v>104</v>
      </c>
      <c r="HR8" s="31">
        <v>104</v>
      </c>
      <c r="HS8" s="31">
        <v>105</v>
      </c>
      <c r="HT8" s="31">
        <v>105</v>
      </c>
      <c r="HU8" s="31">
        <v>106</v>
      </c>
      <c r="HV8" s="31">
        <v>106</v>
      </c>
      <c r="HW8" s="31">
        <v>107</v>
      </c>
      <c r="HX8" s="31">
        <v>107</v>
      </c>
      <c r="HY8" s="31">
        <v>108</v>
      </c>
      <c r="HZ8" s="31">
        <v>108</v>
      </c>
      <c r="IA8" s="31">
        <v>109</v>
      </c>
      <c r="IB8" s="31">
        <v>109</v>
      </c>
      <c r="IC8" s="31">
        <v>110</v>
      </c>
      <c r="ID8" s="31">
        <v>110</v>
      </c>
      <c r="IE8" s="31">
        <v>111</v>
      </c>
      <c r="IF8" s="31">
        <v>111</v>
      </c>
      <c r="IG8" s="31">
        <v>112</v>
      </c>
      <c r="IH8" s="31">
        <v>112</v>
      </c>
      <c r="II8" s="31">
        <v>113</v>
      </c>
      <c r="IJ8" s="31">
        <v>113</v>
      </c>
      <c r="IK8" s="31">
        <v>114</v>
      </c>
      <c r="IL8" s="31">
        <v>114</v>
      </c>
      <c r="IM8" s="31">
        <v>115</v>
      </c>
      <c r="IN8" s="31">
        <v>115</v>
      </c>
      <c r="IO8" s="764"/>
      <c r="IP8" s="764"/>
      <c r="IQ8" s="764"/>
      <c r="IR8" s="764"/>
      <c r="IS8" s="31" t="s">
        <v>125</v>
      </c>
      <c r="IT8" s="31" t="s">
        <v>126</v>
      </c>
      <c r="IU8" s="31" t="s">
        <v>127</v>
      </c>
      <c r="IV8" s="31" t="s">
        <v>128</v>
      </c>
      <c r="IW8" s="46" t="s">
        <v>129</v>
      </c>
      <c r="IX8" s="46" t="s">
        <v>130</v>
      </c>
      <c r="IY8" s="46" t="s">
        <v>131</v>
      </c>
      <c r="IZ8" s="46" t="s">
        <v>132</v>
      </c>
      <c r="JA8" s="46" t="s">
        <v>133</v>
      </c>
      <c r="JB8" s="769"/>
    </row>
    <row r="9" spans="1:264" x14ac:dyDescent="0.25">
      <c r="A9" s="47"/>
      <c r="B9" s="47"/>
      <c r="C9" s="47"/>
      <c r="D9" s="48"/>
      <c r="E9" s="2" t="s">
        <v>6</v>
      </c>
      <c r="F9" s="2"/>
      <c r="G9" s="2"/>
      <c r="H9" s="3">
        <v>1340964.02</v>
      </c>
      <c r="I9" s="49">
        <f>K9+N9+Q9+T9+W9</f>
        <v>108486.09</v>
      </c>
      <c r="J9" s="3">
        <v>39156</v>
      </c>
      <c r="K9" s="50">
        <f>L9+M9</f>
        <v>23089.54</v>
      </c>
      <c r="L9" s="3">
        <v>11382.699199999999</v>
      </c>
      <c r="M9" s="3">
        <v>11706.8408</v>
      </c>
      <c r="N9" s="50">
        <f>O9+P9</f>
        <v>23284.92</v>
      </c>
      <c r="O9" s="3">
        <v>11346.561599999999</v>
      </c>
      <c r="P9" s="3">
        <v>11938.358400000001</v>
      </c>
      <c r="Q9" s="50">
        <f>R9+S9</f>
        <v>20572.21</v>
      </c>
      <c r="R9" s="3">
        <v>10085.220799999999</v>
      </c>
      <c r="S9" s="3">
        <v>10486.9892</v>
      </c>
      <c r="T9" s="50">
        <f>U9+V9</f>
        <v>20930.080000000002</v>
      </c>
      <c r="U9" s="3">
        <v>10292.598399999999</v>
      </c>
      <c r="V9" s="3">
        <v>10637.481600000001</v>
      </c>
      <c r="W9" s="51">
        <f>X9+Y9</f>
        <v>20609.34</v>
      </c>
      <c r="X9" s="3">
        <v>10015.6432</v>
      </c>
      <c r="Y9" s="3">
        <v>10593.6968</v>
      </c>
      <c r="Z9" s="3"/>
      <c r="AA9" s="3">
        <v>10122.544</v>
      </c>
      <c r="AB9" s="3">
        <v>10669.465999999999</v>
      </c>
      <c r="AC9" s="3">
        <v>12423.68</v>
      </c>
      <c r="AD9" s="3">
        <v>12163.82</v>
      </c>
      <c r="AE9" s="3">
        <v>13102.8992</v>
      </c>
      <c r="AF9" s="3">
        <v>12689.140800000001</v>
      </c>
      <c r="AG9" s="3">
        <v>13686.2976</v>
      </c>
      <c r="AH9" s="3">
        <v>13307.572400000001</v>
      </c>
      <c r="AI9" s="3">
        <v>12473.1168</v>
      </c>
      <c r="AJ9" s="3">
        <v>12125.2932</v>
      </c>
      <c r="AK9" s="3">
        <v>12927.0944</v>
      </c>
      <c r="AL9" s="3">
        <v>12507.185600000001</v>
      </c>
      <c r="AM9" s="3">
        <v>13684.768</v>
      </c>
      <c r="AN9" s="3">
        <v>13265.832</v>
      </c>
      <c r="AO9" s="3">
        <v>12792.5008</v>
      </c>
      <c r="AP9" s="3">
        <v>12304.709199999999</v>
      </c>
      <c r="AQ9" s="3">
        <v>12519.4064</v>
      </c>
      <c r="AR9" s="3">
        <v>12538.2736</v>
      </c>
      <c r="AS9" s="3">
        <v>12584.504000000001</v>
      </c>
      <c r="AT9" s="3">
        <v>11985.296</v>
      </c>
      <c r="AU9" s="3">
        <v>12499.984</v>
      </c>
      <c r="AV9" s="3">
        <v>12055.566000000001</v>
      </c>
      <c r="AW9" s="3">
        <v>13052.190399999999</v>
      </c>
      <c r="AX9" s="3">
        <v>12771.5396</v>
      </c>
      <c r="AY9" s="3">
        <v>13180.140799999999</v>
      </c>
      <c r="AZ9" s="3">
        <v>12964.5692</v>
      </c>
      <c r="BA9" s="3">
        <v>13070.1648</v>
      </c>
      <c r="BB9" s="3">
        <v>12933.3452</v>
      </c>
      <c r="BC9" s="3">
        <v>12652.4848</v>
      </c>
      <c r="BD9" s="3">
        <v>12721.5252</v>
      </c>
      <c r="BE9" s="3">
        <v>12708.70336</v>
      </c>
      <c r="BF9" s="3">
        <v>12928.17864</v>
      </c>
      <c r="BG9" s="3">
        <v>12583.70336</v>
      </c>
      <c r="BH9" s="3">
        <v>12743.17864</v>
      </c>
      <c r="BI9" s="3">
        <v>11967.70336</v>
      </c>
      <c r="BJ9" s="3">
        <v>12553.17864</v>
      </c>
      <c r="BK9" s="3">
        <v>12004.70336</v>
      </c>
      <c r="BL9" s="3">
        <v>12651.17864</v>
      </c>
      <c r="BM9" s="3">
        <v>11907.70336</v>
      </c>
      <c r="BN9" s="3">
        <v>12503.17864</v>
      </c>
      <c r="BO9" s="3">
        <v>10790.07424</v>
      </c>
      <c r="BP9" s="3">
        <v>11300.413759999999</v>
      </c>
      <c r="BQ9" s="3">
        <v>10581.07424</v>
      </c>
      <c r="BR9" s="3">
        <v>11300.413759999999</v>
      </c>
      <c r="BS9" s="3">
        <v>10252.07424</v>
      </c>
      <c r="BT9" s="3">
        <v>10710.413759999999</v>
      </c>
      <c r="BU9" s="3">
        <v>11514.07424</v>
      </c>
      <c r="BV9" s="3">
        <v>12145.413759999999</v>
      </c>
      <c r="BW9" s="3">
        <v>11144.07424</v>
      </c>
      <c r="BX9" s="3">
        <v>11694.413759999999</v>
      </c>
      <c r="BY9" s="3">
        <v>10306.59232</v>
      </c>
      <c r="BZ9" s="3">
        <v>10596.391680000001</v>
      </c>
      <c r="CA9" s="3">
        <v>10155.59232</v>
      </c>
      <c r="CB9" s="3">
        <v>10836.391680000001</v>
      </c>
      <c r="CC9" s="3">
        <v>9908.5923199999997</v>
      </c>
      <c r="CD9" s="3">
        <v>10517.391680000001</v>
      </c>
      <c r="CE9" s="3">
        <v>9849.5923199999997</v>
      </c>
      <c r="CF9" s="3">
        <v>10294.391680000001</v>
      </c>
      <c r="CG9" s="3">
        <v>10194.59232</v>
      </c>
      <c r="CH9" s="3">
        <v>10564.391680000001</v>
      </c>
      <c r="CI9" s="3">
        <v>9337.6623999999993</v>
      </c>
      <c r="CJ9" s="3">
        <v>9840.7175999999999</v>
      </c>
      <c r="CK9" s="3">
        <v>9174.6623999999993</v>
      </c>
      <c r="CL9" s="3">
        <v>9918.7175999999999</v>
      </c>
      <c r="CM9" s="3">
        <v>8923.6623999999993</v>
      </c>
      <c r="CN9" s="3">
        <v>9363.7175999999999</v>
      </c>
      <c r="CO9" s="3">
        <v>8749.6623999999993</v>
      </c>
      <c r="CP9" s="3">
        <v>9192.7175999999999</v>
      </c>
      <c r="CQ9" s="3">
        <v>8606.6623999999993</v>
      </c>
      <c r="CR9" s="3">
        <v>9039.7175999999999</v>
      </c>
      <c r="CS9" s="3">
        <v>8404.750399999999</v>
      </c>
      <c r="CT9" s="3">
        <v>9004.7296000000006</v>
      </c>
      <c r="CU9" s="3">
        <v>8004.7503999999999</v>
      </c>
      <c r="CV9" s="3">
        <v>8749.7296000000006</v>
      </c>
      <c r="CW9" s="3">
        <v>7739.7503999999999</v>
      </c>
      <c r="CX9" s="3">
        <v>8462.7296000000006</v>
      </c>
      <c r="CY9" s="3">
        <v>7729.7503999999999</v>
      </c>
      <c r="CZ9" s="3">
        <v>8243.7296000000006</v>
      </c>
      <c r="DA9" s="3">
        <v>7595.7503999999999</v>
      </c>
      <c r="DB9" s="3">
        <v>8250.7296000000006</v>
      </c>
      <c r="DC9" s="3">
        <v>7253.4089599999998</v>
      </c>
      <c r="DD9" s="3">
        <v>7726.9430400000001</v>
      </c>
      <c r="DE9" s="3">
        <v>7091.4089599999998</v>
      </c>
      <c r="DF9" s="3">
        <v>7940.9430400000001</v>
      </c>
      <c r="DG9" s="3">
        <v>6746.4089599999998</v>
      </c>
      <c r="DH9" s="3">
        <v>7239.9430400000001</v>
      </c>
      <c r="DI9" s="3">
        <v>7064.4089599999998</v>
      </c>
      <c r="DJ9" s="3">
        <v>7497.9430400000001</v>
      </c>
      <c r="DK9" s="3">
        <v>6700.4089599999998</v>
      </c>
      <c r="DL9" s="3">
        <v>7262.9430400000001</v>
      </c>
      <c r="DM9" s="3">
        <v>7071.07744</v>
      </c>
      <c r="DN9" s="3">
        <v>7560.7505600000004</v>
      </c>
      <c r="DO9" s="3">
        <v>6732.07744</v>
      </c>
      <c r="DP9" s="3">
        <v>7278.7505600000004</v>
      </c>
      <c r="DQ9" s="3">
        <v>6340.07744</v>
      </c>
      <c r="DR9" s="3">
        <v>6780.7505600000004</v>
      </c>
      <c r="DS9" s="3">
        <v>5567.07744</v>
      </c>
      <c r="DT9" s="3">
        <v>6152.7505600000004</v>
      </c>
      <c r="DU9" s="3">
        <v>5633.07744</v>
      </c>
      <c r="DV9" s="3">
        <v>6189.7505600000004</v>
      </c>
      <c r="DW9" s="3">
        <v>5626.5366400000003</v>
      </c>
      <c r="DX9" s="3">
        <v>5860.5813600000001</v>
      </c>
      <c r="DY9" s="3">
        <v>5948.5366400000003</v>
      </c>
      <c r="DZ9" s="3">
        <v>6065.5813600000001</v>
      </c>
      <c r="EA9" s="3">
        <v>5661.5366400000003</v>
      </c>
      <c r="EB9" s="3">
        <v>5686.5813600000001</v>
      </c>
      <c r="EC9" s="3">
        <v>4887.5366400000003</v>
      </c>
      <c r="ED9" s="3">
        <v>5329.5813600000001</v>
      </c>
      <c r="EE9" s="3">
        <v>4360.5366400000003</v>
      </c>
      <c r="EF9" s="3">
        <v>4870.5813600000001</v>
      </c>
      <c r="EG9" s="3">
        <v>4528.3126400000001</v>
      </c>
      <c r="EH9" s="3">
        <v>4992.7553600000001</v>
      </c>
      <c r="EI9" s="3">
        <v>4311.3126400000001</v>
      </c>
      <c r="EJ9" s="3">
        <v>4738.7553600000001</v>
      </c>
      <c r="EK9" s="3">
        <v>4331.3126400000001</v>
      </c>
      <c r="EL9" s="3">
        <v>4777.7553600000001</v>
      </c>
      <c r="EM9" s="3">
        <v>4259.3126400000001</v>
      </c>
      <c r="EN9" s="3">
        <v>4330.7553600000001</v>
      </c>
      <c r="EO9" s="3">
        <v>3748.3126400000001</v>
      </c>
      <c r="EP9" s="3">
        <v>4344.7553600000001</v>
      </c>
      <c r="EQ9" s="3">
        <v>3439.8115200000002</v>
      </c>
      <c r="ER9" s="3">
        <v>3604.2124800000001</v>
      </c>
      <c r="ES9" s="3">
        <v>3419.8115200000002</v>
      </c>
      <c r="ET9" s="3">
        <v>3732.2124800000001</v>
      </c>
      <c r="EU9" s="3">
        <v>3320.8115200000002</v>
      </c>
      <c r="EV9" s="3">
        <v>3589.2124800000001</v>
      </c>
      <c r="EW9" s="3">
        <v>3070.8115200000002</v>
      </c>
      <c r="EX9" s="3">
        <v>3286.2124800000001</v>
      </c>
      <c r="EY9" s="3">
        <v>3145.8115200000002</v>
      </c>
      <c r="EZ9" s="3">
        <v>3388.2124800000001</v>
      </c>
      <c r="FA9" s="3">
        <v>2877.90688</v>
      </c>
      <c r="FB9" s="3">
        <v>2948.14912</v>
      </c>
      <c r="FC9" s="3">
        <v>2733.90688</v>
      </c>
      <c r="FD9" s="3">
        <v>2916.14912</v>
      </c>
      <c r="FE9" s="3">
        <v>2493.90688</v>
      </c>
      <c r="FF9" s="3">
        <v>2765.14912</v>
      </c>
      <c r="FG9" s="3">
        <v>2329.90688</v>
      </c>
      <c r="FH9" s="3">
        <v>2545.14912</v>
      </c>
      <c r="FI9" s="3">
        <v>2388.90688</v>
      </c>
      <c r="FJ9" s="3">
        <v>2736.14912</v>
      </c>
      <c r="FK9" s="3">
        <v>1993.16032</v>
      </c>
      <c r="FL9" s="3">
        <v>2199.4236799999999</v>
      </c>
      <c r="FM9" s="3">
        <v>2073.16032</v>
      </c>
      <c r="FN9" s="3">
        <v>2371.4236799999999</v>
      </c>
      <c r="FO9" s="3">
        <v>1914.16032</v>
      </c>
      <c r="FP9" s="3">
        <v>2117.4236799999999</v>
      </c>
      <c r="FQ9" s="3">
        <v>1790.16032</v>
      </c>
      <c r="FR9" s="3">
        <v>1976.4236800000001</v>
      </c>
      <c r="FS9" s="3">
        <v>1623.16032</v>
      </c>
      <c r="FT9" s="3">
        <v>1931.4236800000001</v>
      </c>
      <c r="FU9" s="3">
        <v>1429.0064</v>
      </c>
      <c r="FV9" s="3">
        <v>1660.6736000000001</v>
      </c>
      <c r="FW9" s="3">
        <v>1222.0064</v>
      </c>
      <c r="FX9" s="3">
        <v>1497.6736000000001</v>
      </c>
      <c r="FY9" s="3">
        <v>1177.0064</v>
      </c>
      <c r="FZ9" s="3">
        <v>1449.6736000000001</v>
      </c>
      <c r="GA9" s="3">
        <v>973.00639999999999</v>
      </c>
      <c r="GB9" s="3">
        <v>1260.6736000000001</v>
      </c>
      <c r="GC9" s="3">
        <v>1005.0064</v>
      </c>
      <c r="GD9" s="3">
        <v>1267.6736000000001</v>
      </c>
      <c r="GE9" s="3">
        <v>931.00639999999999</v>
      </c>
      <c r="GF9" s="3">
        <v>1077.6736000000001</v>
      </c>
      <c r="GG9" s="3">
        <v>805.00639999999999</v>
      </c>
      <c r="GH9" s="3">
        <v>1097.6736000000001</v>
      </c>
      <c r="GI9" s="3">
        <v>643.00639999999999</v>
      </c>
      <c r="GJ9" s="3">
        <v>730.67359999999996</v>
      </c>
      <c r="GK9" s="3">
        <v>497.00639999999999</v>
      </c>
      <c r="GL9" s="3">
        <v>705.67359999999996</v>
      </c>
      <c r="GM9" s="3">
        <v>394.00639999999999</v>
      </c>
      <c r="GN9" s="3">
        <v>611.67359999999996</v>
      </c>
      <c r="GO9" s="3">
        <v>359.00639999999999</v>
      </c>
      <c r="GP9" s="3">
        <v>471.67360000000002</v>
      </c>
      <c r="GQ9" s="3">
        <v>278.00639999999999</v>
      </c>
      <c r="GR9" s="3">
        <v>380.67360000000002</v>
      </c>
      <c r="GS9" s="3">
        <v>216</v>
      </c>
      <c r="GT9" s="3">
        <v>331</v>
      </c>
      <c r="GU9" s="3">
        <v>157</v>
      </c>
      <c r="GV9" s="3">
        <v>221</v>
      </c>
      <c r="GW9" s="3">
        <v>111</v>
      </c>
      <c r="GX9" s="3">
        <v>210</v>
      </c>
      <c r="GY9" s="3">
        <v>87</v>
      </c>
      <c r="GZ9" s="3">
        <v>124</v>
      </c>
      <c r="HA9" s="3">
        <v>71</v>
      </c>
      <c r="HB9" s="3">
        <v>131</v>
      </c>
      <c r="HC9" s="3">
        <v>35</v>
      </c>
      <c r="HD9" s="3">
        <v>54</v>
      </c>
      <c r="HE9" s="3">
        <v>22</v>
      </c>
      <c r="HF9" s="3">
        <v>55</v>
      </c>
      <c r="HG9" s="3">
        <v>26</v>
      </c>
      <c r="HH9" s="3">
        <v>25</v>
      </c>
      <c r="HI9" s="3">
        <v>13</v>
      </c>
      <c r="HJ9" s="3">
        <v>22</v>
      </c>
      <c r="HK9" s="3">
        <v>13</v>
      </c>
      <c r="HL9" s="3">
        <v>26</v>
      </c>
      <c r="HM9" s="3">
        <v>5</v>
      </c>
      <c r="HN9" s="3">
        <v>13</v>
      </c>
      <c r="HO9" s="3">
        <v>4</v>
      </c>
      <c r="HP9" s="3">
        <v>15</v>
      </c>
      <c r="HQ9" s="3">
        <v>3</v>
      </c>
      <c r="HR9" s="3">
        <v>7</v>
      </c>
      <c r="HS9" s="3">
        <v>3</v>
      </c>
      <c r="HT9" s="3">
        <v>3</v>
      </c>
      <c r="HU9" s="3">
        <v>2</v>
      </c>
      <c r="HV9" s="3">
        <v>2</v>
      </c>
      <c r="HW9" s="3">
        <v>0</v>
      </c>
      <c r="HX9" s="3">
        <v>3</v>
      </c>
      <c r="HY9" s="3">
        <v>0</v>
      </c>
      <c r="HZ9" s="3">
        <v>0</v>
      </c>
      <c r="IA9" s="3">
        <v>0</v>
      </c>
      <c r="IB9" s="3">
        <v>2</v>
      </c>
      <c r="IC9" s="3">
        <v>1</v>
      </c>
      <c r="ID9" s="3">
        <v>1</v>
      </c>
      <c r="IE9" s="3">
        <v>0</v>
      </c>
      <c r="IF9" s="3">
        <v>2</v>
      </c>
      <c r="IG9" s="3">
        <v>0</v>
      </c>
      <c r="IH9" s="3">
        <v>3</v>
      </c>
      <c r="II9" s="3">
        <v>1</v>
      </c>
      <c r="IJ9" s="3">
        <v>0</v>
      </c>
      <c r="IK9" s="3">
        <v>0</v>
      </c>
      <c r="IL9" s="3">
        <v>1</v>
      </c>
      <c r="IM9" s="3">
        <v>1</v>
      </c>
      <c r="IN9" s="3">
        <v>0</v>
      </c>
      <c r="IO9" s="3">
        <v>656994</v>
      </c>
      <c r="IP9" s="3">
        <v>683972</v>
      </c>
      <c r="IQ9" s="3">
        <v>1340964</v>
      </c>
      <c r="IR9" s="3">
        <v>31419</v>
      </c>
      <c r="IS9" s="3">
        <v>62600.916400000002</v>
      </c>
      <c r="IT9" s="3">
        <v>63445.5452</v>
      </c>
      <c r="IU9" s="3">
        <v>292417.28240000003</v>
      </c>
      <c r="IV9" s="3">
        <v>39156</v>
      </c>
      <c r="IW9" s="3">
        <v>283635.01509999996</v>
      </c>
      <c r="IX9" s="3">
        <v>151248.68</v>
      </c>
      <c r="IY9" s="3">
        <v>287361.37</v>
      </c>
      <c r="IZ9" s="3">
        <v>469686.71</v>
      </c>
      <c r="JA9" s="3">
        <v>149034.0478</v>
      </c>
      <c r="JB9" s="3">
        <v>1340963.98</v>
      </c>
      <c r="JC9" s="23"/>
      <c r="JD9" s="23"/>
    </row>
    <row r="10" spans="1:264" x14ac:dyDescent="0.25">
      <c r="A10" s="52"/>
      <c r="B10" s="52"/>
      <c r="C10" s="52"/>
      <c r="D10" s="53"/>
      <c r="E10" s="34" t="s">
        <v>7</v>
      </c>
      <c r="F10" s="33"/>
      <c r="G10" s="33"/>
      <c r="H10" s="35">
        <v>140775</v>
      </c>
      <c r="I10" s="49">
        <f t="shared" ref="I10:I75" si="0">K10+N10+Q10+T10+W10</f>
        <v>15299</v>
      </c>
      <c r="J10" s="35">
        <v>3892</v>
      </c>
      <c r="K10" s="50">
        <f>L10+M10</f>
        <v>2523</v>
      </c>
      <c r="L10" s="35">
        <v>1231</v>
      </c>
      <c r="M10" s="35">
        <v>1292</v>
      </c>
      <c r="N10" s="50">
        <f t="shared" ref="N10:N11" si="1">O10+P10</f>
        <v>3001</v>
      </c>
      <c r="O10" s="35">
        <v>1497</v>
      </c>
      <c r="P10" s="35">
        <v>1504</v>
      </c>
      <c r="Q10" s="50">
        <f>R10+S10</f>
        <v>3221</v>
      </c>
      <c r="R10" s="35">
        <v>1582</v>
      </c>
      <c r="S10" s="35">
        <v>1639</v>
      </c>
      <c r="T10" s="50">
        <f>U10+V10</f>
        <v>3341</v>
      </c>
      <c r="U10" s="35">
        <v>1640</v>
      </c>
      <c r="V10" s="35">
        <v>1701</v>
      </c>
      <c r="W10" s="51">
        <f>X10+Y10</f>
        <v>3213</v>
      </c>
      <c r="X10" s="35">
        <v>1544</v>
      </c>
      <c r="Y10" s="35">
        <v>1669</v>
      </c>
      <c r="Z10" s="51">
        <f>AA10+AB10</f>
        <v>3293</v>
      </c>
      <c r="AA10" s="35">
        <v>1604</v>
      </c>
      <c r="AB10" s="35">
        <v>1689</v>
      </c>
      <c r="AC10" s="35">
        <v>1600</v>
      </c>
      <c r="AD10" s="35">
        <v>1660</v>
      </c>
      <c r="AE10" s="35">
        <v>1702</v>
      </c>
      <c r="AF10" s="35">
        <v>1680</v>
      </c>
      <c r="AG10" s="35">
        <v>1868</v>
      </c>
      <c r="AH10" s="35">
        <v>1781</v>
      </c>
      <c r="AI10" s="35">
        <v>1766</v>
      </c>
      <c r="AJ10" s="35">
        <v>1658</v>
      </c>
      <c r="AK10" s="35">
        <v>1765</v>
      </c>
      <c r="AL10" s="35">
        <v>1721</v>
      </c>
      <c r="AM10" s="35">
        <v>1820</v>
      </c>
      <c r="AN10" s="35">
        <v>1743</v>
      </c>
      <c r="AO10" s="35">
        <v>1599</v>
      </c>
      <c r="AP10" s="35">
        <v>1582</v>
      </c>
      <c r="AQ10" s="35">
        <v>1592</v>
      </c>
      <c r="AR10" s="35">
        <v>1591</v>
      </c>
      <c r="AS10" s="35">
        <v>1536</v>
      </c>
      <c r="AT10" s="35">
        <v>1492</v>
      </c>
      <c r="AU10" s="35">
        <v>1473</v>
      </c>
      <c r="AV10" s="35">
        <v>1400</v>
      </c>
      <c r="AW10" s="35">
        <v>1595</v>
      </c>
      <c r="AX10" s="35">
        <v>1613</v>
      </c>
      <c r="AY10" s="35">
        <v>1577</v>
      </c>
      <c r="AZ10" s="35">
        <v>1515</v>
      </c>
      <c r="BA10" s="35">
        <v>1450</v>
      </c>
      <c r="BB10" s="35">
        <v>1504</v>
      </c>
      <c r="BC10" s="35">
        <v>1483</v>
      </c>
      <c r="BD10" s="35">
        <v>1383</v>
      </c>
      <c r="BE10" s="35">
        <v>1448</v>
      </c>
      <c r="BF10" s="35">
        <v>1355</v>
      </c>
      <c r="BG10" s="35">
        <v>1398</v>
      </c>
      <c r="BH10" s="35">
        <v>1410</v>
      </c>
      <c r="BI10" s="35">
        <v>1285</v>
      </c>
      <c r="BJ10" s="35">
        <v>1201</v>
      </c>
      <c r="BK10" s="35">
        <v>1333</v>
      </c>
      <c r="BL10" s="35">
        <v>1318</v>
      </c>
      <c r="BM10" s="35">
        <v>1257</v>
      </c>
      <c r="BN10" s="35">
        <v>1174</v>
      </c>
      <c r="BO10" s="35">
        <v>1089</v>
      </c>
      <c r="BP10" s="35">
        <v>1039</v>
      </c>
      <c r="BQ10" s="35">
        <v>1148</v>
      </c>
      <c r="BR10" s="35">
        <v>1103</v>
      </c>
      <c r="BS10" s="35">
        <v>1136</v>
      </c>
      <c r="BT10" s="35">
        <v>1067</v>
      </c>
      <c r="BU10" s="35">
        <v>1205</v>
      </c>
      <c r="BV10" s="35">
        <v>1165</v>
      </c>
      <c r="BW10" s="35">
        <v>1224</v>
      </c>
      <c r="BX10" s="35">
        <v>1102</v>
      </c>
      <c r="BY10" s="35">
        <v>1241</v>
      </c>
      <c r="BZ10" s="35">
        <v>1044</v>
      </c>
      <c r="CA10" s="35">
        <v>1165</v>
      </c>
      <c r="CB10" s="35">
        <v>1133</v>
      </c>
      <c r="CC10" s="35">
        <v>1087</v>
      </c>
      <c r="CD10" s="35">
        <v>1036</v>
      </c>
      <c r="CE10" s="35">
        <v>1048</v>
      </c>
      <c r="CF10" s="35">
        <v>980</v>
      </c>
      <c r="CG10" s="35">
        <v>1055</v>
      </c>
      <c r="CH10" s="35">
        <v>971</v>
      </c>
      <c r="CI10" s="35">
        <v>969</v>
      </c>
      <c r="CJ10" s="35">
        <v>858</v>
      </c>
      <c r="CK10" s="35">
        <v>912</v>
      </c>
      <c r="CL10" s="35">
        <v>890</v>
      </c>
      <c r="CM10" s="35">
        <v>975</v>
      </c>
      <c r="CN10" s="35">
        <v>856</v>
      </c>
      <c r="CO10" s="35">
        <v>904</v>
      </c>
      <c r="CP10" s="35">
        <v>807</v>
      </c>
      <c r="CQ10" s="35">
        <v>872</v>
      </c>
      <c r="CR10" s="35">
        <v>777</v>
      </c>
      <c r="CS10" s="35">
        <v>888</v>
      </c>
      <c r="CT10" s="35">
        <v>746</v>
      </c>
      <c r="CU10" s="35">
        <v>791</v>
      </c>
      <c r="CV10" s="35">
        <v>718</v>
      </c>
      <c r="CW10" s="35">
        <v>783</v>
      </c>
      <c r="CX10" s="35">
        <v>723</v>
      </c>
      <c r="CY10" s="35">
        <v>777</v>
      </c>
      <c r="CZ10" s="35">
        <v>678</v>
      </c>
      <c r="DA10" s="35">
        <v>765</v>
      </c>
      <c r="DB10" s="35">
        <v>686</v>
      </c>
      <c r="DC10" s="35">
        <v>687</v>
      </c>
      <c r="DD10" s="35">
        <v>686</v>
      </c>
      <c r="DE10" s="35">
        <v>753</v>
      </c>
      <c r="DF10" s="35">
        <v>672</v>
      </c>
      <c r="DG10" s="35">
        <v>627</v>
      </c>
      <c r="DH10" s="35">
        <v>552</v>
      </c>
      <c r="DI10" s="35">
        <v>682</v>
      </c>
      <c r="DJ10" s="35">
        <v>565</v>
      </c>
      <c r="DK10" s="35">
        <v>681</v>
      </c>
      <c r="DL10" s="35">
        <v>561</v>
      </c>
      <c r="DM10" s="35">
        <v>707</v>
      </c>
      <c r="DN10" s="35">
        <v>584</v>
      </c>
      <c r="DO10" s="35">
        <v>704</v>
      </c>
      <c r="DP10" s="35">
        <v>569</v>
      </c>
      <c r="DQ10" s="35">
        <v>625</v>
      </c>
      <c r="DR10" s="35">
        <v>515</v>
      </c>
      <c r="DS10" s="35">
        <v>487</v>
      </c>
      <c r="DT10" s="35">
        <v>433</v>
      </c>
      <c r="DU10" s="35">
        <v>526</v>
      </c>
      <c r="DV10" s="35">
        <v>469</v>
      </c>
      <c r="DW10" s="35">
        <v>508</v>
      </c>
      <c r="DX10" s="35">
        <v>388</v>
      </c>
      <c r="DY10" s="35">
        <v>577</v>
      </c>
      <c r="DZ10" s="35">
        <v>478</v>
      </c>
      <c r="EA10" s="35">
        <v>566</v>
      </c>
      <c r="EB10" s="35">
        <v>395</v>
      </c>
      <c r="EC10" s="35">
        <v>462</v>
      </c>
      <c r="ED10" s="35">
        <v>351</v>
      </c>
      <c r="EE10" s="35">
        <v>374</v>
      </c>
      <c r="EF10" s="35">
        <v>320</v>
      </c>
      <c r="EG10" s="35">
        <v>373</v>
      </c>
      <c r="EH10" s="35">
        <v>342</v>
      </c>
      <c r="EI10" s="35">
        <v>387</v>
      </c>
      <c r="EJ10" s="35">
        <v>289</v>
      </c>
      <c r="EK10" s="35">
        <v>369</v>
      </c>
      <c r="EL10" s="35">
        <v>272</v>
      </c>
      <c r="EM10" s="35">
        <v>370</v>
      </c>
      <c r="EN10" s="35">
        <v>265</v>
      </c>
      <c r="EO10" s="35">
        <v>308</v>
      </c>
      <c r="EP10" s="35">
        <v>255</v>
      </c>
      <c r="EQ10" s="35">
        <v>258</v>
      </c>
      <c r="ER10" s="35">
        <v>213</v>
      </c>
      <c r="ES10" s="35">
        <v>279</v>
      </c>
      <c r="ET10" s="35">
        <v>229</v>
      </c>
      <c r="EU10" s="35">
        <v>242</v>
      </c>
      <c r="EV10" s="35">
        <v>175</v>
      </c>
      <c r="EW10" s="35">
        <v>227</v>
      </c>
      <c r="EX10" s="35">
        <v>147</v>
      </c>
      <c r="EY10" s="35">
        <v>215</v>
      </c>
      <c r="EZ10" s="35">
        <v>196</v>
      </c>
      <c r="FA10" s="35">
        <v>198</v>
      </c>
      <c r="FB10" s="35">
        <v>153</v>
      </c>
      <c r="FC10" s="35">
        <v>204</v>
      </c>
      <c r="FD10" s="35">
        <v>160</v>
      </c>
      <c r="FE10" s="35">
        <v>181</v>
      </c>
      <c r="FF10" s="35">
        <v>121</v>
      </c>
      <c r="FG10" s="35">
        <v>172</v>
      </c>
      <c r="FH10" s="35">
        <v>115</v>
      </c>
      <c r="FI10" s="35">
        <v>161</v>
      </c>
      <c r="FJ10" s="35">
        <v>148</v>
      </c>
      <c r="FK10" s="35">
        <v>127</v>
      </c>
      <c r="FL10" s="35">
        <v>80</v>
      </c>
      <c r="FM10" s="35">
        <v>136</v>
      </c>
      <c r="FN10" s="35">
        <v>120</v>
      </c>
      <c r="FO10" s="35">
        <v>94</v>
      </c>
      <c r="FP10" s="35">
        <v>73</v>
      </c>
      <c r="FQ10" s="35">
        <v>108</v>
      </c>
      <c r="FR10" s="35">
        <v>79</v>
      </c>
      <c r="FS10" s="35">
        <v>92</v>
      </c>
      <c r="FT10" s="35">
        <v>55</v>
      </c>
      <c r="FU10" s="35">
        <v>83</v>
      </c>
      <c r="FV10" s="35">
        <v>55</v>
      </c>
      <c r="FW10" s="35">
        <v>80</v>
      </c>
      <c r="FX10" s="35">
        <v>47</v>
      </c>
      <c r="FY10" s="35">
        <v>68</v>
      </c>
      <c r="FZ10" s="35">
        <v>54</v>
      </c>
      <c r="GA10" s="35">
        <v>59</v>
      </c>
      <c r="GB10" s="35">
        <v>41</v>
      </c>
      <c r="GC10" s="35">
        <v>48</v>
      </c>
      <c r="GD10" s="35">
        <v>42</v>
      </c>
      <c r="GE10" s="35">
        <v>39</v>
      </c>
      <c r="GF10" s="35">
        <v>27</v>
      </c>
      <c r="GG10" s="35">
        <v>50</v>
      </c>
      <c r="GH10" s="35">
        <v>31</v>
      </c>
      <c r="GI10" s="35">
        <v>30</v>
      </c>
      <c r="GJ10" s="35">
        <v>9</v>
      </c>
      <c r="GK10" s="35">
        <v>36</v>
      </c>
      <c r="GL10" s="35">
        <v>23</v>
      </c>
      <c r="GM10" s="35">
        <v>16</v>
      </c>
      <c r="GN10" s="35">
        <v>16</v>
      </c>
      <c r="GO10" s="35">
        <v>9</v>
      </c>
      <c r="GP10" s="35">
        <v>13</v>
      </c>
      <c r="GQ10" s="35">
        <v>10</v>
      </c>
      <c r="GR10" s="35">
        <v>14</v>
      </c>
      <c r="GS10" s="35">
        <v>11</v>
      </c>
      <c r="GT10" s="35">
        <v>6</v>
      </c>
      <c r="GU10" s="35">
        <v>4</v>
      </c>
      <c r="GV10" s="35">
        <v>2</v>
      </c>
      <c r="GW10" s="35">
        <v>3</v>
      </c>
      <c r="GX10" s="35">
        <v>6</v>
      </c>
      <c r="GY10" s="35">
        <v>2</v>
      </c>
      <c r="GZ10" s="35">
        <v>3</v>
      </c>
      <c r="HA10" s="35">
        <v>3</v>
      </c>
      <c r="HB10" s="35">
        <v>1</v>
      </c>
      <c r="HC10" s="35">
        <v>0</v>
      </c>
      <c r="HD10" s="35">
        <v>0</v>
      </c>
      <c r="HE10" s="35">
        <v>2</v>
      </c>
      <c r="HF10" s="35">
        <v>1</v>
      </c>
      <c r="HG10" s="35">
        <v>0</v>
      </c>
      <c r="HH10" s="35">
        <v>1</v>
      </c>
      <c r="HI10" s="35">
        <v>0</v>
      </c>
      <c r="HJ10" s="35">
        <v>0</v>
      </c>
      <c r="HK10" s="35">
        <v>1</v>
      </c>
      <c r="HL10" s="35">
        <v>1</v>
      </c>
      <c r="HM10" s="35">
        <v>1</v>
      </c>
      <c r="HN10" s="35">
        <v>0</v>
      </c>
      <c r="HO10" s="35">
        <v>0</v>
      </c>
      <c r="HP10" s="35">
        <v>0</v>
      </c>
      <c r="HQ10" s="35">
        <v>0</v>
      </c>
      <c r="HR10" s="35">
        <v>0</v>
      </c>
      <c r="HS10" s="35">
        <v>0</v>
      </c>
      <c r="HT10" s="35">
        <v>1</v>
      </c>
      <c r="HU10" s="35">
        <v>0</v>
      </c>
      <c r="HV10" s="35">
        <v>0</v>
      </c>
      <c r="HW10" s="35">
        <v>0</v>
      </c>
      <c r="HX10" s="35">
        <v>0</v>
      </c>
      <c r="HY10" s="35">
        <v>0</v>
      </c>
      <c r="HZ10" s="35">
        <v>0</v>
      </c>
      <c r="IA10" s="35">
        <v>0</v>
      </c>
      <c r="IB10" s="35">
        <v>0</v>
      </c>
      <c r="IC10" s="35">
        <v>0</v>
      </c>
      <c r="ID10" s="35">
        <v>0</v>
      </c>
      <c r="IE10" s="35">
        <v>0</v>
      </c>
      <c r="IF10" s="35">
        <v>0</v>
      </c>
      <c r="IG10" s="35">
        <v>0</v>
      </c>
      <c r="IH10" s="35">
        <v>0</v>
      </c>
      <c r="II10" s="35">
        <v>0</v>
      </c>
      <c r="IJ10" s="35">
        <v>0</v>
      </c>
      <c r="IK10" s="35">
        <v>0</v>
      </c>
      <c r="IL10" s="35">
        <v>0</v>
      </c>
      <c r="IM10" s="35">
        <v>1</v>
      </c>
      <c r="IN10" s="35">
        <v>0</v>
      </c>
      <c r="IO10" s="35">
        <v>72702</v>
      </c>
      <c r="IP10" s="35">
        <v>68073</v>
      </c>
      <c r="IQ10" s="35">
        <v>140775</v>
      </c>
      <c r="IR10" s="35">
        <v>3209</v>
      </c>
      <c r="IS10" s="35">
        <v>8129</v>
      </c>
      <c r="IT10" s="35">
        <v>7415</v>
      </c>
      <c r="IU10" s="35">
        <v>27873</v>
      </c>
      <c r="IV10" s="35">
        <v>3892</v>
      </c>
      <c r="IW10" s="35">
        <v>39356</v>
      </c>
      <c r="IX10" s="35">
        <v>18565</v>
      </c>
      <c r="IY10" s="35">
        <v>30277</v>
      </c>
      <c r="IZ10" s="35">
        <v>43639</v>
      </c>
      <c r="JA10" s="35">
        <v>8938</v>
      </c>
      <c r="JB10" s="35">
        <v>140775</v>
      </c>
      <c r="JC10" s="23"/>
      <c r="JD10" s="23"/>
    </row>
    <row r="11" spans="1:264" x14ac:dyDescent="0.25">
      <c r="A11" s="47"/>
      <c r="B11" s="47"/>
      <c r="C11" s="47"/>
      <c r="D11" s="54"/>
      <c r="E11" s="19" t="s">
        <v>8</v>
      </c>
      <c r="F11" s="18"/>
      <c r="G11" s="20">
        <v>1</v>
      </c>
      <c r="H11" s="21">
        <v>140775</v>
      </c>
      <c r="I11" s="49">
        <f t="shared" si="0"/>
        <v>15299</v>
      </c>
      <c r="J11" s="21">
        <v>3892</v>
      </c>
      <c r="K11" s="50">
        <f>L11+M11</f>
        <v>2523</v>
      </c>
      <c r="L11" s="21">
        <v>1231</v>
      </c>
      <c r="M11" s="21">
        <v>1292</v>
      </c>
      <c r="N11" s="50">
        <f t="shared" si="1"/>
        <v>3001</v>
      </c>
      <c r="O11" s="21">
        <v>1497</v>
      </c>
      <c r="P11" s="21">
        <v>1504</v>
      </c>
      <c r="Q11" s="50">
        <f>R11+S11</f>
        <v>3221</v>
      </c>
      <c r="R11" s="21">
        <v>1582</v>
      </c>
      <c r="S11" s="21">
        <v>1639</v>
      </c>
      <c r="T11" s="50">
        <f>U11+V11</f>
        <v>3341</v>
      </c>
      <c r="U11" s="21">
        <v>1640</v>
      </c>
      <c r="V11" s="21">
        <v>1701</v>
      </c>
      <c r="W11" s="51">
        <f>X11+Y11</f>
        <v>3213</v>
      </c>
      <c r="X11" s="21">
        <v>1544</v>
      </c>
      <c r="Y11" s="21">
        <v>1669</v>
      </c>
      <c r="Z11" s="51">
        <f>AA11+AB11</f>
        <v>3293</v>
      </c>
      <c r="AA11" s="21">
        <v>1604</v>
      </c>
      <c r="AB11" s="21">
        <v>1689</v>
      </c>
      <c r="AC11" s="21">
        <v>1600</v>
      </c>
      <c r="AD11" s="21">
        <v>1660</v>
      </c>
      <c r="AE11" s="21">
        <v>1702</v>
      </c>
      <c r="AF11" s="21">
        <v>1680</v>
      </c>
      <c r="AG11" s="21">
        <v>1868</v>
      </c>
      <c r="AH11" s="21">
        <v>1781</v>
      </c>
      <c r="AI11" s="21">
        <v>1766</v>
      </c>
      <c r="AJ11" s="21">
        <v>1658</v>
      </c>
      <c r="AK11" s="21">
        <v>1765</v>
      </c>
      <c r="AL11" s="21">
        <v>1721</v>
      </c>
      <c r="AM11" s="21">
        <v>1820</v>
      </c>
      <c r="AN11" s="21">
        <v>1743</v>
      </c>
      <c r="AO11" s="21">
        <v>1599</v>
      </c>
      <c r="AP11" s="21">
        <v>1582</v>
      </c>
      <c r="AQ11" s="21">
        <v>1592</v>
      </c>
      <c r="AR11" s="21">
        <v>1591</v>
      </c>
      <c r="AS11" s="21">
        <v>1536</v>
      </c>
      <c r="AT11" s="21">
        <v>1492</v>
      </c>
      <c r="AU11" s="21">
        <v>1473</v>
      </c>
      <c r="AV11" s="21">
        <v>1400</v>
      </c>
      <c r="AW11" s="21">
        <v>1595</v>
      </c>
      <c r="AX11" s="21">
        <v>1613</v>
      </c>
      <c r="AY11" s="21">
        <v>1577</v>
      </c>
      <c r="AZ11" s="21">
        <v>1515</v>
      </c>
      <c r="BA11" s="21">
        <v>1450</v>
      </c>
      <c r="BB11" s="21">
        <v>1504</v>
      </c>
      <c r="BC11" s="21">
        <v>1483</v>
      </c>
      <c r="BD11" s="21">
        <v>1383</v>
      </c>
      <c r="BE11" s="21">
        <v>1448</v>
      </c>
      <c r="BF11" s="21">
        <v>1355</v>
      </c>
      <c r="BG11" s="21">
        <v>1398</v>
      </c>
      <c r="BH11" s="21">
        <v>1410</v>
      </c>
      <c r="BI11" s="21">
        <v>1285</v>
      </c>
      <c r="BJ11" s="21">
        <v>1201</v>
      </c>
      <c r="BK11" s="21">
        <v>1333</v>
      </c>
      <c r="BL11" s="21">
        <v>1318</v>
      </c>
      <c r="BM11" s="21">
        <v>1257</v>
      </c>
      <c r="BN11" s="21">
        <v>1174</v>
      </c>
      <c r="BO11" s="21">
        <v>1089</v>
      </c>
      <c r="BP11" s="21">
        <v>1039</v>
      </c>
      <c r="BQ11" s="21">
        <v>1148</v>
      </c>
      <c r="BR11" s="21">
        <v>1103</v>
      </c>
      <c r="BS11" s="21">
        <v>1136</v>
      </c>
      <c r="BT11" s="21">
        <v>1067</v>
      </c>
      <c r="BU11" s="21">
        <v>1205</v>
      </c>
      <c r="BV11" s="21">
        <v>1165</v>
      </c>
      <c r="BW11" s="21">
        <v>1224</v>
      </c>
      <c r="BX11" s="21">
        <v>1102</v>
      </c>
      <c r="BY11" s="21">
        <v>1241</v>
      </c>
      <c r="BZ11" s="21">
        <v>1044</v>
      </c>
      <c r="CA11" s="21">
        <v>1165</v>
      </c>
      <c r="CB11" s="21">
        <v>1133</v>
      </c>
      <c r="CC11" s="21">
        <v>1087</v>
      </c>
      <c r="CD11" s="21">
        <v>1036</v>
      </c>
      <c r="CE11" s="21">
        <v>1048</v>
      </c>
      <c r="CF11" s="21">
        <v>980</v>
      </c>
      <c r="CG11" s="21">
        <v>1055</v>
      </c>
      <c r="CH11" s="21">
        <v>971</v>
      </c>
      <c r="CI11" s="21">
        <v>969</v>
      </c>
      <c r="CJ11" s="21">
        <v>858</v>
      </c>
      <c r="CK11" s="21">
        <v>912</v>
      </c>
      <c r="CL11" s="21">
        <v>890</v>
      </c>
      <c r="CM11" s="21">
        <v>975</v>
      </c>
      <c r="CN11" s="21">
        <v>856</v>
      </c>
      <c r="CO11" s="21">
        <v>904</v>
      </c>
      <c r="CP11" s="21">
        <v>807</v>
      </c>
      <c r="CQ11" s="21">
        <v>872</v>
      </c>
      <c r="CR11" s="21">
        <v>777</v>
      </c>
      <c r="CS11" s="21">
        <v>888</v>
      </c>
      <c r="CT11" s="21">
        <v>746</v>
      </c>
      <c r="CU11" s="21">
        <v>791</v>
      </c>
      <c r="CV11" s="21">
        <v>718</v>
      </c>
      <c r="CW11" s="21">
        <v>783</v>
      </c>
      <c r="CX11" s="21">
        <v>723</v>
      </c>
      <c r="CY11" s="21">
        <v>777</v>
      </c>
      <c r="CZ11" s="21">
        <v>678</v>
      </c>
      <c r="DA11" s="21">
        <v>765</v>
      </c>
      <c r="DB11" s="21">
        <v>686</v>
      </c>
      <c r="DC11" s="21">
        <v>687</v>
      </c>
      <c r="DD11" s="21">
        <v>686</v>
      </c>
      <c r="DE11" s="21">
        <v>753</v>
      </c>
      <c r="DF11" s="21">
        <v>672</v>
      </c>
      <c r="DG11" s="21">
        <v>627</v>
      </c>
      <c r="DH11" s="21">
        <v>552</v>
      </c>
      <c r="DI11" s="21">
        <v>682</v>
      </c>
      <c r="DJ11" s="21">
        <v>565</v>
      </c>
      <c r="DK11" s="21">
        <v>681</v>
      </c>
      <c r="DL11" s="21">
        <v>561</v>
      </c>
      <c r="DM11" s="21">
        <v>707</v>
      </c>
      <c r="DN11" s="21">
        <v>584</v>
      </c>
      <c r="DO11" s="21">
        <v>704</v>
      </c>
      <c r="DP11" s="21">
        <v>569</v>
      </c>
      <c r="DQ11" s="21">
        <v>625</v>
      </c>
      <c r="DR11" s="21">
        <v>515</v>
      </c>
      <c r="DS11" s="21">
        <v>487</v>
      </c>
      <c r="DT11" s="21">
        <v>433</v>
      </c>
      <c r="DU11" s="21">
        <v>526</v>
      </c>
      <c r="DV11" s="21">
        <v>469</v>
      </c>
      <c r="DW11" s="21">
        <v>508</v>
      </c>
      <c r="DX11" s="21">
        <v>388</v>
      </c>
      <c r="DY11" s="21">
        <v>577</v>
      </c>
      <c r="DZ11" s="21">
        <v>478</v>
      </c>
      <c r="EA11" s="21">
        <v>566</v>
      </c>
      <c r="EB11" s="21">
        <v>395</v>
      </c>
      <c r="EC11" s="21">
        <v>462</v>
      </c>
      <c r="ED11" s="21">
        <v>351</v>
      </c>
      <c r="EE11" s="21">
        <v>374</v>
      </c>
      <c r="EF11" s="21">
        <v>320</v>
      </c>
      <c r="EG11" s="21">
        <v>373</v>
      </c>
      <c r="EH11" s="21">
        <v>342</v>
      </c>
      <c r="EI11" s="21">
        <v>387</v>
      </c>
      <c r="EJ11" s="21">
        <v>289</v>
      </c>
      <c r="EK11" s="21">
        <v>369</v>
      </c>
      <c r="EL11" s="21">
        <v>272</v>
      </c>
      <c r="EM11" s="21">
        <v>370</v>
      </c>
      <c r="EN11" s="21">
        <v>265</v>
      </c>
      <c r="EO11" s="21">
        <v>308</v>
      </c>
      <c r="EP11" s="21">
        <v>255</v>
      </c>
      <c r="EQ11" s="21">
        <v>258</v>
      </c>
      <c r="ER11" s="21">
        <v>213</v>
      </c>
      <c r="ES11" s="21">
        <v>279</v>
      </c>
      <c r="ET11" s="21">
        <v>229</v>
      </c>
      <c r="EU11" s="21">
        <v>242</v>
      </c>
      <c r="EV11" s="21">
        <v>175</v>
      </c>
      <c r="EW11" s="21">
        <v>227</v>
      </c>
      <c r="EX11" s="21">
        <v>147</v>
      </c>
      <c r="EY11" s="21">
        <v>215</v>
      </c>
      <c r="EZ11" s="21">
        <v>196</v>
      </c>
      <c r="FA11" s="21">
        <v>198</v>
      </c>
      <c r="FB11" s="21">
        <v>153</v>
      </c>
      <c r="FC11" s="21">
        <v>204</v>
      </c>
      <c r="FD11" s="21">
        <v>160</v>
      </c>
      <c r="FE11" s="21">
        <v>181</v>
      </c>
      <c r="FF11" s="21">
        <v>121</v>
      </c>
      <c r="FG11" s="21">
        <v>172</v>
      </c>
      <c r="FH11" s="21">
        <v>115</v>
      </c>
      <c r="FI11" s="21">
        <v>161</v>
      </c>
      <c r="FJ11" s="21">
        <v>148</v>
      </c>
      <c r="FK11" s="21">
        <v>127</v>
      </c>
      <c r="FL11" s="21">
        <v>80</v>
      </c>
      <c r="FM11" s="21">
        <v>136</v>
      </c>
      <c r="FN11" s="21">
        <v>120</v>
      </c>
      <c r="FO11" s="21">
        <v>94</v>
      </c>
      <c r="FP11" s="21">
        <v>73</v>
      </c>
      <c r="FQ11" s="21">
        <v>108</v>
      </c>
      <c r="FR11" s="21">
        <v>79</v>
      </c>
      <c r="FS11" s="21">
        <v>92</v>
      </c>
      <c r="FT11" s="21">
        <v>55</v>
      </c>
      <c r="FU11" s="21">
        <v>83</v>
      </c>
      <c r="FV11" s="21">
        <v>55</v>
      </c>
      <c r="FW11" s="21">
        <v>80</v>
      </c>
      <c r="FX11" s="21">
        <v>47</v>
      </c>
      <c r="FY11" s="21">
        <v>68</v>
      </c>
      <c r="FZ11" s="21">
        <v>54</v>
      </c>
      <c r="GA11" s="21">
        <v>59</v>
      </c>
      <c r="GB11" s="21">
        <v>41</v>
      </c>
      <c r="GC11" s="21">
        <v>48</v>
      </c>
      <c r="GD11" s="21">
        <v>42</v>
      </c>
      <c r="GE11" s="21">
        <v>39</v>
      </c>
      <c r="GF11" s="21">
        <v>27</v>
      </c>
      <c r="GG11" s="21">
        <v>50</v>
      </c>
      <c r="GH11" s="21">
        <v>31</v>
      </c>
      <c r="GI11" s="21">
        <v>30</v>
      </c>
      <c r="GJ11" s="21">
        <v>9</v>
      </c>
      <c r="GK11" s="21">
        <v>36</v>
      </c>
      <c r="GL11" s="21">
        <v>23</v>
      </c>
      <c r="GM11" s="21">
        <v>16</v>
      </c>
      <c r="GN11" s="21">
        <v>16</v>
      </c>
      <c r="GO11" s="21">
        <v>9</v>
      </c>
      <c r="GP11" s="21">
        <v>13</v>
      </c>
      <c r="GQ11" s="21">
        <v>10</v>
      </c>
      <c r="GR11" s="21">
        <v>14</v>
      </c>
      <c r="GS11" s="21">
        <v>11</v>
      </c>
      <c r="GT11" s="21">
        <v>6</v>
      </c>
      <c r="GU11" s="21">
        <v>4</v>
      </c>
      <c r="GV11" s="21">
        <v>2</v>
      </c>
      <c r="GW11" s="21">
        <v>3</v>
      </c>
      <c r="GX11" s="21">
        <v>6</v>
      </c>
      <c r="GY11" s="21">
        <v>2</v>
      </c>
      <c r="GZ11" s="21">
        <v>3</v>
      </c>
      <c r="HA11" s="21">
        <v>3</v>
      </c>
      <c r="HB11" s="21">
        <v>1</v>
      </c>
      <c r="HC11" s="21">
        <v>0</v>
      </c>
      <c r="HD11" s="21">
        <v>0</v>
      </c>
      <c r="HE11" s="21">
        <v>2</v>
      </c>
      <c r="HF11" s="21">
        <v>1</v>
      </c>
      <c r="HG11" s="21">
        <v>0</v>
      </c>
      <c r="HH11" s="21">
        <v>1</v>
      </c>
      <c r="HI11" s="21">
        <v>0</v>
      </c>
      <c r="HJ11" s="21">
        <v>0</v>
      </c>
      <c r="HK11" s="21">
        <v>1</v>
      </c>
      <c r="HL11" s="21">
        <v>1</v>
      </c>
      <c r="HM11" s="21">
        <v>1</v>
      </c>
      <c r="HN11" s="21">
        <v>0</v>
      </c>
      <c r="HO11" s="21">
        <v>0</v>
      </c>
      <c r="HP11" s="21">
        <v>0</v>
      </c>
      <c r="HQ11" s="21">
        <v>0</v>
      </c>
      <c r="HR11" s="21">
        <v>0</v>
      </c>
      <c r="HS11" s="21">
        <v>0</v>
      </c>
      <c r="HT11" s="21">
        <v>1</v>
      </c>
      <c r="HU11" s="21">
        <v>0</v>
      </c>
      <c r="HV11" s="21">
        <v>0</v>
      </c>
      <c r="HW11" s="21">
        <v>0</v>
      </c>
      <c r="HX11" s="21">
        <v>0</v>
      </c>
      <c r="HY11" s="21">
        <v>0</v>
      </c>
      <c r="HZ11" s="21">
        <v>0</v>
      </c>
      <c r="IA11" s="21">
        <v>0</v>
      </c>
      <c r="IB11" s="21">
        <v>0</v>
      </c>
      <c r="IC11" s="21">
        <v>0</v>
      </c>
      <c r="ID11" s="21">
        <v>0</v>
      </c>
      <c r="IE11" s="21">
        <v>0</v>
      </c>
      <c r="IF11" s="21">
        <v>0</v>
      </c>
      <c r="IG11" s="21">
        <v>0</v>
      </c>
      <c r="IH11" s="21">
        <v>0</v>
      </c>
      <c r="II11" s="21">
        <v>0</v>
      </c>
      <c r="IJ11" s="21">
        <v>0</v>
      </c>
      <c r="IK11" s="21">
        <v>0</v>
      </c>
      <c r="IL11" s="21">
        <v>0</v>
      </c>
      <c r="IM11" s="21">
        <v>1</v>
      </c>
      <c r="IN11" s="21">
        <v>0</v>
      </c>
      <c r="IO11" s="21">
        <v>72702</v>
      </c>
      <c r="IP11" s="21">
        <v>68073</v>
      </c>
      <c r="IQ11" s="21">
        <v>140775</v>
      </c>
      <c r="IR11" s="21">
        <v>3209</v>
      </c>
      <c r="IS11" s="21">
        <v>8129</v>
      </c>
      <c r="IT11" s="21">
        <v>7415</v>
      </c>
      <c r="IU11" s="21">
        <v>27873</v>
      </c>
      <c r="IV11" s="21">
        <v>3892</v>
      </c>
      <c r="IW11" s="21">
        <v>39356</v>
      </c>
      <c r="IX11" s="21">
        <v>18565</v>
      </c>
      <c r="IY11" s="21">
        <v>30277</v>
      </c>
      <c r="IZ11" s="21">
        <v>43639</v>
      </c>
      <c r="JA11" s="21">
        <v>8938</v>
      </c>
      <c r="JB11" s="21">
        <v>140775</v>
      </c>
      <c r="JC11" s="23"/>
      <c r="JD11" s="23"/>
    </row>
    <row r="12" spans="1:264" x14ac:dyDescent="0.25">
      <c r="A12" s="47"/>
      <c r="B12" s="47"/>
      <c r="C12" s="47"/>
      <c r="D12" s="54"/>
      <c r="E12" s="19"/>
      <c r="F12" s="18"/>
      <c r="G12" s="20"/>
      <c r="H12" s="21">
        <f>H13+H44+H59+H77+H95+H15</f>
        <v>140775</v>
      </c>
      <c r="I12" s="49"/>
      <c r="J12" s="21"/>
      <c r="K12" s="50"/>
      <c r="L12" s="21"/>
      <c r="M12" s="21"/>
      <c r="N12" s="50"/>
      <c r="O12" s="21"/>
      <c r="P12" s="21"/>
      <c r="Q12" s="50"/>
      <c r="R12" s="21"/>
      <c r="S12" s="21"/>
      <c r="T12" s="50"/>
      <c r="U12" s="21"/>
      <c r="V12" s="21"/>
      <c r="W12" s="51"/>
      <c r="X12" s="21"/>
      <c r="Y12" s="21"/>
      <c r="Z12" s="5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3"/>
      <c r="JD12" s="23"/>
    </row>
    <row r="13" spans="1:264" x14ac:dyDescent="0.25">
      <c r="A13" s="55"/>
      <c r="B13" s="55" t="s">
        <v>110</v>
      </c>
      <c r="C13" s="55"/>
      <c r="D13" s="56"/>
      <c r="E13" s="57" t="s">
        <v>134</v>
      </c>
      <c r="F13" s="58"/>
      <c r="G13" s="59"/>
      <c r="H13" s="60">
        <f>H16+H17+H18+H19+H20+H21+H22+H23+H24+H25+H27</f>
        <v>38559</v>
      </c>
      <c r="I13" s="61"/>
      <c r="J13" s="60"/>
      <c r="K13" s="62"/>
      <c r="L13" s="60"/>
      <c r="M13" s="60"/>
      <c r="N13" s="62"/>
      <c r="O13" s="60"/>
      <c r="P13" s="60"/>
      <c r="Q13" s="62"/>
      <c r="R13" s="60"/>
      <c r="S13" s="60"/>
      <c r="T13" s="62"/>
      <c r="U13" s="60"/>
      <c r="V13" s="60"/>
      <c r="W13" s="63"/>
      <c r="X13" s="60"/>
      <c r="Y13" s="60"/>
      <c r="Z13" s="63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60"/>
      <c r="JC13" s="23"/>
      <c r="JD13" s="23"/>
    </row>
    <row r="14" spans="1:264" x14ac:dyDescent="0.25">
      <c r="A14" s="64" t="s">
        <v>109</v>
      </c>
      <c r="B14" s="64" t="s">
        <v>9</v>
      </c>
      <c r="C14" s="64" t="s">
        <v>9</v>
      </c>
      <c r="D14" s="65"/>
      <c r="E14" s="4" t="s">
        <v>9</v>
      </c>
      <c r="F14" s="5"/>
      <c r="G14" s="9">
        <v>2</v>
      </c>
      <c r="H14" s="6">
        <v>44309</v>
      </c>
      <c r="I14" s="49">
        <f t="shared" si="0"/>
        <v>5093</v>
      </c>
      <c r="J14" s="6">
        <v>1253</v>
      </c>
      <c r="K14" s="50">
        <f>L14+M14</f>
        <v>913</v>
      </c>
      <c r="L14" s="6">
        <v>449</v>
      </c>
      <c r="M14" s="6">
        <v>464</v>
      </c>
      <c r="N14" s="50">
        <f>O14+P14</f>
        <v>931</v>
      </c>
      <c r="O14" s="6">
        <v>436</v>
      </c>
      <c r="P14" s="6">
        <v>495</v>
      </c>
      <c r="Q14" s="50">
        <f>R14+S14</f>
        <v>1041</v>
      </c>
      <c r="R14" s="6">
        <v>504</v>
      </c>
      <c r="S14" s="6">
        <v>537</v>
      </c>
      <c r="T14" s="50">
        <f>U14+V14</f>
        <v>1147</v>
      </c>
      <c r="U14" s="6">
        <v>565</v>
      </c>
      <c r="V14" s="6">
        <v>582</v>
      </c>
      <c r="W14" s="51">
        <f>X14+Y14</f>
        <v>1061</v>
      </c>
      <c r="X14" s="6">
        <v>507</v>
      </c>
      <c r="Y14" s="6">
        <v>554</v>
      </c>
      <c r="Z14" s="51">
        <f>AA14+AB14</f>
        <v>1116</v>
      </c>
      <c r="AA14" s="6">
        <v>536</v>
      </c>
      <c r="AB14" s="6">
        <v>580</v>
      </c>
      <c r="AC14" s="6">
        <v>425</v>
      </c>
      <c r="AD14" s="6">
        <v>464</v>
      </c>
      <c r="AE14" s="6">
        <v>468</v>
      </c>
      <c r="AF14" s="6">
        <v>492</v>
      </c>
      <c r="AG14" s="6">
        <v>501</v>
      </c>
      <c r="AH14" s="6">
        <v>466</v>
      </c>
      <c r="AI14" s="6">
        <v>516</v>
      </c>
      <c r="AJ14" s="6">
        <v>465</v>
      </c>
      <c r="AK14" s="6">
        <v>466</v>
      </c>
      <c r="AL14" s="6">
        <v>489</v>
      </c>
      <c r="AM14" s="6">
        <v>523</v>
      </c>
      <c r="AN14" s="6">
        <v>453</v>
      </c>
      <c r="AO14" s="6">
        <v>418</v>
      </c>
      <c r="AP14" s="6">
        <v>448</v>
      </c>
      <c r="AQ14" s="6">
        <v>490</v>
      </c>
      <c r="AR14" s="6">
        <v>445</v>
      </c>
      <c r="AS14" s="6">
        <v>455</v>
      </c>
      <c r="AT14" s="6">
        <v>420</v>
      </c>
      <c r="AU14" s="6">
        <v>453</v>
      </c>
      <c r="AV14" s="6">
        <v>420</v>
      </c>
      <c r="AW14" s="6">
        <v>477</v>
      </c>
      <c r="AX14" s="6">
        <v>491</v>
      </c>
      <c r="AY14" s="6">
        <v>505</v>
      </c>
      <c r="AZ14" s="6">
        <v>467</v>
      </c>
      <c r="BA14" s="6">
        <v>419</v>
      </c>
      <c r="BB14" s="6">
        <v>449</v>
      </c>
      <c r="BC14" s="6">
        <v>418</v>
      </c>
      <c r="BD14" s="6">
        <v>433</v>
      </c>
      <c r="BE14" s="6">
        <v>458</v>
      </c>
      <c r="BF14" s="6">
        <v>439</v>
      </c>
      <c r="BG14" s="6">
        <v>429</v>
      </c>
      <c r="BH14" s="6">
        <v>398</v>
      </c>
      <c r="BI14" s="6">
        <v>445</v>
      </c>
      <c r="BJ14" s="6">
        <v>384</v>
      </c>
      <c r="BK14" s="6">
        <v>428</v>
      </c>
      <c r="BL14" s="6">
        <v>442</v>
      </c>
      <c r="BM14" s="6">
        <v>405</v>
      </c>
      <c r="BN14" s="6">
        <v>370</v>
      </c>
      <c r="BO14" s="6">
        <v>372</v>
      </c>
      <c r="BP14" s="6">
        <v>338</v>
      </c>
      <c r="BQ14" s="6">
        <v>365</v>
      </c>
      <c r="BR14" s="6">
        <v>388</v>
      </c>
      <c r="BS14" s="6">
        <v>345</v>
      </c>
      <c r="BT14" s="6">
        <v>347</v>
      </c>
      <c r="BU14" s="6">
        <v>382</v>
      </c>
      <c r="BV14" s="6">
        <v>377</v>
      </c>
      <c r="BW14" s="6">
        <v>399</v>
      </c>
      <c r="BX14" s="6">
        <v>385</v>
      </c>
      <c r="BY14" s="6">
        <v>368</v>
      </c>
      <c r="BZ14" s="6">
        <v>318</v>
      </c>
      <c r="CA14" s="6">
        <v>322</v>
      </c>
      <c r="CB14" s="6">
        <v>351</v>
      </c>
      <c r="CC14" s="6">
        <v>346</v>
      </c>
      <c r="CD14" s="6">
        <v>343</v>
      </c>
      <c r="CE14" s="6">
        <v>348</v>
      </c>
      <c r="CF14" s="6">
        <v>297</v>
      </c>
      <c r="CG14" s="6">
        <v>302</v>
      </c>
      <c r="CH14" s="6">
        <v>319</v>
      </c>
      <c r="CI14" s="6">
        <v>308</v>
      </c>
      <c r="CJ14" s="6">
        <v>292</v>
      </c>
      <c r="CK14" s="6">
        <v>287</v>
      </c>
      <c r="CL14" s="6">
        <v>325</v>
      </c>
      <c r="CM14" s="6">
        <v>260</v>
      </c>
      <c r="CN14" s="6">
        <v>266</v>
      </c>
      <c r="CO14" s="6">
        <v>275</v>
      </c>
      <c r="CP14" s="6">
        <v>232</v>
      </c>
      <c r="CQ14" s="6">
        <v>251</v>
      </c>
      <c r="CR14" s="6">
        <v>272</v>
      </c>
      <c r="CS14" s="6">
        <v>257</v>
      </c>
      <c r="CT14" s="6">
        <v>240</v>
      </c>
      <c r="CU14" s="6">
        <v>262</v>
      </c>
      <c r="CV14" s="6">
        <v>251</v>
      </c>
      <c r="CW14" s="6">
        <v>253</v>
      </c>
      <c r="CX14" s="6">
        <v>246</v>
      </c>
      <c r="CY14" s="6">
        <v>237</v>
      </c>
      <c r="CZ14" s="6">
        <v>222</v>
      </c>
      <c r="DA14" s="6">
        <v>222</v>
      </c>
      <c r="DB14" s="6">
        <v>217</v>
      </c>
      <c r="DC14" s="6">
        <v>209</v>
      </c>
      <c r="DD14" s="6">
        <v>235</v>
      </c>
      <c r="DE14" s="6">
        <v>240</v>
      </c>
      <c r="DF14" s="6">
        <v>199</v>
      </c>
      <c r="DG14" s="6">
        <v>220</v>
      </c>
      <c r="DH14" s="6">
        <v>204</v>
      </c>
      <c r="DI14" s="6">
        <v>217</v>
      </c>
      <c r="DJ14" s="6">
        <v>212</v>
      </c>
      <c r="DK14" s="6">
        <v>234</v>
      </c>
      <c r="DL14" s="6">
        <v>226</v>
      </c>
      <c r="DM14" s="6">
        <v>222</v>
      </c>
      <c r="DN14" s="6">
        <v>207</v>
      </c>
      <c r="DO14" s="6">
        <v>234</v>
      </c>
      <c r="DP14" s="6">
        <v>211</v>
      </c>
      <c r="DQ14" s="6">
        <v>199</v>
      </c>
      <c r="DR14" s="6">
        <v>191</v>
      </c>
      <c r="DS14" s="6">
        <v>163</v>
      </c>
      <c r="DT14" s="6">
        <v>166</v>
      </c>
      <c r="DU14" s="6">
        <v>181</v>
      </c>
      <c r="DV14" s="6">
        <v>165</v>
      </c>
      <c r="DW14" s="6">
        <v>175</v>
      </c>
      <c r="DX14" s="6">
        <v>130</v>
      </c>
      <c r="DY14" s="6">
        <v>202</v>
      </c>
      <c r="DZ14" s="6">
        <v>169</v>
      </c>
      <c r="EA14" s="6">
        <v>193</v>
      </c>
      <c r="EB14" s="6">
        <v>139</v>
      </c>
      <c r="EC14" s="6">
        <v>149</v>
      </c>
      <c r="ED14" s="6">
        <v>130</v>
      </c>
      <c r="EE14" s="6">
        <v>130</v>
      </c>
      <c r="EF14" s="6">
        <v>122</v>
      </c>
      <c r="EG14" s="6">
        <v>128</v>
      </c>
      <c r="EH14" s="6">
        <v>109</v>
      </c>
      <c r="EI14" s="6">
        <v>139</v>
      </c>
      <c r="EJ14" s="6">
        <v>113</v>
      </c>
      <c r="EK14" s="6">
        <v>132</v>
      </c>
      <c r="EL14" s="6">
        <v>95</v>
      </c>
      <c r="EM14" s="6">
        <v>131</v>
      </c>
      <c r="EN14" s="6">
        <v>117</v>
      </c>
      <c r="EO14" s="6">
        <v>115</v>
      </c>
      <c r="EP14" s="6">
        <v>100</v>
      </c>
      <c r="EQ14" s="6">
        <v>102</v>
      </c>
      <c r="ER14" s="6">
        <v>65</v>
      </c>
      <c r="ES14" s="6">
        <v>83</v>
      </c>
      <c r="ET14" s="6">
        <v>65</v>
      </c>
      <c r="EU14" s="6">
        <v>75</v>
      </c>
      <c r="EV14" s="6">
        <v>52</v>
      </c>
      <c r="EW14" s="6">
        <v>72</v>
      </c>
      <c r="EX14" s="6">
        <v>63</v>
      </c>
      <c r="EY14" s="6">
        <v>71</v>
      </c>
      <c r="EZ14" s="6">
        <v>69</v>
      </c>
      <c r="FA14" s="6">
        <v>75</v>
      </c>
      <c r="FB14" s="6">
        <v>51</v>
      </c>
      <c r="FC14" s="6">
        <v>72</v>
      </c>
      <c r="FD14" s="6">
        <v>67</v>
      </c>
      <c r="FE14" s="6">
        <v>63</v>
      </c>
      <c r="FF14" s="6">
        <v>49</v>
      </c>
      <c r="FG14" s="6">
        <v>55</v>
      </c>
      <c r="FH14" s="6">
        <v>46</v>
      </c>
      <c r="FI14" s="6">
        <v>43</v>
      </c>
      <c r="FJ14" s="6">
        <v>52</v>
      </c>
      <c r="FK14" s="6">
        <v>46</v>
      </c>
      <c r="FL14" s="6">
        <v>27</v>
      </c>
      <c r="FM14" s="6">
        <v>45</v>
      </c>
      <c r="FN14" s="6">
        <v>34</v>
      </c>
      <c r="FO14" s="6">
        <v>28</v>
      </c>
      <c r="FP14" s="6">
        <v>21</v>
      </c>
      <c r="FQ14" s="6">
        <v>35</v>
      </c>
      <c r="FR14" s="6">
        <v>28</v>
      </c>
      <c r="FS14" s="6">
        <v>27</v>
      </c>
      <c r="FT14" s="6">
        <v>14</v>
      </c>
      <c r="FU14" s="6">
        <v>19</v>
      </c>
      <c r="FV14" s="6">
        <v>25</v>
      </c>
      <c r="FW14" s="6">
        <v>20</v>
      </c>
      <c r="FX14" s="6">
        <v>17</v>
      </c>
      <c r="FY14" s="6">
        <v>25</v>
      </c>
      <c r="FZ14" s="6">
        <v>17</v>
      </c>
      <c r="GA14" s="6">
        <v>21</v>
      </c>
      <c r="GB14" s="6">
        <v>18</v>
      </c>
      <c r="GC14" s="6">
        <v>15</v>
      </c>
      <c r="GD14" s="6">
        <v>13</v>
      </c>
      <c r="GE14" s="6">
        <v>9</v>
      </c>
      <c r="GF14" s="6">
        <v>12</v>
      </c>
      <c r="GG14" s="6">
        <v>20</v>
      </c>
      <c r="GH14" s="6">
        <v>7</v>
      </c>
      <c r="GI14" s="6">
        <v>10</v>
      </c>
      <c r="GJ14" s="6">
        <v>3</v>
      </c>
      <c r="GK14" s="6">
        <v>15</v>
      </c>
      <c r="GL14" s="6">
        <v>9</v>
      </c>
      <c r="GM14" s="6">
        <v>6</v>
      </c>
      <c r="GN14" s="6">
        <v>7</v>
      </c>
      <c r="GO14" s="6">
        <v>4</v>
      </c>
      <c r="GP14" s="6">
        <v>5</v>
      </c>
      <c r="GQ14" s="6">
        <v>6</v>
      </c>
      <c r="GR14" s="6">
        <v>8</v>
      </c>
      <c r="GS14" s="6">
        <v>6</v>
      </c>
      <c r="GT14" s="6">
        <v>1</v>
      </c>
      <c r="GU14" s="6">
        <v>1</v>
      </c>
      <c r="GV14" s="6">
        <v>2</v>
      </c>
      <c r="GW14" s="6">
        <v>1</v>
      </c>
      <c r="GX14" s="6">
        <v>2</v>
      </c>
      <c r="GY14" s="6">
        <v>0</v>
      </c>
      <c r="GZ14" s="6">
        <v>0</v>
      </c>
      <c r="HA14" s="6">
        <v>2</v>
      </c>
      <c r="HB14" s="6">
        <v>1</v>
      </c>
      <c r="HC14" s="6">
        <v>0</v>
      </c>
      <c r="HD14" s="6">
        <v>0</v>
      </c>
      <c r="HE14" s="6">
        <v>2</v>
      </c>
      <c r="HF14" s="6">
        <v>0</v>
      </c>
      <c r="HG14" s="6">
        <v>0</v>
      </c>
      <c r="HH14" s="6">
        <v>1</v>
      </c>
      <c r="HI14" s="6">
        <v>0</v>
      </c>
      <c r="HJ14" s="6">
        <v>0</v>
      </c>
      <c r="HK14" s="6">
        <v>0</v>
      </c>
      <c r="HL14" s="6">
        <v>1</v>
      </c>
      <c r="HM14" s="6">
        <v>0</v>
      </c>
      <c r="HN14" s="6">
        <v>0</v>
      </c>
      <c r="HO14" s="6">
        <v>0</v>
      </c>
      <c r="HP14" s="6">
        <v>0</v>
      </c>
      <c r="HQ14" s="6">
        <v>0</v>
      </c>
      <c r="HR14" s="6">
        <v>0</v>
      </c>
      <c r="HS14" s="6">
        <v>0</v>
      </c>
      <c r="HT14" s="6">
        <v>0</v>
      </c>
      <c r="HU14" s="6">
        <v>0</v>
      </c>
      <c r="HV14" s="6">
        <v>0</v>
      </c>
      <c r="HW14" s="6">
        <v>0</v>
      </c>
      <c r="HX14" s="6">
        <v>0</v>
      </c>
      <c r="HY14" s="6">
        <v>0</v>
      </c>
      <c r="HZ14" s="6">
        <v>0</v>
      </c>
      <c r="IA14" s="6">
        <v>0</v>
      </c>
      <c r="IB14" s="6">
        <v>0</v>
      </c>
      <c r="IC14" s="6">
        <v>0</v>
      </c>
      <c r="ID14" s="6">
        <v>0</v>
      </c>
      <c r="IE14" s="6">
        <v>0</v>
      </c>
      <c r="IF14" s="6">
        <v>0</v>
      </c>
      <c r="IG14" s="6">
        <v>0</v>
      </c>
      <c r="IH14" s="6">
        <v>0</v>
      </c>
      <c r="II14" s="6">
        <v>0</v>
      </c>
      <c r="IJ14" s="6">
        <v>0</v>
      </c>
      <c r="IK14" s="6">
        <v>0</v>
      </c>
      <c r="IL14" s="6">
        <v>0</v>
      </c>
      <c r="IM14" s="6">
        <v>0</v>
      </c>
      <c r="IN14" s="6">
        <v>0</v>
      </c>
      <c r="IO14" s="6">
        <v>22544</v>
      </c>
      <c r="IP14" s="6">
        <v>21765</v>
      </c>
      <c r="IQ14" s="6">
        <v>44309</v>
      </c>
      <c r="IR14" s="6">
        <v>1003</v>
      </c>
      <c r="IS14" s="6">
        <v>2255</v>
      </c>
      <c r="IT14" s="6">
        <v>2260</v>
      </c>
      <c r="IU14" s="6">
        <v>9135</v>
      </c>
      <c r="IV14" s="6">
        <v>1253</v>
      </c>
      <c r="IW14" s="6">
        <v>11937</v>
      </c>
      <c r="IX14" s="6">
        <v>5489</v>
      </c>
      <c r="IY14" s="6">
        <v>9615</v>
      </c>
      <c r="IZ14" s="6">
        <v>14163</v>
      </c>
      <c r="JA14" s="6">
        <v>3105</v>
      </c>
      <c r="JB14" s="6">
        <v>44309</v>
      </c>
      <c r="JC14" s="23"/>
      <c r="JD14" s="23"/>
    </row>
    <row r="15" spans="1:264" x14ac:dyDescent="0.25">
      <c r="A15" s="38" t="s">
        <v>109</v>
      </c>
      <c r="B15" s="38" t="s">
        <v>9</v>
      </c>
      <c r="C15" s="38" t="s">
        <v>9</v>
      </c>
      <c r="D15" s="66">
        <v>432</v>
      </c>
      <c r="E15" s="67" t="s">
        <v>11</v>
      </c>
      <c r="F15" s="39" t="s">
        <v>12</v>
      </c>
      <c r="G15" s="40">
        <v>2</v>
      </c>
      <c r="H15" s="40">
        <v>29339</v>
      </c>
      <c r="I15" s="40">
        <f t="shared" si="0"/>
        <v>3958</v>
      </c>
      <c r="J15" s="68">
        <v>807</v>
      </c>
      <c r="K15" s="69">
        <f t="shared" ref="K15:K75" si="2">L15+M15</f>
        <v>681</v>
      </c>
      <c r="L15" s="68">
        <v>339</v>
      </c>
      <c r="M15" s="68">
        <v>342</v>
      </c>
      <c r="N15" s="69">
        <f t="shared" ref="N15:N75" si="3">O15+P15</f>
        <v>683</v>
      </c>
      <c r="O15" s="68">
        <v>354</v>
      </c>
      <c r="P15" s="68">
        <v>329</v>
      </c>
      <c r="Q15" s="69">
        <f t="shared" ref="Q15:Q75" si="4">R15+S15</f>
        <v>861</v>
      </c>
      <c r="R15" s="68">
        <v>399</v>
      </c>
      <c r="S15" s="68">
        <v>462</v>
      </c>
      <c r="T15" s="69">
        <f t="shared" ref="T15:T75" si="5">U15+V15</f>
        <v>901</v>
      </c>
      <c r="U15" s="68">
        <v>459</v>
      </c>
      <c r="V15" s="68">
        <v>442</v>
      </c>
      <c r="W15" s="68">
        <f t="shared" ref="W15:W75" si="6">X15+Y15</f>
        <v>832</v>
      </c>
      <c r="X15" s="68">
        <v>403</v>
      </c>
      <c r="Y15" s="68">
        <v>429</v>
      </c>
      <c r="Z15" s="68">
        <f>AA15+AB15</f>
        <v>859</v>
      </c>
      <c r="AA15" s="68">
        <v>421</v>
      </c>
      <c r="AB15" s="68">
        <v>438</v>
      </c>
      <c r="AC15" s="68">
        <v>231</v>
      </c>
      <c r="AD15" s="68">
        <v>251</v>
      </c>
      <c r="AE15" s="68">
        <v>251</v>
      </c>
      <c r="AF15" s="68">
        <v>259</v>
      </c>
      <c r="AG15" s="68">
        <v>264</v>
      </c>
      <c r="AH15" s="68">
        <v>254</v>
      </c>
      <c r="AI15" s="68">
        <v>269</v>
      </c>
      <c r="AJ15" s="68">
        <v>256</v>
      </c>
      <c r="AK15" s="68">
        <v>251</v>
      </c>
      <c r="AL15" s="68">
        <v>251</v>
      </c>
      <c r="AM15" s="68">
        <v>278</v>
      </c>
      <c r="AN15" s="68">
        <v>244</v>
      </c>
      <c r="AO15" s="68">
        <v>237</v>
      </c>
      <c r="AP15" s="68">
        <v>246</v>
      </c>
      <c r="AQ15" s="68">
        <v>261</v>
      </c>
      <c r="AR15" s="68">
        <v>245</v>
      </c>
      <c r="AS15" s="68">
        <v>249</v>
      </c>
      <c r="AT15" s="68">
        <v>229</v>
      </c>
      <c r="AU15" s="68">
        <v>248</v>
      </c>
      <c r="AV15" s="68">
        <v>223</v>
      </c>
      <c r="AW15" s="68">
        <v>254</v>
      </c>
      <c r="AX15" s="68">
        <v>255</v>
      </c>
      <c r="AY15" s="68">
        <v>295</v>
      </c>
      <c r="AZ15" s="68">
        <v>249</v>
      </c>
      <c r="BA15" s="68">
        <v>227</v>
      </c>
      <c r="BB15" s="68">
        <v>246</v>
      </c>
      <c r="BC15" s="68">
        <v>229</v>
      </c>
      <c r="BD15" s="68">
        <v>233</v>
      </c>
      <c r="BE15" s="68">
        <v>249</v>
      </c>
      <c r="BF15" s="68">
        <v>246</v>
      </c>
      <c r="BG15" s="68">
        <v>243</v>
      </c>
      <c r="BH15" s="68">
        <v>223</v>
      </c>
      <c r="BI15" s="68">
        <v>259</v>
      </c>
      <c r="BJ15" s="68">
        <v>221</v>
      </c>
      <c r="BK15" s="68">
        <v>241</v>
      </c>
      <c r="BL15" s="68">
        <v>245</v>
      </c>
      <c r="BM15" s="68">
        <v>232</v>
      </c>
      <c r="BN15" s="68">
        <v>224</v>
      </c>
      <c r="BO15" s="68">
        <v>234</v>
      </c>
      <c r="BP15" s="68">
        <v>215</v>
      </c>
      <c r="BQ15" s="68">
        <v>224</v>
      </c>
      <c r="BR15" s="68">
        <v>234</v>
      </c>
      <c r="BS15" s="68">
        <v>221</v>
      </c>
      <c r="BT15" s="68">
        <v>215</v>
      </c>
      <c r="BU15" s="68">
        <v>240</v>
      </c>
      <c r="BV15" s="68">
        <v>224</v>
      </c>
      <c r="BW15" s="68">
        <v>237</v>
      </c>
      <c r="BX15" s="68">
        <v>218</v>
      </c>
      <c r="BY15" s="68">
        <v>218</v>
      </c>
      <c r="BZ15" s="68">
        <v>202</v>
      </c>
      <c r="CA15" s="68">
        <v>206</v>
      </c>
      <c r="CB15" s="68">
        <v>223</v>
      </c>
      <c r="CC15" s="68">
        <v>219</v>
      </c>
      <c r="CD15" s="68">
        <v>217</v>
      </c>
      <c r="CE15" s="68">
        <v>220</v>
      </c>
      <c r="CF15" s="68">
        <v>196</v>
      </c>
      <c r="CG15" s="68">
        <v>198</v>
      </c>
      <c r="CH15" s="68">
        <v>202</v>
      </c>
      <c r="CI15" s="68">
        <v>201</v>
      </c>
      <c r="CJ15" s="68">
        <v>194</v>
      </c>
      <c r="CK15" s="68">
        <v>191</v>
      </c>
      <c r="CL15" s="68">
        <v>207</v>
      </c>
      <c r="CM15" s="68">
        <v>186</v>
      </c>
      <c r="CN15" s="68">
        <v>190</v>
      </c>
      <c r="CO15" s="68">
        <v>197</v>
      </c>
      <c r="CP15" s="68">
        <v>187</v>
      </c>
      <c r="CQ15" s="68">
        <v>194</v>
      </c>
      <c r="CR15" s="68">
        <v>196</v>
      </c>
      <c r="CS15" s="68">
        <v>191</v>
      </c>
      <c r="CT15" s="68">
        <v>188</v>
      </c>
      <c r="CU15" s="68">
        <v>190</v>
      </c>
      <c r="CV15" s="68">
        <v>191</v>
      </c>
      <c r="CW15" s="68">
        <v>192</v>
      </c>
      <c r="CX15" s="68">
        <v>186</v>
      </c>
      <c r="CY15" s="68">
        <v>192</v>
      </c>
      <c r="CZ15" s="68">
        <v>187</v>
      </c>
      <c r="DA15" s="68">
        <v>187</v>
      </c>
      <c r="DB15" s="68">
        <v>185</v>
      </c>
      <c r="DC15" s="68">
        <v>179</v>
      </c>
      <c r="DD15" s="68">
        <v>192</v>
      </c>
      <c r="DE15" s="68">
        <v>195</v>
      </c>
      <c r="DF15" s="68">
        <v>172</v>
      </c>
      <c r="DG15" s="68">
        <v>186</v>
      </c>
      <c r="DH15" s="68">
        <v>177</v>
      </c>
      <c r="DI15" s="68">
        <v>181</v>
      </c>
      <c r="DJ15" s="68">
        <v>181</v>
      </c>
      <c r="DK15" s="68">
        <v>191</v>
      </c>
      <c r="DL15" s="68">
        <v>187</v>
      </c>
      <c r="DM15" s="68">
        <v>187</v>
      </c>
      <c r="DN15" s="68">
        <v>179</v>
      </c>
      <c r="DO15" s="68">
        <v>191</v>
      </c>
      <c r="DP15" s="68">
        <v>181</v>
      </c>
      <c r="DQ15" s="68">
        <v>173</v>
      </c>
      <c r="DR15" s="68">
        <v>168</v>
      </c>
      <c r="DS15" s="68">
        <v>147</v>
      </c>
      <c r="DT15" s="68">
        <v>150</v>
      </c>
      <c r="DU15" s="68">
        <v>164</v>
      </c>
      <c r="DV15" s="68">
        <v>149</v>
      </c>
      <c r="DW15" s="68">
        <v>159</v>
      </c>
      <c r="DX15" s="68">
        <v>117</v>
      </c>
      <c r="DY15" s="68">
        <v>177</v>
      </c>
      <c r="DZ15" s="68">
        <v>152</v>
      </c>
      <c r="EA15" s="68">
        <v>170</v>
      </c>
      <c r="EB15" s="68">
        <v>123</v>
      </c>
      <c r="EC15" s="68">
        <v>127</v>
      </c>
      <c r="ED15" s="68">
        <v>118</v>
      </c>
      <c r="EE15" s="68">
        <v>118</v>
      </c>
      <c r="EF15" s="68">
        <v>111</v>
      </c>
      <c r="EG15" s="68">
        <v>116</v>
      </c>
      <c r="EH15" s="68">
        <v>99</v>
      </c>
      <c r="EI15" s="68">
        <v>123</v>
      </c>
      <c r="EJ15" s="68">
        <v>101</v>
      </c>
      <c r="EK15" s="68">
        <v>120</v>
      </c>
      <c r="EL15" s="68">
        <v>86</v>
      </c>
      <c r="EM15" s="68">
        <v>119</v>
      </c>
      <c r="EN15" s="68">
        <v>105</v>
      </c>
      <c r="EO15" s="68">
        <v>103</v>
      </c>
      <c r="EP15" s="68">
        <v>89</v>
      </c>
      <c r="EQ15" s="68">
        <v>91</v>
      </c>
      <c r="ER15" s="68">
        <v>33</v>
      </c>
      <c r="ES15" s="68">
        <v>46</v>
      </c>
      <c r="ET15" s="68">
        <v>32</v>
      </c>
      <c r="EU15" s="68">
        <v>43</v>
      </c>
      <c r="EV15" s="68">
        <v>28</v>
      </c>
      <c r="EW15" s="68">
        <v>39</v>
      </c>
      <c r="EX15" s="68">
        <v>33</v>
      </c>
      <c r="EY15" s="68">
        <v>37</v>
      </c>
      <c r="EZ15" s="68">
        <v>36</v>
      </c>
      <c r="FA15" s="68">
        <v>41</v>
      </c>
      <c r="FB15" s="68">
        <v>29</v>
      </c>
      <c r="FC15" s="68">
        <v>39</v>
      </c>
      <c r="FD15" s="68">
        <v>33</v>
      </c>
      <c r="FE15" s="68">
        <v>33</v>
      </c>
      <c r="FF15" s="68">
        <v>26</v>
      </c>
      <c r="FG15" s="68">
        <v>29</v>
      </c>
      <c r="FH15" s="68">
        <v>23</v>
      </c>
      <c r="FI15" s="68">
        <v>21</v>
      </c>
      <c r="FJ15" s="68">
        <v>27</v>
      </c>
      <c r="FK15" s="68">
        <v>23</v>
      </c>
      <c r="FL15" s="68">
        <v>10</v>
      </c>
      <c r="FM15" s="68">
        <v>22</v>
      </c>
      <c r="FN15" s="68">
        <v>16</v>
      </c>
      <c r="FO15" s="68">
        <v>11</v>
      </c>
      <c r="FP15" s="68">
        <v>8</v>
      </c>
      <c r="FQ15" s="68">
        <v>17</v>
      </c>
      <c r="FR15" s="68">
        <v>11</v>
      </c>
      <c r="FS15" s="68">
        <v>11</v>
      </c>
      <c r="FT15" s="68">
        <v>5</v>
      </c>
      <c r="FU15" s="68">
        <v>7</v>
      </c>
      <c r="FV15" s="68">
        <v>10</v>
      </c>
      <c r="FW15" s="68">
        <v>7</v>
      </c>
      <c r="FX15" s="68">
        <v>7</v>
      </c>
      <c r="FY15" s="68">
        <v>11</v>
      </c>
      <c r="FZ15" s="68">
        <v>6</v>
      </c>
      <c r="GA15" s="68">
        <v>8</v>
      </c>
      <c r="GB15" s="68">
        <v>6</v>
      </c>
      <c r="GC15" s="68">
        <v>6</v>
      </c>
      <c r="GD15" s="68">
        <v>5</v>
      </c>
      <c r="GE15" s="68">
        <v>3</v>
      </c>
      <c r="GF15" s="68">
        <v>4</v>
      </c>
      <c r="GG15" s="68">
        <v>9</v>
      </c>
      <c r="GH15" s="68">
        <v>2</v>
      </c>
      <c r="GI15" s="68">
        <v>2</v>
      </c>
      <c r="GJ15" s="68">
        <v>2</v>
      </c>
      <c r="GK15" s="68">
        <v>7</v>
      </c>
      <c r="GL15" s="68">
        <v>4</v>
      </c>
      <c r="GM15" s="68">
        <v>3</v>
      </c>
      <c r="GN15" s="68">
        <v>3</v>
      </c>
      <c r="GO15" s="68">
        <v>3</v>
      </c>
      <c r="GP15" s="68">
        <v>3</v>
      </c>
      <c r="GQ15" s="68">
        <v>3</v>
      </c>
      <c r="GR15" s="68">
        <v>4</v>
      </c>
      <c r="GS15" s="68">
        <v>4</v>
      </c>
      <c r="GT15" s="68">
        <v>1</v>
      </c>
      <c r="GU15" s="68">
        <v>1</v>
      </c>
      <c r="GV15" s="68">
        <v>2</v>
      </c>
      <c r="GW15" s="68">
        <v>1</v>
      </c>
      <c r="GX15" s="68">
        <v>2</v>
      </c>
      <c r="GY15" s="68">
        <v>0</v>
      </c>
      <c r="GZ15" s="68">
        <v>0</v>
      </c>
      <c r="HA15" s="68">
        <v>2</v>
      </c>
      <c r="HB15" s="68">
        <v>1</v>
      </c>
      <c r="HC15" s="68">
        <v>0</v>
      </c>
      <c r="HD15" s="68">
        <v>0</v>
      </c>
      <c r="HE15" s="68">
        <v>2</v>
      </c>
      <c r="HF15" s="68">
        <v>0</v>
      </c>
      <c r="HG15" s="68">
        <v>0</v>
      </c>
      <c r="HH15" s="68">
        <v>1</v>
      </c>
      <c r="HI15" s="68">
        <v>0</v>
      </c>
      <c r="HJ15" s="68">
        <v>0</v>
      </c>
      <c r="HK15" s="68">
        <v>0</v>
      </c>
      <c r="HL15" s="68">
        <v>1</v>
      </c>
      <c r="HM15" s="68">
        <v>0</v>
      </c>
      <c r="HN15" s="68">
        <v>0</v>
      </c>
      <c r="HO15" s="68">
        <v>0</v>
      </c>
      <c r="HP15" s="68">
        <v>0</v>
      </c>
      <c r="HQ15" s="68">
        <v>0</v>
      </c>
      <c r="HR15" s="68">
        <v>0</v>
      </c>
      <c r="HS15" s="68">
        <v>0</v>
      </c>
      <c r="HT15" s="68">
        <v>0</v>
      </c>
      <c r="HU15" s="68">
        <v>0</v>
      </c>
      <c r="HV15" s="68">
        <v>0</v>
      </c>
      <c r="HW15" s="68">
        <v>0</v>
      </c>
      <c r="HX15" s="68">
        <v>0</v>
      </c>
      <c r="HY15" s="68">
        <v>0</v>
      </c>
      <c r="HZ15" s="68">
        <v>0</v>
      </c>
      <c r="IA15" s="68">
        <v>0</v>
      </c>
      <c r="IB15" s="68">
        <v>0</v>
      </c>
      <c r="IC15" s="68">
        <v>0</v>
      </c>
      <c r="ID15" s="68">
        <v>0</v>
      </c>
      <c r="IE15" s="68">
        <v>0</v>
      </c>
      <c r="IF15" s="68">
        <v>0</v>
      </c>
      <c r="IG15" s="68">
        <v>0</v>
      </c>
      <c r="IH15" s="68">
        <v>0</v>
      </c>
      <c r="II15" s="68">
        <v>0</v>
      </c>
      <c r="IJ15" s="68">
        <v>0</v>
      </c>
      <c r="IK15" s="68">
        <v>0</v>
      </c>
      <c r="IL15" s="68">
        <v>0</v>
      </c>
      <c r="IM15" s="68">
        <v>0</v>
      </c>
      <c r="IN15" s="68">
        <v>0</v>
      </c>
      <c r="IO15" s="68">
        <v>14989</v>
      </c>
      <c r="IP15" s="68">
        <v>14350</v>
      </c>
      <c r="IQ15" s="68">
        <v>29339</v>
      </c>
      <c r="IR15" s="68">
        <v>576</v>
      </c>
      <c r="IS15" s="68">
        <v>1215</v>
      </c>
      <c r="IT15" s="68">
        <v>1206</v>
      </c>
      <c r="IU15" s="68">
        <v>6125</v>
      </c>
      <c r="IV15" s="68">
        <v>807</v>
      </c>
      <c r="IW15" s="68">
        <v>7876</v>
      </c>
      <c r="IX15" s="68">
        <v>2991</v>
      </c>
      <c r="IY15" s="68">
        <v>5580</v>
      </c>
      <c r="IZ15" s="68">
        <v>10835</v>
      </c>
      <c r="JA15" s="68">
        <v>2057</v>
      </c>
      <c r="JB15" s="68">
        <v>29339</v>
      </c>
      <c r="JC15" s="23"/>
      <c r="JD15" s="23"/>
    </row>
    <row r="16" spans="1:264" x14ac:dyDescent="0.25">
      <c r="A16" s="70" t="s">
        <v>109</v>
      </c>
      <c r="B16" s="70" t="s">
        <v>9</v>
      </c>
      <c r="C16" s="70" t="s">
        <v>9</v>
      </c>
      <c r="D16" s="71">
        <v>477</v>
      </c>
      <c r="E16" s="22" t="s">
        <v>15</v>
      </c>
      <c r="F16" s="8" t="s">
        <v>16</v>
      </c>
      <c r="G16" s="10">
        <v>2</v>
      </c>
      <c r="H16" s="10">
        <v>2743</v>
      </c>
      <c r="I16" s="49">
        <f t="shared" si="0"/>
        <v>93</v>
      </c>
      <c r="J16" s="72">
        <v>92</v>
      </c>
      <c r="K16" s="50">
        <f t="shared" si="2"/>
        <v>27</v>
      </c>
      <c r="L16" s="72">
        <v>16</v>
      </c>
      <c r="M16" s="72">
        <v>11</v>
      </c>
      <c r="N16" s="50">
        <f t="shared" si="3"/>
        <v>22</v>
      </c>
      <c r="O16" s="72">
        <v>5</v>
      </c>
      <c r="P16" s="72">
        <v>17</v>
      </c>
      <c r="Q16" s="50">
        <f t="shared" si="4"/>
        <v>14</v>
      </c>
      <c r="R16" s="72">
        <v>8</v>
      </c>
      <c r="S16" s="72">
        <v>6</v>
      </c>
      <c r="T16" s="50">
        <f t="shared" si="5"/>
        <v>20</v>
      </c>
      <c r="U16" s="72">
        <v>9</v>
      </c>
      <c r="V16" s="72">
        <v>11</v>
      </c>
      <c r="W16" s="51">
        <f t="shared" si="6"/>
        <v>10</v>
      </c>
      <c r="X16" s="72">
        <v>4</v>
      </c>
      <c r="Y16" s="72">
        <v>6</v>
      </c>
      <c r="Z16" s="51">
        <f t="shared" ref="Z16:Z42" si="7">AA16+AB16</f>
        <v>9</v>
      </c>
      <c r="AA16" s="72">
        <v>2</v>
      </c>
      <c r="AB16" s="72">
        <v>7</v>
      </c>
      <c r="AC16" s="72">
        <v>28</v>
      </c>
      <c r="AD16" s="72">
        <v>32</v>
      </c>
      <c r="AE16" s="72">
        <v>32</v>
      </c>
      <c r="AF16" s="72">
        <v>35</v>
      </c>
      <c r="AG16" s="72">
        <v>37</v>
      </c>
      <c r="AH16" s="72">
        <v>31</v>
      </c>
      <c r="AI16" s="72">
        <v>41</v>
      </c>
      <c r="AJ16" s="72">
        <v>31</v>
      </c>
      <c r="AK16" s="72">
        <v>32</v>
      </c>
      <c r="AL16" s="72">
        <v>33</v>
      </c>
      <c r="AM16" s="72">
        <v>39</v>
      </c>
      <c r="AN16" s="72">
        <v>31</v>
      </c>
      <c r="AO16" s="72">
        <v>27</v>
      </c>
      <c r="AP16" s="72">
        <v>29</v>
      </c>
      <c r="AQ16" s="72">
        <v>33</v>
      </c>
      <c r="AR16" s="72">
        <v>29</v>
      </c>
      <c r="AS16" s="72">
        <v>31</v>
      </c>
      <c r="AT16" s="72">
        <v>28</v>
      </c>
      <c r="AU16" s="72">
        <v>30</v>
      </c>
      <c r="AV16" s="72">
        <v>28</v>
      </c>
      <c r="AW16" s="72">
        <v>35</v>
      </c>
      <c r="AX16" s="72">
        <v>37</v>
      </c>
      <c r="AY16" s="72">
        <v>35</v>
      </c>
      <c r="AZ16" s="72">
        <v>35</v>
      </c>
      <c r="BA16" s="72">
        <v>32</v>
      </c>
      <c r="BB16" s="72">
        <v>29</v>
      </c>
      <c r="BC16" s="72">
        <v>28</v>
      </c>
      <c r="BD16" s="72">
        <v>29</v>
      </c>
      <c r="BE16" s="72">
        <v>31</v>
      </c>
      <c r="BF16" s="72">
        <v>29</v>
      </c>
      <c r="BG16" s="72">
        <v>27</v>
      </c>
      <c r="BH16" s="72">
        <v>26</v>
      </c>
      <c r="BI16" s="72">
        <v>30</v>
      </c>
      <c r="BJ16" s="72">
        <v>27</v>
      </c>
      <c r="BK16" s="72">
        <v>27</v>
      </c>
      <c r="BL16" s="72">
        <v>30</v>
      </c>
      <c r="BM16" s="72">
        <v>28</v>
      </c>
      <c r="BN16" s="72">
        <v>29</v>
      </c>
      <c r="BO16" s="72">
        <v>26</v>
      </c>
      <c r="BP16" s="72">
        <v>24</v>
      </c>
      <c r="BQ16" s="72">
        <v>29</v>
      </c>
      <c r="BR16" s="72">
        <v>33</v>
      </c>
      <c r="BS16" s="72">
        <v>25</v>
      </c>
      <c r="BT16" s="72">
        <v>25</v>
      </c>
      <c r="BU16" s="72">
        <v>28</v>
      </c>
      <c r="BV16" s="72">
        <v>31</v>
      </c>
      <c r="BW16" s="72">
        <v>36</v>
      </c>
      <c r="BX16" s="72">
        <v>34</v>
      </c>
      <c r="BY16" s="72">
        <v>34</v>
      </c>
      <c r="BZ16" s="72">
        <v>31</v>
      </c>
      <c r="CA16" s="72">
        <v>31</v>
      </c>
      <c r="CB16" s="72">
        <v>33</v>
      </c>
      <c r="CC16" s="72">
        <v>32</v>
      </c>
      <c r="CD16" s="72">
        <v>31</v>
      </c>
      <c r="CE16" s="72">
        <v>32</v>
      </c>
      <c r="CF16" s="72">
        <v>27</v>
      </c>
      <c r="CG16" s="72">
        <v>28</v>
      </c>
      <c r="CH16" s="72">
        <v>31</v>
      </c>
      <c r="CI16" s="72">
        <v>30</v>
      </c>
      <c r="CJ16" s="72">
        <v>27</v>
      </c>
      <c r="CK16" s="72">
        <v>26</v>
      </c>
      <c r="CL16" s="72">
        <v>32</v>
      </c>
      <c r="CM16" s="72">
        <v>21</v>
      </c>
      <c r="CN16" s="72">
        <v>22</v>
      </c>
      <c r="CO16" s="72">
        <v>23</v>
      </c>
      <c r="CP16" s="72">
        <v>15</v>
      </c>
      <c r="CQ16" s="72">
        <v>16</v>
      </c>
      <c r="CR16" s="72">
        <v>22</v>
      </c>
      <c r="CS16" s="72">
        <v>19</v>
      </c>
      <c r="CT16" s="72">
        <v>14</v>
      </c>
      <c r="CU16" s="72">
        <v>22</v>
      </c>
      <c r="CV16" s="72">
        <v>18</v>
      </c>
      <c r="CW16" s="72">
        <v>19</v>
      </c>
      <c r="CX16" s="72">
        <v>18</v>
      </c>
      <c r="CY16" s="72">
        <v>15</v>
      </c>
      <c r="CZ16" s="72">
        <v>12</v>
      </c>
      <c r="DA16" s="72">
        <v>12</v>
      </c>
      <c r="DB16" s="72">
        <v>10</v>
      </c>
      <c r="DC16" s="72">
        <v>9</v>
      </c>
      <c r="DD16" s="72">
        <v>15</v>
      </c>
      <c r="DE16" s="72">
        <v>15</v>
      </c>
      <c r="DF16" s="72">
        <v>8</v>
      </c>
      <c r="DG16" s="72">
        <v>11</v>
      </c>
      <c r="DH16" s="72">
        <v>8</v>
      </c>
      <c r="DI16" s="72">
        <v>10</v>
      </c>
      <c r="DJ16" s="72">
        <v>10</v>
      </c>
      <c r="DK16" s="72">
        <v>15</v>
      </c>
      <c r="DL16" s="72">
        <v>12</v>
      </c>
      <c r="DM16" s="72">
        <v>12</v>
      </c>
      <c r="DN16" s="72">
        <v>9</v>
      </c>
      <c r="DO16" s="72">
        <v>15</v>
      </c>
      <c r="DP16" s="72">
        <v>9</v>
      </c>
      <c r="DQ16" s="72">
        <v>7</v>
      </c>
      <c r="DR16" s="72">
        <v>6</v>
      </c>
      <c r="DS16" s="72">
        <v>4</v>
      </c>
      <c r="DT16" s="72">
        <v>4</v>
      </c>
      <c r="DU16" s="72">
        <v>5</v>
      </c>
      <c r="DV16" s="72">
        <v>4</v>
      </c>
      <c r="DW16" s="72">
        <v>4</v>
      </c>
      <c r="DX16" s="72">
        <v>3</v>
      </c>
      <c r="DY16" s="72">
        <v>8</v>
      </c>
      <c r="DZ16" s="72">
        <v>5</v>
      </c>
      <c r="EA16" s="72">
        <v>6</v>
      </c>
      <c r="EB16" s="72">
        <v>4</v>
      </c>
      <c r="EC16" s="72">
        <v>5</v>
      </c>
      <c r="ED16" s="72">
        <v>3</v>
      </c>
      <c r="EE16" s="72">
        <v>3</v>
      </c>
      <c r="EF16" s="72">
        <v>3</v>
      </c>
      <c r="EG16" s="72">
        <v>3</v>
      </c>
      <c r="EH16" s="72">
        <v>2</v>
      </c>
      <c r="EI16" s="72">
        <v>4</v>
      </c>
      <c r="EJ16" s="72">
        <v>4</v>
      </c>
      <c r="EK16" s="72">
        <v>3</v>
      </c>
      <c r="EL16" s="72">
        <v>2</v>
      </c>
      <c r="EM16" s="72">
        <v>3</v>
      </c>
      <c r="EN16" s="72">
        <v>4</v>
      </c>
      <c r="EO16" s="72">
        <v>4</v>
      </c>
      <c r="EP16" s="72">
        <v>4</v>
      </c>
      <c r="EQ16" s="72">
        <v>4</v>
      </c>
      <c r="ER16" s="72">
        <v>8</v>
      </c>
      <c r="ES16" s="72">
        <v>12</v>
      </c>
      <c r="ET16" s="72">
        <v>9</v>
      </c>
      <c r="EU16" s="72">
        <v>8</v>
      </c>
      <c r="EV16" s="72">
        <v>6</v>
      </c>
      <c r="EW16" s="72">
        <v>7</v>
      </c>
      <c r="EX16" s="72">
        <v>7</v>
      </c>
      <c r="EY16" s="72">
        <v>8</v>
      </c>
      <c r="EZ16" s="72">
        <v>8</v>
      </c>
      <c r="FA16" s="72">
        <v>9</v>
      </c>
      <c r="FB16" s="72">
        <v>7</v>
      </c>
      <c r="FC16" s="72">
        <v>8</v>
      </c>
      <c r="FD16" s="72">
        <v>9</v>
      </c>
      <c r="FE16" s="72">
        <v>7</v>
      </c>
      <c r="FF16" s="72">
        <v>5</v>
      </c>
      <c r="FG16" s="72">
        <v>6</v>
      </c>
      <c r="FH16" s="72">
        <v>5</v>
      </c>
      <c r="FI16" s="72">
        <v>4</v>
      </c>
      <c r="FJ16" s="72">
        <v>6</v>
      </c>
      <c r="FK16" s="72">
        <v>5</v>
      </c>
      <c r="FL16" s="72">
        <v>3</v>
      </c>
      <c r="FM16" s="72">
        <v>5</v>
      </c>
      <c r="FN16" s="72">
        <v>4</v>
      </c>
      <c r="FO16" s="72">
        <v>3</v>
      </c>
      <c r="FP16" s="72">
        <v>2</v>
      </c>
      <c r="FQ16" s="72">
        <v>4</v>
      </c>
      <c r="FR16" s="72">
        <v>3</v>
      </c>
      <c r="FS16" s="72">
        <v>3</v>
      </c>
      <c r="FT16" s="72">
        <v>1</v>
      </c>
      <c r="FU16" s="72">
        <v>1</v>
      </c>
      <c r="FV16" s="72">
        <v>3</v>
      </c>
      <c r="FW16" s="72">
        <v>1</v>
      </c>
      <c r="FX16" s="72">
        <v>1</v>
      </c>
      <c r="FY16" s="72">
        <v>2</v>
      </c>
      <c r="FZ16" s="72">
        <v>1</v>
      </c>
      <c r="GA16" s="72">
        <v>1</v>
      </c>
      <c r="GB16" s="72">
        <v>1</v>
      </c>
      <c r="GC16" s="72">
        <v>1</v>
      </c>
      <c r="GD16" s="72">
        <v>1</v>
      </c>
      <c r="GE16" s="72">
        <v>1</v>
      </c>
      <c r="GF16" s="72">
        <v>1</v>
      </c>
      <c r="GG16" s="72">
        <v>1</v>
      </c>
      <c r="GH16" s="72">
        <v>1</v>
      </c>
      <c r="GI16" s="72">
        <v>1</v>
      </c>
      <c r="GJ16" s="72">
        <v>0</v>
      </c>
      <c r="GK16" s="72">
        <v>1</v>
      </c>
      <c r="GL16" s="72">
        <v>1</v>
      </c>
      <c r="GM16" s="72">
        <v>1</v>
      </c>
      <c r="GN16" s="72">
        <v>1</v>
      </c>
      <c r="GO16" s="72">
        <v>0</v>
      </c>
      <c r="GP16" s="72">
        <v>1</v>
      </c>
      <c r="GQ16" s="72">
        <v>1</v>
      </c>
      <c r="GR16" s="72">
        <v>1</v>
      </c>
      <c r="GS16" s="72">
        <v>0</v>
      </c>
      <c r="GT16" s="72">
        <v>0</v>
      </c>
      <c r="GU16" s="72">
        <v>0</v>
      </c>
      <c r="GV16" s="72">
        <v>0</v>
      </c>
      <c r="GW16" s="72">
        <v>0</v>
      </c>
      <c r="GX16" s="72">
        <v>0</v>
      </c>
      <c r="GY16" s="72">
        <v>0</v>
      </c>
      <c r="GZ16" s="72">
        <v>0</v>
      </c>
      <c r="HA16" s="72">
        <v>0</v>
      </c>
      <c r="HB16" s="72">
        <v>0</v>
      </c>
      <c r="HC16" s="72">
        <v>0</v>
      </c>
      <c r="HD16" s="72">
        <v>0</v>
      </c>
      <c r="HE16" s="72">
        <v>0</v>
      </c>
      <c r="HF16" s="72">
        <v>0</v>
      </c>
      <c r="HG16" s="72">
        <v>0</v>
      </c>
      <c r="HH16" s="72">
        <v>0</v>
      </c>
      <c r="HI16" s="72">
        <v>0</v>
      </c>
      <c r="HJ16" s="72">
        <v>0</v>
      </c>
      <c r="HK16" s="72">
        <v>0</v>
      </c>
      <c r="HL16" s="72">
        <v>0</v>
      </c>
      <c r="HM16" s="72">
        <v>0</v>
      </c>
      <c r="HN16" s="72">
        <v>0</v>
      </c>
      <c r="HO16" s="72">
        <v>0</v>
      </c>
      <c r="HP16" s="72">
        <v>0</v>
      </c>
      <c r="HQ16" s="72">
        <v>0</v>
      </c>
      <c r="HR16" s="72">
        <v>0</v>
      </c>
      <c r="HS16" s="72">
        <v>0</v>
      </c>
      <c r="HT16" s="72">
        <v>0</v>
      </c>
      <c r="HU16" s="72">
        <v>0</v>
      </c>
      <c r="HV16" s="72">
        <v>0</v>
      </c>
      <c r="HW16" s="72">
        <v>0</v>
      </c>
      <c r="HX16" s="72">
        <v>0</v>
      </c>
      <c r="HY16" s="72">
        <v>0</v>
      </c>
      <c r="HZ16" s="72">
        <v>0</v>
      </c>
      <c r="IA16" s="72">
        <v>0</v>
      </c>
      <c r="IB16" s="72">
        <v>0</v>
      </c>
      <c r="IC16" s="72">
        <v>0</v>
      </c>
      <c r="ID16" s="72">
        <v>0</v>
      </c>
      <c r="IE16" s="72">
        <v>0</v>
      </c>
      <c r="IF16" s="72">
        <v>0</v>
      </c>
      <c r="IG16" s="72">
        <v>0</v>
      </c>
      <c r="IH16" s="72">
        <v>0</v>
      </c>
      <c r="II16" s="72">
        <v>0</v>
      </c>
      <c r="IJ16" s="72">
        <v>0</v>
      </c>
      <c r="IK16" s="72">
        <v>0</v>
      </c>
      <c r="IL16" s="72">
        <v>0</v>
      </c>
      <c r="IM16" s="72">
        <v>0</v>
      </c>
      <c r="IN16" s="72">
        <v>0</v>
      </c>
      <c r="IO16" s="72">
        <v>1402</v>
      </c>
      <c r="IP16" s="72">
        <v>1341</v>
      </c>
      <c r="IQ16" s="72">
        <v>2743</v>
      </c>
      <c r="IR16" s="72">
        <v>61</v>
      </c>
      <c r="IS16" s="72">
        <v>150</v>
      </c>
      <c r="IT16" s="72">
        <v>158</v>
      </c>
      <c r="IU16" s="72">
        <v>684</v>
      </c>
      <c r="IV16" s="72">
        <v>92</v>
      </c>
      <c r="IW16" s="72">
        <v>504</v>
      </c>
      <c r="IX16" s="72">
        <v>377</v>
      </c>
      <c r="IY16" s="72">
        <v>693</v>
      </c>
      <c r="IZ16" s="72">
        <v>935</v>
      </c>
      <c r="JA16" s="72">
        <v>234</v>
      </c>
      <c r="JB16" s="72">
        <v>2743</v>
      </c>
      <c r="JC16" s="23"/>
      <c r="JD16" s="23"/>
    </row>
    <row r="17" spans="1:264" x14ac:dyDescent="0.25">
      <c r="A17" s="70" t="s">
        <v>109</v>
      </c>
      <c r="B17" s="70" t="s">
        <v>9</v>
      </c>
      <c r="C17" s="70" t="s">
        <v>9</v>
      </c>
      <c r="D17" s="71">
        <v>478</v>
      </c>
      <c r="E17" s="22" t="s">
        <v>18</v>
      </c>
      <c r="F17" s="8" t="s">
        <v>16</v>
      </c>
      <c r="G17" s="10">
        <v>2</v>
      </c>
      <c r="H17" s="10">
        <v>1253</v>
      </c>
      <c r="I17" s="49">
        <f t="shared" si="0"/>
        <v>118</v>
      </c>
      <c r="J17" s="72">
        <v>31</v>
      </c>
      <c r="K17" s="50">
        <f t="shared" si="2"/>
        <v>13</v>
      </c>
      <c r="L17" s="72">
        <v>5</v>
      </c>
      <c r="M17" s="72">
        <v>8</v>
      </c>
      <c r="N17" s="50">
        <f t="shared" si="3"/>
        <v>19</v>
      </c>
      <c r="O17" s="72">
        <v>6</v>
      </c>
      <c r="P17" s="72">
        <v>13</v>
      </c>
      <c r="Q17" s="50">
        <f t="shared" si="4"/>
        <v>19</v>
      </c>
      <c r="R17" s="72">
        <v>10</v>
      </c>
      <c r="S17" s="72">
        <v>9</v>
      </c>
      <c r="T17" s="50">
        <f t="shared" si="5"/>
        <v>25</v>
      </c>
      <c r="U17" s="72">
        <v>10</v>
      </c>
      <c r="V17" s="72">
        <v>15</v>
      </c>
      <c r="W17" s="51">
        <f t="shared" si="6"/>
        <v>42</v>
      </c>
      <c r="X17" s="72">
        <v>19</v>
      </c>
      <c r="Y17" s="72">
        <v>23</v>
      </c>
      <c r="Z17" s="51">
        <f t="shared" si="7"/>
        <v>27</v>
      </c>
      <c r="AA17" s="72">
        <v>14</v>
      </c>
      <c r="AB17" s="72">
        <v>13</v>
      </c>
      <c r="AC17" s="72">
        <v>11</v>
      </c>
      <c r="AD17" s="72">
        <v>14</v>
      </c>
      <c r="AE17" s="72">
        <v>15</v>
      </c>
      <c r="AF17" s="72">
        <v>16</v>
      </c>
      <c r="AG17" s="72">
        <v>19</v>
      </c>
      <c r="AH17" s="72">
        <v>15</v>
      </c>
      <c r="AI17" s="72">
        <v>19</v>
      </c>
      <c r="AJ17" s="72">
        <v>14</v>
      </c>
      <c r="AK17" s="72">
        <v>15</v>
      </c>
      <c r="AL17" s="72">
        <v>18</v>
      </c>
      <c r="AM17" s="72">
        <v>20</v>
      </c>
      <c r="AN17" s="72">
        <v>14</v>
      </c>
      <c r="AO17" s="72">
        <v>12</v>
      </c>
      <c r="AP17" s="72">
        <v>12</v>
      </c>
      <c r="AQ17" s="72">
        <v>17</v>
      </c>
      <c r="AR17" s="72">
        <v>12</v>
      </c>
      <c r="AS17" s="72">
        <v>14</v>
      </c>
      <c r="AT17" s="72">
        <v>14</v>
      </c>
      <c r="AU17" s="72">
        <v>13</v>
      </c>
      <c r="AV17" s="72">
        <v>13</v>
      </c>
      <c r="AW17" s="72">
        <v>16</v>
      </c>
      <c r="AX17" s="72">
        <v>18</v>
      </c>
      <c r="AY17" s="72">
        <v>14</v>
      </c>
      <c r="AZ17" s="72">
        <v>14</v>
      </c>
      <c r="BA17" s="72">
        <v>12</v>
      </c>
      <c r="BB17" s="72">
        <v>13</v>
      </c>
      <c r="BC17" s="72">
        <v>13</v>
      </c>
      <c r="BD17" s="72">
        <v>14</v>
      </c>
      <c r="BE17" s="72">
        <v>14</v>
      </c>
      <c r="BF17" s="72">
        <v>13</v>
      </c>
      <c r="BG17" s="72">
        <v>11</v>
      </c>
      <c r="BH17" s="72">
        <v>10</v>
      </c>
      <c r="BI17" s="72">
        <v>11</v>
      </c>
      <c r="BJ17" s="72">
        <v>8</v>
      </c>
      <c r="BK17" s="72">
        <v>13</v>
      </c>
      <c r="BL17" s="72">
        <v>13</v>
      </c>
      <c r="BM17" s="72">
        <v>11</v>
      </c>
      <c r="BN17" s="72">
        <v>11</v>
      </c>
      <c r="BO17" s="72">
        <v>8</v>
      </c>
      <c r="BP17" s="72">
        <v>7</v>
      </c>
      <c r="BQ17" s="72">
        <v>10</v>
      </c>
      <c r="BR17" s="72">
        <v>11</v>
      </c>
      <c r="BS17" s="72">
        <v>7</v>
      </c>
      <c r="BT17" s="72">
        <v>8</v>
      </c>
      <c r="BU17" s="72">
        <v>9</v>
      </c>
      <c r="BV17" s="72">
        <v>10</v>
      </c>
      <c r="BW17" s="72">
        <v>10</v>
      </c>
      <c r="BX17" s="72">
        <v>11</v>
      </c>
      <c r="BY17" s="72">
        <v>11</v>
      </c>
      <c r="BZ17" s="72">
        <v>9</v>
      </c>
      <c r="CA17" s="72">
        <v>9</v>
      </c>
      <c r="CB17" s="72">
        <v>11</v>
      </c>
      <c r="CC17" s="72">
        <v>11</v>
      </c>
      <c r="CD17" s="72">
        <v>11</v>
      </c>
      <c r="CE17" s="72">
        <v>11</v>
      </c>
      <c r="CF17" s="72">
        <v>8</v>
      </c>
      <c r="CG17" s="72">
        <v>9</v>
      </c>
      <c r="CH17" s="72">
        <v>10</v>
      </c>
      <c r="CI17" s="72">
        <v>9</v>
      </c>
      <c r="CJ17" s="72">
        <v>8</v>
      </c>
      <c r="CK17" s="72">
        <v>8</v>
      </c>
      <c r="CL17" s="72">
        <v>10</v>
      </c>
      <c r="CM17" s="72">
        <v>7</v>
      </c>
      <c r="CN17" s="72">
        <v>7</v>
      </c>
      <c r="CO17" s="72">
        <v>7</v>
      </c>
      <c r="CP17" s="72">
        <v>5</v>
      </c>
      <c r="CQ17" s="72">
        <v>6</v>
      </c>
      <c r="CR17" s="72">
        <v>7</v>
      </c>
      <c r="CS17" s="72">
        <v>8</v>
      </c>
      <c r="CT17" s="72">
        <v>6</v>
      </c>
      <c r="CU17" s="72">
        <v>7</v>
      </c>
      <c r="CV17" s="72">
        <v>6</v>
      </c>
      <c r="CW17" s="72">
        <v>6</v>
      </c>
      <c r="CX17" s="72">
        <v>6</v>
      </c>
      <c r="CY17" s="72">
        <v>6</v>
      </c>
      <c r="CZ17" s="72">
        <v>5</v>
      </c>
      <c r="DA17" s="72">
        <v>5</v>
      </c>
      <c r="DB17" s="72">
        <v>5</v>
      </c>
      <c r="DC17" s="72">
        <v>5</v>
      </c>
      <c r="DD17" s="72">
        <v>6</v>
      </c>
      <c r="DE17" s="72">
        <v>6</v>
      </c>
      <c r="DF17" s="72">
        <v>4</v>
      </c>
      <c r="DG17" s="72">
        <v>5</v>
      </c>
      <c r="DH17" s="72">
        <v>4</v>
      </c>
      <c r="DI17" s="72">
        <v>6</v>
      </c>
      <c r="DJ17" s="72">
        <v>5</v>
      </c>
      <c r="DK17" s="72">
        <v>6</v>
      </c>
      <c r="DL17" s="72">
        <v>5</v>
      </c>
      <c r="DM17" s="72">
        <v>5</v>
      </c>
      <c r="DN17" s="72">
        <v>4</v>
      </c>
      <c r="DO17" s="72">
        <v>6</v>
      </c>
      <c r="DP17" s="72">
        <v>5</v>
      </c>
      <c r="DQ17" s="72">
        <v>4</v>
      </c>
      <c r="DR17" s="72">
        <v>3</v>
      </c>
      <c r="DS17" s="72">
        <v>2</v>
      </c>
      <c r="DT17" s="72">
        <v>2</v>
      </c>
      <c r="DU17" s="72">
        <v>2</v>
      </c>
      <c r="DV17" s="72">
        <v>2</v>
      </c>
      <c r="DW17" s="72">
        <v>2</v>
      </c>
      <c r="DX17" s="72">
        <v>1</v>
      </c>
      <c r="DY17" s="72">
        <v>3</v>
      </c>
      <c r="DZ17" s="72">
        <v>2</v>
      </c>
      <c r="EA17" s="72">
        <v>3</v>
      </c>
      <c r="EB17" s="72">
        <v>2</v>
      </c>
      <c r="EC17" s="72">
        <v>3</v>
      </c>
      <c r="ED17" s="72">
        <v>1</v>
      </c>
      <c r="EE17" s="72">
        <v>1</v>
      </c>
      <c r="EF17" s="72">
        <v>1</v>
      </c>
      <c r="EG17" s="72">
        <v>1</v>
      </c>
      <c r="EH17" s="72">
        <v>1</v>
      </c>
      <c r="EI17" s="72">
        <v>2</v>
      </c>
      <c r="EJ17" s="72">
        <v>1</v>
      </c>
      <c r="EK17" s="72">
        <v>1</v>
      </c>
      <c r="EL17" s="72">
        <v>1</v>
      </c>
      <c r="EM17" s="72">
        <v>1</v>
      </c>
      <c r="EN17" s="72">
        <v>1</v>
      </c>
      <c r="EO17" s="72">
        <v>1</v>
      </c>
      <c r="EP17" s="72">
        <v>1</v>
      </c>
      <c r="EQ17" s="72">
        <v>1</v>
      </c>
      <c r="ER17" s="72">
        <v>5</v>
      </c>
      <c r="ES17" s="72">
        <v>6</v>
      </c>
      <c r="ET17" s="72">
        <v>5</v>
      </c>
      <c r="EU17" s="72">
        <v>6</v>
      </c>
      <c r="EV17" s="72">
        <v>4</v>
      </c>
      <c r="EW17" s="72">
        <v>5</v>
      </c>
      <c r="EX17" s="72">
        <v>5</v>
      </c>
      <c r="EY17" s="72">
        <v>6</v>
      </c>
      <c r="EZ17" s="72">
        <v>6</v>
      </c>
      <c r="FA17" s="72">
        <v>6</v>
      </c>
      <c r="FB17" s="72">
        <v>4</v>
      </c>
      <c r="FC17" s="72">
        <v>6</v>
      </c>
      <c r="FD17" s="72">
        <v>6</v>
      </c>
      <c r="FE17" s="72">
        <v>5</v>
      </c>
      <c r="FF17" s="72">
        <v>3</v>
      </c>
      <c r="FG17" s="72">
        <v>4</v>
      </c>
      <c r="FH17" s="72">
        <v>3</v>
      </c>
      <c r="FI17" s="72">
        <v>3</v>
      </c>
      <c r="FJ17" s="72">
        <v>4</v>
      </c>
      <c r="FK17" s="72">
        <v>3</v>
      </c>
      <c r="FL17" s="72">
        <v>2</v>
      </c>
      <c r="FM17" s="72">
        <v>3</v>
      </c>
      <c r="FN17" s="72">
        <v>2</v>
      </c>
      <c r="FO17" s="72">
        <v>2</v>
      </c>
      <c r="FP17" s="72">
        <v>2</v>
      </c>
      <c r="FQ17" s="72">
        <v>2</v>
      </c>
      <c r="FR17" s="72">
        <v>2</v>
      </c>
      <c r="FS17" s="72">
        <v>3</v>
      </c>
      <c r="FT17" s="72">
        <v>2</v>
      </c>
      <c r="FU17" s="72">
        <v>2</v>
      </c>
      <c r="FV17" s="72">
        <v>2</v>
      </c>
      <c r="FW17" s="72">
        <v>2</v>
      </c>
      <c r="FX17" s="72">
        <v>2</v>
      </c>
      <c r="FY17" s="72">
        <v>2</v>
      </c>
      <c r="FZ17" s="72">
        <v>1</v>
      </c>
      <c r="GA17" s="72">
        <v>2</v>
      </c>
      <c r="GB17" s="72">
        <v>1</v>
      </c>
      <c r="GC17" s="72">
        <v>1</v>
      </c>
      <c r="GD17" s="72">
        <v>1</v>
      </c>
      <c r="GE17" s="72">
        <v>1</v>
      </c>
      <c r="GF17" s="72">
        <v>1</v>
      </c>
      <c r="GG17" s="72">
        <v>2</v>
      </c>
      <c r="GH17" s="72">
        <v>1</v>
      </c>
      <c r="GI17" s="72">
        <v>1</v>
      </c>
      <c r="GJ17" s="72">
        <v>0</v>
      </c>
      <c r="GK17" s="72">
        <v>1</v>
      </c>
      <c r="GL17" s="72">
        <v>1</v>
      </c>
      <c r="GM17" s="72">
        <v>0</v>
      </c>
      <c r="GN17" s="72">
        <v>0</v>
      </c>
      <c r="GO17" s="72">
        <v>0</v>
      </c>
      <c r="GP17" s="72">
        <v>0</v>
      </c>
      <c r="GQ17" s="72">
        <v>0</v>
      </c>
      <c r="GR17" s="72">
        <v>0</v>
      </c>
      <c r="GS17" s="72">
        <v>0</v>
      </c>
      <c r="GT17" s="72">
        <v>0</v>
      </c>
      <c r="GU17" s="72">
        <v>0</v>
      </c>
      <c r="GV17" s="72">
        <v>0</v>
      </c>
      <c r="GW17" s="72">
        <v>0</v>
      </c>
      <c r="GX17" s="72">
        <v>0</v>
      </c>
      <c r="GY17" s="72">
        <v>0</v>
      </c>
      <c r="GZ17" s="72">
        <v>0</v>
      </c>
      <c r="HA17" s="72">
        <v>0</v>
      </c>
      <c r="HB17" s="72">
        <v>0</v>
      </c>
      <c r="HC17" s="72">
        <v>0</v>
      </c>
      <c r="HD17" s="72">
        <v>0</v>
      </c>
      <c r="HE17" s="72">
        <v>0</v>
      </c>
      <c r="HF17" s="72">
        <v>0</v>
      </c>
      <c r="HG17" s="72">
        <v>0</v>
      </c>
      <c r="HH17" s="72">
        <v>0</v>
      </c>
      <c r="HI17" s="72">
        <v>0</v>
      </c>
      <c r="HJ17" s="72">
        <v>0</v>
      </c>
      <c r="HK17" s="72">
        <v>0</v>
      </c>
      <c r="HL17" s="72">
        <v>0</v>
      </c>
      <c r="HM17" s="72">
        <v>0</v>
      </c>
      <c r="HN17" s="72">
        <v>0</v>
      </c>
      <c r="HO17" s="72">
        <v>0</v>
      </c>
      <c r="HP17" s="72">
        <v>0</v>
      </c>
      <c r="HQ17" s="72">
        <v>0</v>
      </c>
      <c r="HR17" s="72">
        <v>0</v>
      </c>
      <c r="HS17" s="72">
        <v>0</v>
      </c>
      <c r="HT17" s="72">
        <v>0</v>
      </c>
      <c r="HU17" s="72">
        <v>0</v>
      </c>
      <c r="HV17" s="72">
        <v>0</v>
      </c>
      <c r="HW17" s="72">
        <v>0</v>
      </c>
      <c r="HX17" s="72">
        <v>0</v>
      </c>
      <c r="HY17" s="72">
        <v>0</v>
      </c>
      <c r="HZ17" s="72">
        <v>0</v>
      </c>
      <c r="IA17" s="72">
        <v>0</v>
      </c>
      <c r="IB17" s="72">
        <v>0</v>
      </c>
      <c r="IC17" s="72">
        <v>0</v>
      </c>
      <c r="ID17" s="72">
        <v>0</v>
      </c>
      <c r="IE17" s="72">
        <v>0</v>
      </c>
      <c r="IF17" s="72">
        <v>0</v>
      </c>
      <c r="IG17" s="72">
        <v>0</v>
      </c>
      <c r="IH17" s="72">
        <v>0</v>
      </c>
      <c r="II17" s="72">
        <v>0</v>
      </c>
      <c r="IJ17" s="72">
        <v>0</v>
      </c>
      <c r="IK17" s="72">
        <v>0</v>
      </c>
      <c r="IL17" s="72">
        <v>0</v>
      </c>
      <c r="IM17" s="72">
        <v>0</v>
      </c>
      <c r="IN17" s="72">
        <v>0</v>
      </c>
      <c r="IO17" s="72">
        <v>638</v>
      </c>
      <c r="IP17" s="72">
        <v>615</v>
      </c>
      <c r="IQ17" s="72">
        <v>1253</v>
      </c>
      <c r="IR17" s="72">
        <v>26</v>
      </c>
      <c r="IS17" s="72">
        <v>70</v>
      </c>
      <c r="IT17" s="72">
        <v>72</v>
      </c>
      <c r="IU17" s="72">
        <v>240</v>
      </c>
      <c r="IV17" s="72">
        <v>31</v>
      </c>
      <c r="IW17" s="72">
        <v>335</v>
      </c>
      <c r="IX17" s="72">
        <v>169</v>
      </c>
      <c r="IY17" s="72">
        <v>258</v>
      </c>
      <c r="IZ17" s="72">
        <v>340</v>
      </c>
      <c r="JA17" s="72">
        <v>151</v>
      </c>
      <c r="JB17" s="72">
        <v>1253</v>
      </c>
      <c r="JC17" s="23"/>
      <c r="JD17" s="23"/>
    </row>
    <row r="18" spans="1:264" x14ac:dyDescent="0.25">
      <c r="A18" s="70" t="s">
        <v>109</v>
      </c>
      <c r="B18" s="70" t="s">
        <v>9</v>
      </c>
      <c r="C18" s="70" t="s">
        <v>9</v>
      </c>
      <c r="D18" s="71">
        <v>479</v>
      </c>
      <c r="E18" s="22" t="s">
        <v>20</v>
      </c>
      <c r="F18" s="8" t="s">
        <v>16</v>
      </c>
      <c r="G18" s="10">
        <v>2</v>
      </c>
      <c r="H18" s="10">
        <v>3980</v>
      </c>
      <c r="I18" s="49">
        <f t="shared" si="0"/>
        <v>261</v>
      </c>
      <c r="J18" s="72">
        <v>128</v>
      </c>
      <c r="K18" s="50">
        <f t="shared" si="2"/>
        <v>56</v>
      </c>
      <c r="L18" s="72">
        <v>23</v>
      </c>
      <c r="M18" s="72">
        <v>33</v>
      </c>
      <c r="N18" s="50">
        <f t="shared" si="3"/>
        <v>48</v>
      </c>
      <c r="O18" s="72">
        <v>22</v>
      </c>
      <c r="P18" s="72">
        <v>26</v>
      </c>
      <c r="Q18" s="50">
        <f t="shared" si="4"/>
        <v>45</v>
      </c>
      <c r="R18" s="72">
        <v>27</v>
      </c>
      <c r="S18" s="72">
        <v>18</v>
      </c>
      <c r="T18" s="50">
        <f t="shared" si="5"/>
        <v>65</v>
      </c>
      <c r="U18" s="72">
        <v>28</v>
      </c>
      <c r="V18" s="72">
        <v>37</v>
      </c>
      <c r="W18" s="51">
        <f t="shared" si="6"/>
        <v>47</v>
      </c>
      <c r="X18" s="72">
        <v>22</v>
      </c>
      <c r="Y18" s="72">
        <v>25</v>
      </c>
      <c r="Z18" s="51">
        <f t="shared" si="7"/>
        <v>62</v>
      </c>
      <c r="AA18" s="72">
        <v>32</v>
      </c>
      <c r="AB18" s="72">
        <v>30</v>
      </c>
      <c r="AC18" s="72">
        <v>61</v>
      </c>
      <c r="AD18" s="72">
        <v>63</v>
      </c>
      <c r="AE18" s="72">
        <v>63</v>
      </c>
      <c r="AF18" s="72">
        <v>64</v>
      </c>
      <c r="AG18" s="72">
        <v>64</v>
      </c>
      <c r="AH18" s="72">
        <v>63</v>
      </c>
      <c r="AI18" s="72">
        <v>69</v>
      </c>
      <c r="AJ18" s="72">
        <v>62</v>
      </c>
      <c r="AK18" s="72">
        <v>61</v>
      </c>
      <c r="AL18" s="72">
        <v>64</v>
      </c>
      <c r="AM18" s="72">
        <v>67</v>
      </c>
      <c r="AN18" s="72">
        <v>62</v>
      </c>
      <c r="AO18" s="72">
        <v>56</v>
      </c>
      <c r="AP18" s="72">
        <v>59</v>
      </c>
      <c r="AQ18" s="72">
        <v>65</v>
      </c>
      <c r="AR18" s="72">
        <v>61</v>
      </c>
      <c r="AS18" s="72">
        <v>62</v>
      </c>
      <c r="AT18" s="72">
        <v>58</v>
      </c>
      <c r="AU18" s="72">
        <v>61</v>
      </c>
      <c r="AV18" s="72">
        <v>61</v>
      </c>
      <c r="AW18" s="72">
        <v>63</v>
      </c>
      <c r="AX18" s="72">
        <v>65</v>
      </c>
      <c r="AY18" s="72">
        <v>60</v>
      </c>
      <c r="AZ18" s="72">
        <v>62</v>
      </c>
      <c r="BA18" s="72">
        <v>58</v>
      </c>
      <c r="BB18" s="72">
        <v>61</v>
      </c>
      <c r="BC18" s="72">
        <v>57</v>
      </c>
      <c r="BD18" s="72">
        <v>59</v>
      </c>
      <c r="BE18" s="72">
        <v>62</v>
      </c>
      <c r="BF18" s="72">
        <v>60</v>
      </c>
      <c r="BG18" s="72">
        <v>63</v>
      </c>
      <c r="BH18" s="72">
        <v>61</v>
      </c>
      <c r="BI18" s="72">
        <v>60</v>
      </c>
      <c r="BJ18" s="72">
        <v>56</v>
      </c>
      <c r="BK18" s="72">
        <v>59</v>
      </c>
      <c r="BL18" s="72">
        <v>60</v>
      </c>
      <c r="BM18" s="72">
        <v>59</v>
      </c>
      <c r="BN18" s="72">
        <v>41</v>
      </c>
      <c r="BO18" s="72">
        <v>44</v>
      </c>
      <c r="BP18" s="72">
        <v>39</v>
      </c>
      <c r="BQ18" s="72">
        <v>41</v>
      </c>
      <c r="BR18" s="72">
        <v>41</v>
      </c>
      <c r="BS18" s="72">
        <v>39</v>
      </c>
      <c r="BT18" s="72">
        <v>40</v>
      </c>
      <c r="BU18" s="72">
        <v>41</v>
      </c>
      <c r="BV18" s="72">
        <v>42</v>
      </c>
      <c r="BW18" s="72">
        <v>41</v>
      </c>
      <c r="BX18" s="72">
        <v>42</v>
      </c>
      <c r="BY18" s="72">
        <v>39</v>
      </c>
      <c r="BZ18" s="72">
        <v>25</v>
      </c>
      <c r="CA18" s="72">
        <v>25</v>
      </c>
      <c r="CB18" s="72">
        <v>26</v>
      </c>
      <c r="CC18" s="72">
        <v>26</v>
      </c>
      <c r="CD18" s="72">
        <v>26</v>
      </c>
      <c r="CE18" s="72">
        <v>27</v>
      </c>
      <c r="CF18" s="72">
        <v>24</v>
      </c>
      <c r="CG18" s="72">
        <v>25</v>
      </c>
      <c r="CH18" s="72">
        <v>27</v>
      </c>
      <c r="CI18" s="72">
        <v>26</v>
      </c>
      <c r="CJ18" s="72">
        <v>24</v>
      </c>
      <c r="CK18" s="72">
        <v>23</v>
      </c>
      <c r="CL18" s="72">
        <v>27</v>
      </c>
      <c r="CM18" s="72">
        <v>17</v>
      </c>
      <c r="CN18" s="72">
        <v>18</v>
      </c>
      <c r="CO18" s="72">
        <v>19</v>
      </c>
      <c r="CP18" s="72">
        <v>10</v>
      </c>
      <c r="CQ18" s="72">
        <v>12</v>
      </c>
      <c r="CR18" s="72">
        <v>18</v>
      </c>
      <c r="CS18" s="72">
        <v>16</v>
      </c>
      <c r="CT18" s="72">
        <v>11</v>
      </c>
      <c r="CU18" s="72">
        <v>18</v>
      </c>
      <c r="CV18" s="72">
        <v>16</v>
      </c>
      <c r="CW18" s="72">
        <v>16</v>
      </c>
      <c r="CX18" s="72">
        <v>16</v>
      </c>
      <c r="CY18" s="72">
        <v>10</v>
      </c>
      <c r="CZ18" s="72">
        <v>8</v>
      </c>
      <c r="DA18" s="72">
        <v>8</v>
      </c>
      <c r="DB18" s="72">
        <v>7</v>
      </c>
      <c r="DC18" s="72">
        <v>6</v>
      </c>
      <c r="DD18" s="72">
        <v>9</v>
      </c>
      <c r="DE18" s="72">
        <v>10</v>
      </c>
      <c r="DF18" s="72">
        <v>5</v>
      </c>
      <c r="DG18" s="72">
        <v>8</v>
      </c>
      <c r="DH18" s="72">
        <v>5</v>
      </c>
      <c r="DI18" s="72">
        <v>7</v>
      </c>
      <c r="DJ18" s="72">
        <v>6</v>
      </c>
      <c r="DK18" s="72">
        <v>9</v>
      </c>
      <c r="DL18" s="72">
        <v>8</v>
      </c>
      <c r="DM18" s="72">
        <v>8</v>
      </c>
      <c r="DN18" s="72">
        <v>5</v>
      </c>
      <c r="DO18" s="72">
        <v>9</v>
      </c>
      <c r="DP18" s="72">
        <v>6</v>
      </c>
      <c r="DQ18" s="72">
        <v>5</v>
      </c>
      <c r="DR18" s="72">
        <v>4</v>
      </c>
      <c r="DS18" s="72">
        <v>3</v>
      </c>
      <c r="DT18" s="72">
        <v>3</v>
      </c>
      <c r="DU18" s="72">
        <v>3</v>
      </c>
      <c r="DV18" s="72">
        <v>3</v>
      </c>
      <c r="DW18" s="72">
        <v>3</v>
      </c>
      <c r="DX18" s="72">
        <v>2</v>
      </c>
      <c r="DY18" s="72">
        <v>4</v>
      </c>
      <c r="DZ18" s="72">
        <v>3</v>
      </c>
      <c r="EA18" s="72">
        <v>4</v>
      </c>
      <c r="EB18" s="72">
        <v>3</v>
      </c>
      <c r="EC18" s="72">
        <v>4</v>
      </c>
      <c r="ED18" s="72">
        <v>2</v>
      </c>
      <c r="EE18" s="72">
        <v>2</v>
      </c>
      <c r="EF18" s="72">
        <v>1</v>
      </c>
      <c r="EG18" s="72">
        <v>2</v>
      </c>
      <c r="EH18" s="72">
        <v>1</v>
      </c>
      <c r="EI18" s="72">
        <v>3</v>
      </c>
      <c r="EJ18" s="72">
        <v>1</v>
      </c>
      <c r="EK18" s="72">
        <v>2</v>
      </c>
      <c r="EL18" s="72">
        <v>1</v>
      </c>
      <c r="EM18" s="72">
        <v>2</v>
      </c>
      <c r="EN18" s="72">
        <v>1</v>
      </c>
      <c r="EO18" s="72">
        <v>1</v>
      </c>
      <c r="EP18" s="72">
        <v>1</v>
      </c>
      <c r="EQ18" s="72">
        <v>1</v>
      </c>
      <c r="ER18" s="72">
        <v>7</v>
      </c>
      <c r="ES18" s="72">
        <v>7</v>
      </c>
      <c r="ET18" s="72">
        <v>7</v>
      </c>
      <c r="EU18" s="72">
        <v>6</v>
      </c>
      <c r="EV18" s="72">
        <v>5</v>
      </c>
      <c r="EW18" s="72">
        <v>6</v>
      </c>
      <c r="EX18" s="72">
        <v>6</v>
      </c>
      <c r="EY18" s="72">
        <v>6</v>
      </c>
      <c r="EZ18" s="72">
        <v>6</v>
      </c>
      <c r="FA18" s="72">
        <v>6</v>
      </c>
      <c r="FB18" s="72">
        <v>4</v>
      </c>
      <c r="FC18" s="72">
        <v>7</v>
      </c>
      <c r="FD18" s="72">
        <v>6</v>
      </c>
      <c r="FE18" s="72">
        <v>6</v>
      </c>
      <c r="FF18" s="72">
        <v>4</v>
      </c>
      <c r="FG18" s="72">
        <v>5</v>
      </c>
      <c r="FH18" s="72">
        <v>4</v>
      </c>
      <c r="FI18" s="72">
        <v>4</v>
      </c>
      <c r="FJ18" s="72">
        <v>4</v>
      </c>
      <c r="FK18" s="72">
        <v>4</v>
      </c>
      <c r="FL18" s="72">
        <v>3</v>
      </c>
      <c r="FM18" s="72">
        <v>4</v>
      </c>
      <c r="FN18" s="72">
        <v>3</v>
      </c>
      <c r="FO18" s="72">
        <v>3</v>
      </c>
      <c r="FP18" s="72">
        <v>2</v>
      </c>
      <c r="FQ18" s="72">
        <v>3</v>
      </c>
      <c r="FR18" s="72">
        <v>3</v>
      </c>
      <c r="FS18" s="72">
        <v>3</v>
      </c>
      <c r="FT18" s="72">
        <v>1</v>
      </c>
      <c r="FU18" s="72">
        <v>2</v>
      </c>
      <c r="FV18" s="72">
        <v>3</v>
      </c>
      <c r="FW18" s="72">
        <v>3</v>
      </c>
      <c r="FX18" s="72">
        <v>2</v>
      </c>
      <c r="FY18" s="72">
        <v>3</v>
      </c>
      <c r="FZ18" s="72">
        <v>3</v>
      </c>
      <c r="GA18" s="72">
        <v>3</v>
      </c>
      <c r="GB18" s="72">
        <v>3</v>
      </c>
      <c r="GC18" s="72">
        <v>2</v>
      </c>
      <c r="GD18" s="72">
        <v>1</v>
      </c>
      <c r="GE18" s="72">
        <v>2</v>
      </c>
      <c r="GF18" s="72">
        <v>2</v>
      </c>
      <c r="GG18" s="72">
        <v>2</v>
      </c>
      <c r="GH18" s="72">
        <v>1</v>
      </c>
      <c r="GI18" s="72">
        <v>1</v>
      </c>
      <c r="GJ18" s="72">
        <v>1</v>
      </c>
      <c r="GK18" s="72">
        <v>1</v>
      </c>
      <c r="GL18" s="72">
        <v>1</v>
      </c>
      <c r="GM18" s="72">
        <v>1</v>
      </c>
      <c r="GN18" s="72">
        <v>1</v>
      </c>
      <c r="GO18" s="72">
        <v>1</v>
      </c>
      <c r="GP18" s="72">
        <v>1</v>
      </c>
      <c r="GQ18" s="72">
        <v>1</v>
      </c>
      <c r="GR18" s="72">
        <v>1</v>
      </c>
      <c r="GS18" s="72">
        <v>2</v>
      </c>
      <c r="GT18" s="72">
        <v>0</v>
      </c>
      <c r="GU18" s="72">
        <v>0</v>
      </c>
      <c r="GV18" s="72">
        <v>0</v>
      </c>
      <c r="GW18" s="72">
        <v>0</v>
      </c>
      <c r="GX18" s="72">
        <v>0</v>
      </c>
      <c r="GY18" s="72">
        <v>0</v>
      </c>
      <c r="GZ18" s="72">
        <v>0</v>
      </c>
      <c r="HA18" s="72">
        <v>0</v>
      </c>
      <c r="HB18" s="72">
        <v>0</v>
      </c>
      <c r="HC18" s="72">
        <v>0</v>
      </c>
      <c r="HD18" s="72">
        <v>0</v>
      </c>
      <c r="HE18" s="72">
        <v>0</v>
      </c>
      <c r="HF18" s="72">
        <v>0</v>
      </c>
      <c r="HG18" s="72">
        <v>0</v>
      </c>
      <c r="HH18" s="72">
        <v>0</v>
      </c>
      <c r="HI18" s="72">
        <v>0</v>
      </c>
      <c r="HJ18" s="72">
        <v>0</v>
      </c>
      <c r="HK18" s="72">
        <v>0</v>
      </c>
      <c r="HL18" s="72">
        <v>0</v>
      </c>
      <c r="HM18" s="72">
        <v>0</v>
      </c>
      <c r="HN18" s="72">
        <v>0</v>
      </c>
      <c r="HO18" s="72">
        <v>0</v>
      </c>
      <c r="HP18" s="72">
        <v>0</v>
      </c>
      <c r="HQ18" s="72">
        <v>0</v>
      </c>
      <c r="HR18" s="72">
        <v>0</v>
      </c>
      <c r="HS18" s="72">
        <v>0</v>
      </c>
      <c r="HT18" s="72">
        <v>0</v>
      </c>
      <c r="HU18" s="72">
        <v>0</v>
      </c>
      <c r="HV18" s="72">
        <v>0</v>
      </c>
      <c r="HW18" s="72">
        <v>0</v>
      </c>
      <c r="HX18" s="72">
        <v>0</v>
      </c>
      <c r="HY18" s="72">
        <v>0</v>
      </c>
      <c r="HZ18" s="72">
        <v>0</v>
      </c>
      <c r="IA18" s="72">
        <v>0</v>
      </c>
      <c r="IB18" s="72">
        <v>0</v>
      </c>
      <c r="IC18" s="72">
        <v>0</v>
      </c>
      <c r="ID18" s="72">
        <v>0</v>
      </c>
      <c r="IE18" s="72">
        <v>0</v>
      </c>
      <c r="IF18" s="72">
        <v>0</v>
      </c>
      <c r="IG18" s="72">
        <v>0</v>
      </c>
      <c r="IH18" s="72">
        <v>0</v>
      </c>
      <c r="II18" s="72">
        <v>0</v>
      </c>
      <c r="IJ18" s="72">
        <v>0</v>
      </c>
      <c r="IK18" s="72">
        <v>0</v>
      </c>
      <c r="IL18" s="72">
        <v>0</v>
      </c>
      <c r="IM18" s="72">
        <v>0</v>
      </c>
      <c r="IN18" s="72">
        <v>0</v>
      </c>
      <c r="IO18" s="72">
        <v>2027</v>
      </c>
      <c r="IP18" s="72">
        <v>1953</v>
      </c>
      <c r="IQ18" s="72">
        <v>3980</v>
      </c>
      <c r="IR18" s="72">
        <v>102</v>
      </c>
      <c r="IS18" s="72">
        <v>304</v>
      </c>
      <c r="IT18" s="72">
        <v>308</v>
      </c>
      <c r="IU18" s="72">
        <v>798</v>
      </c>
      <c r="IV18" s="72">
        <v>128</v>
      </c>
      <c r="IW18" s="72">
        <v>1086</v>
      </c>
      <c r="IX18" s="72">
        <v>733</v>
      </c>
      <c r="IY18" s="72">
        <v>1226</v>
      </c>
      <c r="IZ18" s="72">
        <v>740</v>
      </c>
      <c r="JA18" s="72">
        <v>195</v>
      </c>
      <c r="JB18" s="72">
        <v>3980</v>
      </c>
      <c r="JC18" s="23"/>
      <c r="JD18" s="23"/>
    </row>
    <row r="19" spans="1:264" x14ac:dyDescent="0.25">
      <c r="A19" s="70" t="s">
        <v>109</v>
      </c>
      <c r="B19" s="70" t="s">
        <v>9</v>
      </c>
      <c r="C19" s="70" t="s">
        <v>9</v>
      </c>
      <c r="D19" s="71">
        <v>480</v>
      </c>
      <c r="E19" s="22" t="s">
        <v>22</v>
      </c>
      <c r="F19" s="8" t="s">
        <v>16</v>
      </c>
      <c r="G19" s="10">
        <v>2</v>
      </c>
      <c r="H19" s="10">
        <v>1244</v>
      </c>
      <c r="I19" s="49">
        <f t="shared" si="0"/>
        <v>66</v>
      </c>
      <c r="J19" s="72">
        <v>39</v>
      </c>
      <c r="K19" s="50">
        <f t="shared" si="2"/>
        <v>14</v>
      </c>
      <c r="L19" s="72">
        <v>5</v>
      </c>
      <c r="M19" s="72">
        <v>9</v>
      </c>
      <c r="N19" s="50">
        <f t="shared" si="3"/>
        <v>15</v>
      </c>
      <c r="O19" s="72">
        <v>4</v>
      </c>
      <c r="P19" s="72">
        <v>11</v>
      </c>
      <c r="Q19" s="50">
        <f t="shared" si="4"/>
        <v>9</v>
      </c>
      <c r="R19" s="72">
        <v>2</v>
      </c>
      <c r="S19" s="72">
        <v>7</v>
      </c>
      <c r="T19" s="50">
        <f t="shared" si="5"/>
        <v>17</v>
      </c>
      <c r="U19" s="72">
        <v>8</v>
      </c>
      <c r="V19" s="72">
        <v>9</v>
      </c>
      <c r="W19" s="51">
        <f t="shared" si="6"/>
        <v>11</v>
      </c>
      <c r="X19" s="72">
        <v>6</v>
      </c>
      <c r="Y19" s="72">
        <v>5</v>
      </c>
      <c r="Z19" s="51">
        <f t="shared" si="7"/>
        <v>15</v>
      </c>
      <c r="AA19" s="72">
        <v>7</v>
      </c>
      <c r="AB19" s="72">
        <v>8</v>
      </c>
      <c r="AC19" s="72">
        <v>18</v>
      </c>
      <c r="AD19" s="72">
        <v>20</v>
      </c>
      <c r="AE19" s="72">
        <v>21</v>
      </c>
      <c r="AF19" s="72">
        <v>23</v>
      </c>
      <c r="AG19" s="72">
        <v>23</v>
      </c>
      <c r="AH19" s="72">
        <v>20</v>
      </c>
      <c r="AI19" s="72">
        <v>23</v>
      </c>
      <c r="AJ19" s="72">
        <v>20</v>
      </c>
      <c r="AK19" s="72">
        <v>21</v>
      </c>
      <c r="AL19" s="72">
        <v>24</v>
      </c>
      <c r="AM19" s="72">
        <v>24</v>
      </c>
      <c r="AN19" s="72">
        <v>20</v>
      </c>
      <c r="AO19" s="72">
        <v>18</v>
      </c>
      <c r="AP19" s="72">
        <v>20</v>
      </c>
      <c r="AQ19" s="72">
        <v>23</v>
      </c>
      <c r="AR19" s="72">
        <v>19</v>
      </c>
      <c r="AS19" s="72">
        <v>20</v>
      </c>
      <c r="AT19" s="72">
        <v>19</v>
      </c>
      <c r="AU19" s="72">
        <v>20</v>
      </c>
      <c r="AV19" s="72">
        <v>19</v>
      </c>
      <c r="AW19" s="72">
        <v>21</v>
      </c>
      <c r="AX19" s="72">
        <v>22</v>
      </c>
      <c r="AY19" s="72">
        <v>19</v>
      </c>
      <c r="AZ19" s="72">
        <v>20</v>
      </c>
      <c r="BA19" s="72">
        <v>18</v>
      </c>
      <c r="BB19" s="72">
        <v>20</v>
      </c>
      <c r="BC19" s="72">
        <v>18</v>
      </c>
      <c r="BD19" s="72">
        <v>19</v>
      </c>
      <c r="BE19" s="72">
        <v>20</v>
      </c>
      <c r="BF19" s="72">
        <v>17</v>
      </c>
      <c r="BG19" s="72">
        <v>16</v>
      </c>
      <c r="BH19" s="72">
        <v>15</v>
      </c>
      <c r="BI19" s="72">
        <v>16</v>
      </c>
      <c r="BJ19" s="72">
        <v>14</v>
      </c>
      <c r="BK19" s="72">
        <v>16</v>
      </c>
      <c r="BL19" s="72">
        <v>17</v>
      </c>
      <c r="BM19" s="72">
        <v>14</v>
      </c>
      <c r="BN19" s="72">
        <v>12</v>
      </c>
      <c r="BO19" s="72">
        <v>11</v>
      </c>
      <c r="BP19" s="72">
        <v>10</v>
      </c>
      <c r="BQ19" s="72">
        <v>11</v>
      </c>
      <c r="BR19" s="72">
        <v>13</v>
      </c>
      <c r="BS19" s="72">
        <v>10</v>
      </c>
      <c r="BT19" s="72">
        <v>11</v>
      </c>
      <c r="BU19" s="72">
        <v>12</v>
      </c>
      <c r="BV19" s="72">
        <v>13</v>
      </c>
      <c r="BW19" s="72">
        <v>14</v>
      </c>
      <c r="BX19" s="72">
        <v>15</v>
      </c>
      <c r="BY19" s="72">
        <v>12</v>
      </c>
      <c r="BZ19" s="72">
        <v>9</v>
      </c>
      <c r="CA19" s="72">
        <v>9</v>
      </c>
      <c r="CB19" s="72">
        <v>10</v>
      </c>
      <c r="CC19" s="72">
        <v>10</v>
      </c>
      <c r="CD19" s="72">
        <v>10</v>
      </c>
      <c r="CE19" s="72">
        <v>10</v>
      </c>
      <c r="CF19" s="72">
        <v>8</v>
      </c>
      <c r="CG19" s="72">
        <v>8</v>
      </c>
      <c r="CH19" s="72">
        <v>9</v>
      </c>
      <c r="CI19" s="72">
        <v>8</v>
      </c>
      <c r="CJ19" s="72">
        <v>8</v>
      </c>
      <c r="CK19" s="72">
        <v>8</v>
      </c>
      <c r="CL19" s="72">
        <v>9</v>
      </c>
      <c r="CM19" s="72">
        <v>6</v>
      </c>
      <c r="CN19" s="72">
        <v>6</v>
      </c>
      <c r="CO19" s="72">
        <v>6</v>
      </c>
      <c r="CP19" s="72">
        <v>3</v>
      </c>
      <c r="CQ19" s="72">
        <v>5</v>
      </c>
      <c r="CR19" s="72">
        <v>6</v>
      </c>
      <c r="CS19" s="72">
        <v>5</v>
      </c>
      <c r="CT19" s="72">
        <v>5</v>
      </c>
      <c r="CU19" s="72">
        <v>6</v>
      </c>
      <c r="CV19" s="72">
        <v>5</v>
      </c>
      <c r="CW19" s="72">
        <v>5</v>
      </c>
      <c r="CX19" s="72">
        <v>5</v>
      </c>
      <c r="CY19" s="72">
        <v>3</v>
      </c>
      <c r="CZ19" s="72">
        <v>2</v>
      </c>
      <c r="DA19" s="72">
        <v>2</v>
      </c>
      <c r="DB19" s="72">
        <v>2</v>
      </c>
      <c r="DC19" s="72">
        <v>2</v>
      </c>
      <c r="DD19" s="72">
        <v>3</v>
      </c>
      <c r="DE19" s="72">
        <v>3</v>
      </c>
      <c r="DF19" s="72">
        <v>2</v>
      </c>
      <c r="DG19" s="72">
        <v>2</v>
      </c>
      <c r="DH19" s="72">
        <v>2</v>
      </c>
      <c r="DI19" s="72">
        <v>3</v>
      </c>
      <c r="DJ19" s="72">
        <v>2</v>
      </c>
      <c r="DK19" s="72">
        <v>3</v>
      </c>
      <c r="DL19" s="72">
        <v>3</v>
      </c>
      <c r="DM19" s="72">
        <v>2</v>
      </c>
      <c r="DN19" s="72">
        <v>2</v>
      </c>
      <c r="DO19" s="72">
        <v>3</v>
      </c>
      <c r="DP19" s="72">
        <v>2</v>
      </c>
      <c r="DQ19" s="72">
        <v>2</v>
      </c>
      <c r="DR19" s="72">
        <v>2</v>
      </c>
      <c r="DS19" s="72">
        <v>1</v>
      </c>
      <c r="DT19" s="72">
        <v>1</v>
      </c>
      <c r="DU19" s="72">
        <v>1</v>
      </c>
      <c r="DV19" s="72">
        <v>1</v>
      </c>
      <c r="DW19" s="72">
        <v>1</v>
      </c>
      <c r="DX19" s="72">
        <v>1</v>
      </c>
      <c r="DY19" s="72">
        <v>2</v>
      </c>
      <c r="DZ19" s="72">
        <v>1</v>
      </c>
      <c r="EA19" s="72">
        <v>2</v>
      </c>
      <c r="EB19" s="72">
        <v>1</v>
      </c>
      <c r="EC19" s="72">
        <v>2</v>
      </c>
      <c r="ED19" s="72">
        <v>1</v>
      </c>
      <c r="EE19" s="72">
        <v>1</v>
      </c>
      <c r="EF19" s="72">
        <v>1</v>
      </c>
      <c r="EG19" s="72">
        <v>1</v>
      </c>
      <c r="EH19" s="72">
        <v>1</v>
      </c>
      <c r="EI19" s="72">
        <v>1</v>
      </c>
      <c r="EJ19" s="72">
        <v>1</v>
      </c>
      <c r="EK19" s="72">
        <v>1</v>
      </c>
      <c r="EL19" s="72">
        <v>1</v>
      </c>
      <c r="EM19" s="72">
        <v>1</v>
      </c>
      <c r="EN19" s="72">
        <v>1</v>
      </c>
      <c r="EO19" s="72">
        <v>1</v>
      </c>
      <c r="EP19" s="72">
        <v>1</v>
      </c>
      <c r="EQ19" s="72">
        <v>1</v>
      </c>
      <c r="ER19" s="72">
        <v>1</v>
      </c>
      <c r="ES19" s="72">
        <v>1</v>
      </c>
      <c r="ET19" s="72">
        <v>1</v>
      </c>
      <c r="EU19" s="72">
        <v>1</v>
      </c>
      <c r="EV19" s="72">
        <v>1</v>
      </c>
      <c r="EW19" s="72">
        <v>2</v>
      </c>
      <c r="EX19" s="72">
        <v>1</v>
      </c>
      <c r="EY19" s="72">
        <v>2</v>
      </c>
      <c r="EZ19" s="72">
        <v>1</v>
      </c>
      <c r="FA19" s="72">
        <v>1</v>
      </c>
      <c r="FB19" s="72">
        <v>1</v>
      </c>
      <c r="FC19" s="72">
        <v>1</v>
      </c>
      <c r="FD19" s="72">
        <v>1</v>
      </c>
      <c r="FE19" s="72">
        <v>1</v>
      </c>
      <c r="FF19" s="72">
        <v>1</v>
      </c>
      <c r="FG19" s="72">
        <v>1</v>
      </c>
      <c r="FH19" s="72">
        <v>1</v>
      </c>
      <c r="FI19" s="72">
        <v>1</v>
      </c>
      <c r="FJ19" s="72">
        <v>1</v>
      </c>
      <c r="FK19" s="72">
        <v>1</v>
      </c>
      <c r="FL19" s="72">
        <v>1</v>
      </c>
      <c r="FM19" s="72">
        <v>1</v>
      </c>
      <c r="FN19" s="72">
        <v>1</v>
      </c>
      <c r="FO19" s="72">
        <v>1</v>
      </c>
      <c r="FP19" s="72">
        <v>1</v>
      </c>
      <c r="FQ19" s="72">
        <v>1</v>
      </c>
      <c r="FR19" s="72">
        <v>1</v>
      </c>
      <c r="FS19" s="72">
        <v>1</v>
      </c>
      <c r="FT19" s="72">
        <v>1</v>
      </c>
      <c r="FU19" s="72">
        <v>1</v>
      </c>
      <c r="FV19" s="72">
        <v>1</v>
      </c>
      <c r="FW19" s="72">
        <v>1</v>
      </c>
      <c r="FX19" s="72">
        <v>1</v>
      </c>
      <c r="FY19" s="72">
        <v>1</v>
      </c>
      <c r="FZ19" s="72">
        <v>1</v>
      </c>
      <c r="GA19" s="72">
        <v>1</v>
      </c>
      <c r="GB19" s="72">
        <v>1</v>
      </c>
      <c r="GC19" s="72">
        <v>1</v>
      </c>
      <c r="GD19" s="72">
        <v>1</v>
      </c>
      <c r="GE19" s="72">
        <v>1</v>
      </c>
      <c r="GF19" s="72">
        <v>1</v>
      </c>
      <c r="GG19" s="72">
        <v>1</v>
      </c>
      <c r="GH19" s="72">
        <v>1</v>
      </c>
      <c r="GI19" s="72">
        <v>1</v>
      </c>
      <c r="GJ19" s="72">
        <v>0</v>
      </c>
      <c r="GK19" s="72">
        <v>1</v>
      </c>
      <c r="GL19" s="72">
        <v>1</v>
      </c>
      <c r="GM19" s="72">
        <v>0</v>
      </c>
      <c r="GN19" s="72">
        <v>0</v>
      </c>
      <c r="GO19" s="72">
        <v>0</v>
      </c>
      <c r="GP19" s="72">
        <v>0</v>
      </c>
      <c r="GQ19" s="72">
        <v>0</v>
      </c>
      <c r="GR19" s="72">
        <v>0</v>
      </c>
      <c r="GS19" s="72">
        <v>0</v>
      </c>
      <c r="GT19" s="72">
        <v>0</v>
      </c>
      <c r="GU19" s="72">
        <v>0</v>
      </c>
      <c r="GV19" s="72">
        <v>0</v>
      </c>
      <c r="GW19" s="72">
        <v>0</v>
      </c>
      <c r="GX19" s="72">
        <v>0</v>
      </c>
      <c r="GY19" s="72">
        <v>0</v>
      </c>
      <c r="GZ19" s="72">
        <v>0</v>
      </c>
      <c r="HA19" s="72">
        <v>0</v>
      </c>
      <c r="HB19" s="72">
        <v>0</v>
      </c>
      <c r="HC19" s="72">
        <v>0</v>
      </c>
      <c r="HD19" s="72">
        <v>0</v>
      </c>
      <c r="HE19" s="72">
        <v>0</v>
      </c>
      <c r="HF19" s="72">
        <v>0</v>
      </c>
      <c r="HG19" s="72">
        <v>0</v>
      </c>
      <c r="HH19" s="72">
        <v>0</v>
      </c>
      <c r="HI19" s="72">
        <v>0</v>
      </c>
      <c r="HJ19" s="72">
        <v>0</v>
      </c>
      <c r="HK19" s="72">
        <v>0</v>
      </c>
      <c r="HL19" s="72">
        <v>0</v>
      </c>
      <c r="HM19" s="72">
        <v>0</v>
      </c>
      <c r="HN19" s="72">
        <v>0</v>
      </c>
      <c r="HO19" s="72">
        <v>0</v>
      </c>
      <c r="HP19" s="72">
        <v>0</v>
      </c>
      <c r="HQ19" s="72">
        <v>0</v>
      </c>
      <c r="HR19" s="72">
        <v>0</v>
      </c>
      <c r="HS19" s="72">
        <v>0</v>
      </c>
      <c r="HT19" s="72">
        <v>0</v>
      </c>
      <c r="HU19" s="72">
        <v>0</v>
      </c>
      <c r="HV19" s="72">
        <v>0</v>
      </c>
      <c r="HW19" s="72">
        <v>0</v>
      </c>
      <c r="HX19" s="72">
        <v>0</v>
      </c>
      <c r="HY19" s="72">
        <v>0</v>
      </c>
      <c r="HZ19" s="72">
        <v>0</v>
      </c>
      <c r="IA19" s="72">
        <v>0</v>
      </c>
      <c r="IB19" s="72">
        <v>0</v>
      </c>
      <c r="IC19" s="72">
        <v>0</v>
      </c>
      <c r="ID19" s="72">
        <v>0</v>
      </c>
      <c r="IE19" s="72">
        <v>0</v>
      </c>
      <c r="IF19" s="72">
        <v>0</v>
      </c>
      <c r="IG19" s="72">
        <v>0</v>
      </c>
      <c r="IH19" s="72">
        <v>0</v>
      </c>
      <c r="II19" s="72">
        <v>0</v>
      </c>
      <c r="IJ19" s="72">
        <v>0</v>
      </c>
      <c r="IK19" s="72">
        <v>0</v>
      </c>
      <c r="IL19" s="72">
        <v>0</v>
      </c>
      <c r="IM19" s="72">
        <v>0</v>
      </c>
      <c r="IN19" s="72">
        <v>0</v>
      </c>
      <c r="IO19" s="72">
        <v>623</v>
      </c>
      <c r="IP19" s="72">
        <v>621</v>
      </c>
      <c r="IQ19" s="72">
        <v>1244</v>
      </c>
      <c r="IR19" s="72">
        <v>49</v>
      </c>
      <c r="IS19" s="72">
        <v>102</v>
      </c>
      <c r="IT19" s="72">
        <v>100</v>
      </c>
      <c r="IU19" s="72">
        <v>246</v>
      </c>
      <c r="IV19" s="72">
        <v>39</v>
      </c>
      <c r="IW19" s="72">
        <v>338</v>
      </c>
      <c r="IX19" s="72">
        <v>240</v>
      </c>
      <c r="IY19" s="72">
        <v>352</v>
      </c>
      <c r="IZ19" s="72">
        <v>255</v>
      </c>
      <c r="JA19" s="72">
        <v>59</v>
      </c>
      <c r="JB19" s="72">
        <v>1244</v>
      </c>
      <c r="JC19" s="23"/>
      <c r="JD19" s="23"/>
    </row>
    <row r="20" spans="1:264" x14ac:dyDescent="0.25">
      <c r="A20" s="70" t="s">
        <v>109</v>
      </c>
      <c r="B20" s="70" t="s">
        <v>9</v>
      </c>
      <c r="C20" s="70" t="s">
        <v>9</v>
      </c>
      <c r="D20" s="71">
        <v>481</v>
      </c>
      <c r="E20" s="22" t="s">
        <v>24</v>
      </c>
      <c r="F20" s="8" t="s">
        <v>16</v>
      </c>
      <c r="G20" s="10">
        <v>2</v>
      </c>
      <c r="H20" s="10">
        <v>1351</v>
      </c>
      <c r="I20" s="49">
        <f t="shared" si="0"/>
        <v>82</v>
      </c>
      <c r="J20" s="72">
        <v>39</v>
      </c>
      <c r="K20" s="50">
        <f t="shared" si="2"/>
        <v>15</v>
      </c>
      <c r="L20" s="72">
        <v>7</v>
      </c>
      <c r="M20" s="72">
        <v>8</v>
      </c>
      <c r="N20" s="50">
        <f t="shared" si="3"/>
        <v>21</v>
      </c>
      <c r="O20" s="72">
        <v>8</v>
      </c>
      <c r="P20" s="72">
        <v>13</v>
      </c>
      <c r="Q20" s="50">
        <f t="shared" si="4"/>
        <v>14</v>
      </c>
      <c r="R20" s="72">
        <v>9</v>
      </c>
      <c r="S20" s="72">
        <v>5</v>
      </c>
      <c r="T20" s="50">
        <f t="shared" si="5"/>
        <v>15</v>
      </c>
      <c r="U20" s="72">
        <v>5</v>
      </c>
      <c r="V20" s="72">
        <v>10</v>
      </c>
      <c r="W20" s="51">
        <f t="shared" si="6"/>
        <v>17</v>
      </c>
      <c r="X20" s="72">
        <v>5</v>
      </c>
      <c r="Y20" s="72">
        <v>12</v>
      </c>
      <c r="Z20" s="51">
        <f t="shared" si="7"/>
        <v>27</v>
      </c>
      <c r="AA20" s="72">
        <v>13</v>
      </c>
      <c r="AB20" s="72">
        <v>14</v>
      </c>
      <c r="AC20" s="72">
        <v>18</v>
      </c>
      <c r="AD20" s="72">
        <v>20</v>
      </c>
      <c r="AE20" s="72">
        <v>21</v>
      </c>
      <c r="AF20" s="72">
        <v>23</v>
      </c>
      <c r="AG20" s="72">
        <v>23</v>
      </c>
      <c r="AH20" s="72">
        <v>20</v>
      </c>
      <c r="AI20" s="72">
        <v>23</v>
      </c>
      <c r="AJ20" s="72">
        <v>20</v>
      </c>
      <c r="AK20" s="72">
        <v>21</v>
      </c>
      <c r="AL20" s="72">
        <v>24</v>
      </c>
      <c r="AM20" s="72">
        <v>24</v>
      </c>
      <c r="AN20" s="72">
        <v>20</v>
      </c>
      <c r="AO20" s="72">
        <v>18</v>
      </c>
      <c r="AP20" s="72">
        <v>20</v>
      </c>
      <c r="AQ20" s="72">
        <v>23</v>
      </c>
      <c r="AR20" s="72">
        <v>19</v>
      </c>
      <c r="AS20" s="72">
        <v>20</v>
      </c>
      <c r="AT20" s="72">
        <v>19</v>
      </c>
      <c r="AU20" s="72">
        <v>20</v>
      </c>
      <c r="AV20" s="72">
        <v>19</v>
      </c>
      <c r="AW20" s="72">
        <v>21</v>
      </c>
      <c r="AX20" s="72">
        <v>22</v>
      </c>
      <c r="AY20" s="72">
        <v>19</v>
      </c>
      <c r="AZ20" s="72">
        <v>20</v>
      </c>
      <c r="BA20" s="72">
        <v>18</v>
      </c>
      <c r="BB20" s="72">
        <v>20</v>
      </c>
      <c r="BC20" s="72">
        <v>18</v>
      </c>
      <c r="BD20" s="72">
        <v>19</v>
      </c>
      <c r="BE20" s="72">
        <v>20</v>
      </c>
      <c r="BF20" s="72">
        <v>17</v>
      </c>
      <c r="BG20" s="72">
        <v>16</v>
      </c>
      <c r="BH20" s="72">
        <v>15</v>
      </c>
      <c r="BI20" s="72">
        <v>16</v>
      </c>
      <c r="BJ20" s="72">
        <v>14</v>
      </c>
      <c r="BK20" s="72">
        <v>16</v>
      </c>
      <c r="BL20" s="72">
        <v>17</v>
      </c>
      <c r="BM20" s="72">
        <v>14</v>
      </c>
      <c r="BN20" s="72">
        <v>12</v>
      </c>
      <c r="BO20" s="72">
        <v>11</v>
      </c>
      <c r="BP20" s="72">
        <v>10</v>
      </c>
      <c r="BQ20" s="72">
        <v>11</v>
      </c>
      <c r="BR20" s="72">
        <v>13</v>
      </c>
      <c r="BS20" s="72">
        <v>10</v>
      </c>
      <c r="BT20" s="72">
        <v>11</v>
      </c>
      <c r="BU20" s="72">
        <v>12</v>
      </c>
      <c r="BV20" s="72">
        <v>13</v>
      </c>
      <c r="BW20" s="72">
        <v>14</v>
      </c>
      <c r="BX20" s="72">
        <v>15</v>
      </c>
      <c r="BY20" s="72">
        <v>12</v>
      </c>
      <c r="BZ20" s="72">
        <v>9</v>
      </c>
      <c r="CA20" s="72">
        <v>9</v>
      </c>
      <c r="CB20" s="72">
        <v>10</v>
      </c>
      <c r="CC20" s="72">
        <v>10</v>
      </c>
      <c r="CD20" s="72">
        <v>10</v>
      </c>
      <c r="CE20" s="72">
        <v>10</v>
      </c>
      <c r="CF20" s="72">
        <v>8</v>
      </c>
      <c r="CG20" s="72">
        <v>8</v>
      </c>
      <c r="CH20" s="72">
        <v>9</v>
      </c>
      <c r="CI20" s="72">
        <v>8</v>
      </c>
      <c r="CJ20" s="72">
        <v>8</v>
      </c>
      <c r="CK20" s="72">
        <v>8</v>
      </c>
      <c r="CL20" s="72">
        <v>9</v>
      </c>
      <c r="CM20" s="72">
        <v>6</v>
      </c>
      <c r="CN20" s="72">
        <v>6</v>
      </c>
      <c r="CO20" s="72">
        <v>6</v>
      </c>
      <c r="CP20" s="72">
        <v>3</v>
      </c>
      <c r="CQ20" s="72">
        <v>5</v>
      </c>
      <c r="CR20" s="72">
        <v>6</v>
      </c>
      <c r="CS20" s="72">
        <v>5</v>
      </c>
      <c r="CT20" s="72">
        <v>5</v>
      </c>
      <c r="CU20" s="72">
        <v>6</v>
      </c>
      <c r="CV20" s="72">
        <v>5</v>
      </c>
      <c r="CW20" s="72">
        <v>5</v>
      </c>
      <c r="CX20" s="72">
        <v>5</v>
      </c>
      <c r="CY20" s="72">
        <v>3</v>
      </c>
      <c r="CZ20" s="72">
        <v>2</v>
      </c>
      <c r="DA20" s="72">
        <v>2</v>
      </c>
      <c r="DB20" s="72">
        <v>2</v>
      </c>
      <c r="DC20" s="72">
        <v>2</v>
      </c>
      <c r="DD20" s="72">
        <v>3</v>
      </c>
      <c r="DE20" s="72">
        <v>3</v>
      </c>
      <c r="DF20" s="72">
        <v>2</v>
      </c>
      <c r="DG20" s="72">
        <v>2</v>
      </c>
      <c r="DH20" s="72">
        <v>2</v>
      </c>
      <c r="DI20" s="72">
        <v>3</v>
      </c>
      <c r="DJ20" s="72">
        <v>2</v>
      </c>
      <c r="DK20" s="72">
        <v>3</v>
      </c>
      <c r="DL20" s="72">
        <v>3</v>
      </c>
      <c r="DM20" s="72">
        <v>2</v>
      </c>
      <c r="DN20" s="72">
        <v>2</v>
      </c>
      <c r="DO20" s="72">
        <v>3</v>
      </c>
      <c r="DP20" s="72">
        <v>2</v>
      </c>
      <c r="DQ20" s="72">
        <v>2</v>
      </c>
      <c r="DR20" s="72">
        <v>2</v>
      </c>
      <c r="DS20" s="72">
        <v>1</v>
      </c>
      <c r="DT20" s="72">
        <v>1</v>
      </c>
      <c r="DU20" s="72">
        <v>1</v>
      </c>
      <c r="DV20" s="72">
        <v>1</v>
      </c>
      <c r="DW20" s="72">
        <v>1</v>
      </c>
      <c r="DX20" s="72">
        <v>1</v>
      </c>
      <c r="DY20" s="72">
        <v>2</v>
      </c>
      <c r="DZ20" s="72">
        <v>1</v>
      </c>
      <c r="EA20" s="72">
        <v>2</v>
      </c>
      <c r="EB20" s="72">
        <v>1</v>
      </c>
      <c r="EC20" s="72">
        <v>2</v>
      </c>
      <c r="ED20" s="72">
        <v>1</v>
      </c>
      <c r="EE20" s="72">
        <v>1</v>
      </c>
      <c r="EF20" s="72">
        <v>1</v>
      </c>
      <c r="EG20" s="72">
        <v>1</v>
      </c>
      <c r="EH20" s="72">
        <v>1</v>
      </c>
      <c r="EI20" s="72">
        <v>1</v>
      </c>
      <c r="EJ20" s="72">
        <v>1</v>
      </c>
      <c r="EK20" s="72">
        <v>1</v>
      </c>
      <c r="EL20" s="72">
        <v>1</v>
      </c>
      <c r="EM20" s="72">
        <v>1</v>
      </c>
      <c r="EN20" s="72">
        <v>1</v>
      </c>
      <c r="EO20" s="72">
        <v>1</v>
      </c>
      <c r="EP20" s="72">
        <v>1</v>
      </c>
      <c r="EQ20" s="72">
        <v>1</v>
      </c>
      <c r="ER20" s="72">
        <v>5</v>
      </c>
      <c r="ES20" s="72">
        <v>5</v>
      </c>
      <c r="ET20" s="72">
        <v>5</v>
      </c>
      <c r="EU20" s="72">
        <v>5</v>
      </c>
      <c r="EV20" s="72">
        <v>2</v>
      </c>
      <c r="EW20" s="72">
        <v>5</v>
      </c>
      <c r="EX20" s="72">
        <v>4</v>
      </c>
      <c r="EY20" s="72">
        <v>5</v>
      </c>
      <c r="EZ20" s="72">
        <v>5</v>
      </c>
      <c r="FA20" s="72">
        <v>5</v>
      </c>
      <c r="FB20" s="72">
        <v>4</v>
      </c>
      <c r="FC20" s="72">
        <v>5</v>
      </c>
      <c r="FD20" s="72">
        <v>5</v>
      </c>
      <c r="FE20" s="72">
        <v>4</v>
      </c>
      <c r="FF20" s="72">
        <v>3</v>
      </c>
      <c r="FG20" s="72">
        <v>3</v>
      </c>
      <c r="FH20" s="72">
        <v>3</v>
      </c>
      <c r="FI20" s="72">
        <v>3</v>
      </c>
      <c r="FJ20" s="72">
        <v>3</v>
      </c>
      <c r="FK20" s="72">
        <v>3</v>
      </c>
      <c r="FL20" s="72">
        <v>2</v>
      </c>
      <c r="FM20" s="72">
        <v>3</v>
      </c>
      <c r="FN20" s="72">
        <v>2</v>
      </c>
      <c r="FO20" s="72">
        <v>2</v>
      </c>
      <c r="FP20" s="72">
        <v>1</v>
      </c>
      <c r="FQ20" s="72">
        <v>2</v>
      </c>
      <c r="FR20" s="72">
        <v>2</v>
      </c>
      <c r="FS20" s="72">
        <v>2</v>
      </c>
      <c r="FT20" s="72">
        <v>1</v>
      </c>
      <c r="FU20" s="72">
        <v>2</v>
      </c>
      <c r="FV20" s="72">
        <v>2</v>
      </c>
      <c r="FW20" s="72">
        <v>2</v>
      </c>
      <c r="FX20" s="72">
        <v>1</v>
      </c>
      <c r="FY20" s="72">
        <v>2</v>
      </c>
      <c r="FZ20" s="72">
        <v>1</v>
      </c>
      <c r="GA20" s="72">
        <v>2</v>
      </c>
      <c r="GB20" s="72">
        <v>2</v>
      </c>
      <c r="GC20" s="72">
        <v>1</v>
      </c>
      <c r="GD20" s="72">
        <v>1</v>
      </c>
      <c r="GE20" s="72">
        <v>1</v>
      </c>
      <c r="GF20" s="72">
        <v>1</v>
      </c>
      <c r="GG20" s="72">
        <v>2</v>
      </c>
      <c r="GH20" s="72">
        <v>1</v>
      </c>
      <c r="GI20" s="72">
        <v>1</v>
      </c>
      <c r="GJ20" s="72">
        <v>0</v>
      </c>
      <c r="GK20" s="72">
        <v>1</v>
      </c>
      <c r="GL20" s="72">
        <v>1</v>
      </c>
      <c r="GM20" s="72">
        <v>1</v>
      </c>
      <c r="GN20" s="72">
        <v>1</v>
      </c>
      <c r="GO20" s="72">
        <v>0</v>
      </c>
      <c r="GP20" s="72">
        <v>0</v>
      </c>
      <c r="GQ20" s="72">
        <v>1</v>
      </c>
      <c r="GR20" s="72">
        <v>1</v>
      </c>
      <c r="GS20" s="72">
        <v>0</v>
      </c>
      <c r="GT20" s="72">
        <v>0</v>
      </c>
      <c r="GU20" s="72">
        <v>0</v>
      </c>
      <c r="GV20" s="72">
        <v>0</v>
      </c>
      <c r="GW20" s="72">
        <v>0</v>
      </c>
      <c r="GX20" s="72">
        <v>0</v>
      </c>
      <c r="GY20" s="72">
        <v>0</v>
      </c>
      <c r="GZ20" s="72">
        <v>0</v>
      </c>
      <c r="HA20" s="72">
        <v>0</v>
      </c>
      <c r="HB20" s="72">
        <v>0</v>
      </c>
      <c r="HC20" s="72">
        <v>0</v>
      </c>
      <c r="HD20" s="72">
        <v>0</v>
      </c>
      <c r="HE20" s="72">
        <v>0</v>
      </c>
      <c r="HF20" s="72">
        <v>0</v>
      </c>
      <c r="HG20" s="72">
        <v>0</v>
      </c>
      <c r="HH20" s="72">
        <v>0</v>
      </c>
      <c r="HI20" s="72">
        <v>0</v>
      </c>
      <c r="HJ20" s="72">
        <v>0</v>
      </c>
      <c r="HK20" s="72">
        <v>0</v>
      </c>
      <c r="HL20" s="72">
        <v>0</v>
      </c>
      <c r="HM20" s="72">
        <v>0</v>
      </c>
      <c r="HN20" s="72">
        <v>0</v>
      </c>
      <c r="HO20" s="72">
        <v>0</v>
      </c>
      <c r="HP20" s="72">
        <v>0</v>
      </c>
      <c r="HQ20" s="72">
        <v>0</v>
      </c>
      <c r="HR20" s="72">
        <v>0</v>
      </c>
      <c r="HS20" s="72">
        <v>0</v>
      </c>
      <c r="HT20" s="72">
        <v>0</v>
      </c>
      <c r="HU20" s="72">
        <v>0</v>
      </c>
      <c r="HV20" s="72">
        <v>0</v>
      </c>
      <c r="HW20" s="72">
        <v>0</v>
      </c>
      <c r="HX20" s="72">
        <v>0</v>
      </c>
      <c r="HY20" s="72">
        <v>0</v>
      </c>
      <c r="HZ20" s="72">
        <v>0</v>
      </c>
      <c r="IA20" s="72">
        <v>0</v>
      </c>
      <c r="IB20" s="72">
        <v>0</v>
      </c>
      <c r="IC20" s="72">
        <v>0</v>
      </c>
      <c r="ID20" s="72">
        <v>0</v>
      </c>
      <c r="IE20" s="72">
        <v>0</v>
      </c>
      <c r="IF20" s="72">
        <v>0</v>
      </c>
      <c r="IG20" s="72">
        <v>0</v>
      </c>
      <c r="IH20" s="72">
        <v>0</v>
      </c>
      <c r="II20" s="72">
        <v>0</v>
      </c>
      <c r="IJ20" s="72">
        <v>0</v>
      </c>
      <c r="IK20" s="72">
        <v>0</v>
      </c>
      <c r="IL20" s="72">
        <v>0</v>
      </c>
      <c r="IM20" s="72">
        <v>0</v>
      </c>
      <c r="IN20" s="72">
        <v>0</v>
      </c>
      <c r="IO20" s="72">
        <v>681</v>
      </c>
      <c r="IP20" s="72">
        <v>670</v>
      </c>
      <c r="IQ20" s="72">
        <v>1351</v>
      </c>
      <c r="IR20" s="72">
        <v>49</v>
      </c>
      <c r="IS20" s="72">
        <v>102</v>
      </c>
      <c r="IT20" s="72">
        <v>100</v>
      </c>
      <c r="IU20" s="72">
        <v>246</v>
      </c>
      <c r="IV20" s="72">
        <v>39</v>
      </c>
      <c r="IW20" s="72">
        <v>366</v>
      </c>
      <c r="IX20" s="72">
        <v>240</v>
      </c>
      <c r="IY20" s="72">
        <v>352</v>
      </c>
      <c r="IZ20" s="72">
        <v>255</v>
      </c>
      <c r="JA20" s="72">
        <v>138</v>
      </c>
      <c r="JB20" s="72">
        <v>1351</v>
      </c>
      <c r="JC20" s="23"/>
      <c r="JD20" s="23"/>
    </row>
    <row r="21" spans="1:264" x14ac:dyDescent="0.25">
      <c r="A21" s="70" t="s">
        <v>109</v>
      </c>
      <c r="B21" s="70" t="s">
        <v>9</v>
      </c>
      <c r="C21" s="70" t="s">
        <v>9</v>
      </c>
      <c r="D21" s="71">
        <v>482</v>
      </c>
      <c r="E21" s="22" t="s">
        <v>26</v>
      </c>
      <c r="F21" s="8" t="s">
        <v>16</v>
      </c>
      <c r="G21" s="10">
        <v>2</v>
      </c>
      <c r="H21" s="10">
        <v>1364</v>
      </c>
      <c r="I21" s="49">
        <f t="shared" si="0"/>
        <v>175</v>
      </c>
      <c r="J21" s="72">
        <v>39</v>
      </c>
      <c r="K21" s="50">
        <f t="shared" si="2"/>
        <v>42</v>
      </c>
      <c r="L21" s="72">
        <v>19</v>
      </c>
      <c r="M21" s="72">
        <v>23</v>
      </c>
      <c r="N21" s="50">
        <f t="shared" si="3"/>
        <v>32</v>
      </c>
      <c r="O21" s="72">
        <v>10</v>
      </c>
      <c r="P21" s="72">
        <v>22</v>
      </c>
      <c r="Q21" s="50">
        <f t="shared" si="4"/>
        <v>28</v>
      </c>
      <c r="R21" s="72">
        <v>15</v>
      </c>
      <c r="S21" s="72">
        <v>13</v>
      </c>
      <c r="T21" s="50">
        <f t="shared" si="5"/>
        <v>34</v>
      </c>
      <c r="U21" s="72">
        <v>19</v>
      </c>
      <c r="V21" s="72">
        <v>15</v>
      </c>
      <c r="W21" s="51">
        <f t="shared" si="6"/>
        <v>39</v>
      </c>
      <c r="X21" s="72">
        <v>21</v>
      </c>
      <c r="Y21" s="72">
        <v>18</v>
      </c>
      <c r="Z21" s="51">
        <f t="shared" si="7"/>
        <v>32</v>
      </c>
      <c r="AA21" s="72">
        <v>14</v>
      </c>
      <c r="AB21" s="72">
        <v>18</v>
      </c>
      <c r="AC21" s="72">
        <v>18</v>
      </c>
      <c r="AD21" s="72">
        <v>20</v>
      </c>
      <c r="AE21" s="72">
        <v>21</v>
      </c>
      <c r="AF21" s="72">
        <v>23</v>
      </c>
      <c r="AG21" s="72">
        <v>23</v>
      </c>
      <c r="AH21" s="72">
        <v>20</v>
      </c>
      <c r="AI21" s="72">
        <v>23</v>
      </c>
      <c r="AJ21" s="72">
        <v>20</v>
      </c>
      <c r="AK21" s="72">
        <v>21</v>
      </c>
      <c r="AL21" s="72">
        <v>24</v>
      </c>
      <c r="AM21" s="72">
        <v>24</v>
      </c>
      <c r="AN21" s="72">
        <v>20</v>
      </c>
      <c r="AO21" s="72">
        <v>18</v>
      </c>
      <c r="AP21" s="72">
        <v>20</v>
      </c>
      <c r="AQ21" s="72">
        <v>22</v>
      </c>
      <c r="AR21" s="72">
        <v>19</v>
      </c>
      <c r="AS21" s="72">
        <v>20</v>
      </c>
      <c r="AT21" s="72">
        <v>19</v>
      </c>
      <c r="AU21" s="72">
        <v>20</v>
      </c>
      <c r="AV21" s="72">
        <v>19</v>
      </c>
      <c r="AW21" s="72">
        <v>21</v>
      </c>
      <c r="AX21" s="72">
        <v>22</v>
      </c>
      <c r="AY21" s="72">
        <v>19</v>
      </c>
      <c r="AZ21" s="72">
        <v>20</v>
      </c>
      <c r="BA21" s="72">
        <v>18</v>
      </c>
      <c r="BB21" s="72">
        <v>20</v>
      </c>
      <c r="BC21" s="72">
        <v>18</v>
      </c>
      <c r="BD21" s="72">
        <v>19</v>
      </c>
      <c r="BE21" s="72">
        <v>20</v>
      </c>
      <c r="BF21" s="72">
        <v>17</v>
      </c>
      <c r="BG21" s="72">
        <v>16</v>
      </c>
      <c r="BH21" s="72">
        <v>15</v>
      </c>
      <c r="BI21" s="72">
        <v>16</v>
      </c>
      <c r="BJ21" s="72">
        <v>14</v>
      </c>
      <c r="BK21" s="72">
        <v>16</v>
      </c>
      <c r="BL21" s="72">
        <v>17</v>
      </c>
      <c r="BM21" s="72">
        <v>14</v>
      </c>
      <c r="BN21" s="72">
        <v>12</v>
      </c>
      <c r="BO21" s="72">
        <v>11</v>
      </c>
      <c r="BP21" s="72">
        <v>10</v>
      </c>
      <c r="BQ21" s="72">
        <v>11</v>
      </c>
      <c r="BR21" s="72">
        <v>13</v>
      </c>
      <c r="BS21" s="72">
        <v>10</v>
      </c>
      <c r="BT21" s="72">
        <v>11</v>
      </c>
      <c r="BU21" s="72">
        <v>12</v>
      </c>
      <c r="BV21" s="72">
        <v>13</v>
      </c>
      <c r="BW21" s="72">
        <v>14</v>
      </c>
      <c r="BX21" s="72">
        <v>15</v>
      </c>
      <c r="BY21" s="72">
        <v>12</v>
      </c>
      <c r="BZ21" s="72">
        <v>9</v>
      </c>
      <c r="CA21" s="72">
        <v>9</v>
      </c>
      <c r="CB21" s="72">
        <v>10</v>
      </c>
      <c r="CC21" s="72">
        <v>10</v>
      </c>
      <c r="CD21" s="72">
        <v>10</v>
      </c>
      <c r="CE21" s="72">
        <v>10</v>
      </c>
      <c r="CF21" s="72">
        <v>8</v>
      </c>
      <c r="CG21" s="72">
        <v>8</v>
      </c>
      <c r="CH21" s="72">
        <v>9</v>
      </c>
      <c r="CI21" s="72">
        <v>8</v>
      </c>
      <c r="CJ21" s="72">
        <v>8</v>
      </c>
      <c r="CK21" s="72">
        <v>8</v>
      </c>
      <c r="CL21" s="72">
        <v>9</v>
      </c>
      <c r="CM21" s="72">
        <v>6</v>
      </c>
      <c r="CN21" s="72">
        <v>6</v>
      </c>
      <c r="CO21" s="72">
        <v>6</v>
      </c>
      <c r="CP21" s="72">
        <v>3</v>
      </c>
      <c r="CQ21" s="72">
        <v>5</v>
      </c>
      <c r="CR21" s="72">
        <v>6</v>
      </c>
      <c r="CS21" s="72">
        <v>5</v>
      </c>
      <c r="CT21" s="72">
        <v>5</v>
      </c>
      <c r="CU21" s="72">
        <v>6</v>
      </c>
      <c r="CV21" s="72">
        <v>5</v>
      </c>
      <c r="CW21" s="72">
        <v>5</v>
      </c>
      <c r="CX21" s="72">
        <v>5</v>
      </c>
      <c r="CY21" s="72">
        <v>3</v>
      </c>
      <c r="CZ21" s="72">
        <v>2</v>
      </c>
      <c r="DA21" s="72">
        <v>2</v>
      </c>
      <c r="DB21" s="72">
        <v>2</v>
      </c>
      <c r="DC21" s="72">
        <v>2</v>
      </c>
      <c r="DD21" s="72">
        <v>3</v>
      </c>
      <c r="DE21" s="72">
        <v>3</v>
      </c>
      <c r="DF21" s="72">
        <v>2</v>
      </c>
      <c r="DG21" s="72">
        <v>2</v>
      </c>
      <c r="DH21" s="72">
        <v>2</v>
      </c>
      <c r="DI21" s="72">
        <v>3</v>
      </c>
      <c r="DJ21" s="72">
        <v>2</v>
      </c>
      <c r="DK21" s="72">
        <v>3</v>
      </c>
      <c r="DL21" s="72">
        <v>3</v>
      </c>
      <c r="DM21" s="72">
        <v>2</v>
      </c>
      <c r="DN21" s="72">
        <v>2</v>
      </c>
      <c r="DO21" s="72">
        <v>3</v>
      </c>
      <c r="DP21" s="72">
        <v>2</v>
      </c>
      <c r="DQ21" s="72">
        <v>2</v>
      </c>
      <c r="DR21" s="72">
        <v>2</v>
      </c>
      <c r="DS21" s="72">
        <v>1</v>
      </c>
      <c r="DT21" s="72">
        <v>1</v>
      </c>
      <c r="DU21" s="72">
        <v>1</v>
      </c>
      <c r="DV21" s="72">
        <v>1</v>
      </c>
      <c r="DW21" s="72">
        <v>1</v>
      </c>
      <c r="DX21" s="72">
        <v>1</v>
      </c>
      <c r="DY21" s="72">
        <v>2</v>
      </c>
      <c r="DZ21" s="72">
        <v>1</v>
      </c>
      <c r="EA21" s="72">
        <v>2</v>
      </c>
      <c r="EB21" s="72">
        <v>1</v>
      </c>
      <c r="EC21" s="72">
        <v>2</v>
      </c>
      <c r="ED21" s="72">
        <v>1</v>
      </c>
      <c r="EE21" s="72">
        <v>1</v>
      </c>
      <c r="EF21" s="72">
        <v>1</v>
      </c>
      <c r="EG21" s="72">
        <v>1</v>
      </c>
      <c r="EH21" s="72">
        <v>1</v>
      </c>
      <c r="EI21" s="72">
        <v>1</v>
      </c>
      <c r="EJ21" s="72">
        <v>1</v>
      </c>
      <c r="EK21" s="72">
        <v>1</v>
      </c>
      <c r="EL21" s="72">
        <v>1</v>
      </c>
      <c r="EM21" s="72">
        <v>1</v>
      </c>
      <c r="EN21" s="72">
        <v>1</v>
      </c>
      <c r="EO21" s="72">
        <v>1</v>
      </c>
      <c r="EP21" s="72">
        <v>1</v>
      </c>
      <c r="EQ21" s="72">
        <v>1</v>
      </c>
      <c r="ER21" s="72">
        <v>1</v>
      </c>
      <c r="ES21" s="72">
        <v>1</v>
      </c>
      <c r="ET21" s="72">
        <v>1</v>
      </c>
      <c r="EU21" s="72">
        <v>1</v>
      </c>
      <c r="EV21" s="72">
        <v>1</v>
      </c>
      <c r="EW21" s="72">
        <v>1</v>
      </c>
      <c r="EX21" s="72">
        <v>1</v>
      </c>
      <c r="EY21" s="72">
        <v>1</v>
      </c>
      <c r="EZ21" s="72">
        <v>1</v>
      </c>
      <c r="FA21" s="72">
        <v>1</v>
      </c>
      <c r="FB21" s="72">
        <v>1</v>
      </c>
      <c r="FC21" s="72">
        <v>1</v>
      </c>
      <c r="FD21" s="72">
        <v>1</v>
      </c>
      <c r="FE21" s="72">
        <v>1</v>
      </c>
      <c r="FF21" s="72">
        <v>1</v>
      </c>
      <c r="FG21" s="72">
        <v>1</v>
      </c>
      <c r="FH21" s="72">
        <v>1</v>
      </c>
      <c r="FI21" s="72">
        <v>1</v>
      </c>
      <c r="FJ21" s="72">
        <v>1</v>
      </c>
      <c r="FK21" s="72">
        <v>1</v>
      </c>
      <c r="FL21" s="72">
        <v>1</v>
      </c>
      <c r="FM21" s="72">
        <v>1</v>
      </c>
      <c r="FN21" s="72">
        <v>1</v>
      </c>
      <c r="FO21" s="72">
        <v>1</v>
      </c>
      <c r="FP21" s="72">
        <v>1</v>
      </c>
      <c r="FQ21" s="72">
        <v>1</v>
      </c>
      <c r="FR21" s="72">
        <v>1</v>
      </c>
      <c r="FS21" s="72">
        <v>1</v>
      </c>
      <c r="FT21" s="72">
        <v>1</v>
      </c>
      <c r="FU21" s="72">
        <v>1</v>
      </c>
      <c r="FV21" s="72">
        <v>1</v>
      </c>
      <c r="FW21" s="72">
        <v>1</v>
      </c>
      <c r="FX21" s="72">
        <v>1</v>
      </c>
      <c r="FY21" s="72">
        <v>1</v>
      </c>
      <c r="FZ21" s="72">
        <v>1</v>
      </c>
      <c r="GA21" s="72">
        <v>1</v>
      </c>
      <c r="GB21" s="72">
        <v>1</v>
      </c>
      <c r="GC21" s="72">
        <v>1</v>
      </c>
      <c r="GD21" s="72">
        <v>1</v>
      </c>
      <c r="GE21" s="72">
        <v>0</v>
      </c>
      <c r="GF21" s="72">
        <v>1</v>
      </c>
      <c r="GG21" s="72">
        <v>1</v>
      </c>
      <c r="GH21" s="72">
        <v>0</v>
      </c>
      <c r="GI21" s="72">
        <v>1</v>
      </c>
      <c r="GJ21" s="72">
        <v>0</v>
      </c>
      <c r="GK21" s="72">
        <v>1</v>
      </c>
      <c r="GL21" s="72">
        <v>0</v>
      </c>
      <c r="GM21" s="72">
        <v>0</v>
      </c>
      <c r="GN21" s="72">
        <v>0</v>
      </c>
      <c r="GO21" s="72">
        <v>0</v>
      </c>
      <c r="GP21" s="72">
        <v>0</v>
      </c>
      <c r="GQ21" s="72">
        <v>0</v>
      </c>
      <c r="GR21" s="72">
        <v>0</v>
      </c>
      <c r="GS21" s="72">
        <v>0</v>
      </c>
      <c r="GT21" s="72">
        <v>0</v>
      </c>
      <c r="GU21" s="72">
        <v>0</v>
      </c>
      <c r="GV21" s="72">
        <v>0</v>
      </c>
      <c r="GW21" s="72">
        <v>0</v>
      </c>
      <c r="GX21" s="72">
        <v>0</v>
      </c>
      <c r="GY21" s="72">
        <v>0</v>
      </c>
      <c r="GZ21" s="72">
        <v>0</v>
      </c>
      <c r="HA21" s="72">
        <v>0</v>
      </c>
      <c r="HB21" s="72">
        <v>0</v>
      </c>
      <c r="HC21" s="72">
        <v>0</v>
      </c>
      <c r="HD21" s="72">
        <v>0</v>
      </c>
      <c r="HE21" s="72">
        <v>0</v>
      </c>
      <c r="HF21" s="72">
        <v>0</v>
      </c>
      <c r="HG21" s="72">
        <v>0</v>
      </c>
      <c r="HH21" s="72">
        <v>0</v>
      </c>
      <c r="HI21" s="72">
        <v>0</v>
      </c>
      <c r="HJ21" s="72">
        <v>0</v>
      </c>
      <c r="HK21" s="72">
        <v>0</v>
      </c>
      <c r="HL21" s="72">
        <v>0</v>
      </c>
      <c r="HM21" s="72">
        <v>0</v>
      </c>
      <c r="HN21" s="72">
        <v>0</v>
      </c>
      <c r="HO21" s="72">
        <v>0</v>
      </c>
      <c r="HP21" s="72">
        <v>0</v>
      </c>
      <c r="HQ21" s="72">
        <v>0</v>
      </c>
      <c r="HR21" s="72">
        <v>0</v>
      </c>
      <c r="HS21" s="72">
        <v>0</v>
      </c>
      <c r="HT21" s="72">
        <v>0</v>
      </c>
      <c r="HU21" s="72">
        <v>0</v>
      </c>
      <c r="HV21" s="72">
        <v>0</v>
      </c>
      <c r="HW21" s="72">
        <v>0</v>
      </c>
      <c r="HX21" s="72">
        <v>0</v>
      </c>
      <c r="HY21" s="72">
        <v>0</v>
      </c>
      <c r="HZ21" s="72">
        <v>0</v>
      </c>
      <c r="IA21" s="72">
        <v>0</v>
      </c>
      <c r="IB21" s="72">
        <v>0</v>
      </c>
      <c r="IC21" s="72">
        <v>0</v>
      </c>
      <c r="ID21" s="72">
        <v>0</v>
      </c>
      <c r="IE21" s="72">
        <v>0</v>
      </c>
      <c r="IF21" s="72">
        <v>0</v>
      </c>
      <c r="IG21" s="72">
        <v>0</v>
      </c>
      <c r="IH21" s="72">
        <v>0</v>
      </c>
      <c r="II21" s="72">
        <v>0</v>
      </c>
      <c r="IJ21" s="72">
        <v>0</v>
      </c>
      <c r="IK21" s="72">
        <v>0</v>
      </c>
      <c r="IL21" s="72">
        <v>0</v>
      </c>
      <c r="IM21" s="72">
        <v>0</v>
      </c>
      <c r="IN21" s="72">
        <v>0</v>
      </c>
      <c r="IO21" s="72">
        <v>685</v>
      </c>
      <c r="IP21" s="72">
        <v>679</v>
      </c>
      <c r="IQ21" s="72">
        <v>1364</v>
      </c>
      <c r="IR21" s="72">
        <v>49</v>
      </c>
      <c r="IS21" s="72">
        <v>102</v>
      </c>
      <c r="IT21" s="72">
        <v>100</v>
      </c>
      <c r="IU21" s="72">
        <v>246</v>
      </c>
      <c r="IV21" s="72">
        <v>39</v>
      </c>
      <c r="IW21" s="72">
        <v>464</v>
      </c>
      <c r="IX21" s="72">
        <v>239</v>
      </c>
      <c r="IY21" s="72">
        <v>352</v>
      </c>
      <c r="IZ21" s="72">
        <v>255</v>
      </c>
      <c r="JA21" s="72">
        <v>54</v>
      </c>
      <c r="JB21" s="72">
        <v>1364</v>
      </c>
      <c r="JC21" s="23"/>
      <c r="JD21" s="23"/>
    </row>
    <row r="22" spans="1:264" x14ac:dyDescent="0.25">
      <c r="A22" s="70" t="s">
        <v>109</v>
      </c>
      <c r="B22" s="70" t="s">
        <v>9</v>
      </c>
      <c r="C22" s="70" t="s">
        <v>9</v>
      </c>
      <c r="D22" s="71">
        <v>483</v>
      </c>
      <c r="E22" s="22" t="s">
        <v>28</v>
      </c>
      <c r="F22" s="8" t="s">
        <v>16</v>
      </c>
      <c r="G22" s="10">
        <v>2</v>
      </c>
      <c r="H22" s="10">
        <v>1271</v>
      </c>
      <c r="I22" s="49">
        <f t="shared" si="0"/>
        <v>134</v>
      </c>
      <c r="J22" s="72">
        <v>35</v>
      </c>
      <c r="K22" s="50">
        <f t="shared" si="2"/>
        <v>16</v>
      </c>
      <c r="L22" s="72">
        <v>11</v>
      </c>
      <c r="M22" s="72">
        <v>5</v>
      </c>
      <c r="N22" s="50">
        <f t="shared" si="3"/>
        <v>30</v>
      </c>
      <c r="O22" s="72">
        <v>11</v>
      </c>
      <c r="P22" s="72">
        <v>19</v>
      </c>
      <c r="Q22" s="50">
        <f t="shared" si="4"/>
        <v>25</v>
      </c>
      <c r="R22" s="72">
        <v>16</v>
      </c>
      <c r="S22" s="72">
        <v>9</v>
      </c>
      <c r="T22" s="50">
        <f t="shared" si="5"/>
        <v>29</v>
      </c>
      <c r="U22" s="72">
        <v>10</v>
      </c>
      <c r="V22" s="72">
        <v>19</v>
      </c>
      <c r="W22" s="51">
        <f t="shared" si="6"/>
        <v>34</v>
      </c>
      <c r="X22" s="72">
        <v>15</v>
      </c>
      <c r="Y22" s="72">
        <v>19</v>
      </c>
      <c r="Z22" s="51">
        <f t="shared" si="7"/>
        <v>37</v>
      </c>
      <c r="AA22" s="72">
        <v>14</v>
      </c>
      <c r="AB22" s="72">
        <v>23</v>
      </c>
      <c r="AC22" s="72">
        <v>18</v>
      </c>
      <c r="AD22" s="72">
        <v>19</v>
      </c>
      <c r="AE22" s="72">
        <v>20</v>
      </c>
      <c r="AF22" s="72">
        <v>22</v>
      </c>
      <c r="AG22" s="72">
        <v>22</v>
      </c>
      <c r="AH22" s="72">
        <v>20</v>
      </c>
      <c r="AI22" s="72">
        <v>21</v>
      </c>
      <c r="AJ22" s="72">
        <v>19</v>
      </c>
      <c r="AK22" s="72">
        <v>20</v>
      </c>
      <c r="AL22" s="72">
        <v>23</v>
      </c>
      <c r="AM22" s="72">
        <v>21</v>
      </c>
      <c r="AN22" s="72">
        <v>19</v>
      </c>
      <c r="AO22" s="72">
        <v>16</v>
      </c>
      <c r="AP22" s="72">
        <v>19</v>
      </c>
      <c r="AQ22" s="72">
        <v>20</v>
      </c>
      <c r="AR22" s="72">
        <v>18</v>
      </c>
      <c r="AS22" s="72">
        <v>19</v>
      </c>
      <c r="AT22" s="72">
        <v>17</v>
      </c>
      <c r="AU22" s="72">
        <v>19</v>
      </c>
      <c r="AV22" s="72">
        <v>18</v>
      </c>
      <c r="AW22" s="72">
        <v>20</v>
      </c>
      <c r="AX22" s="72">
        <v>21</v>
      </c>
      <c r="AY22" s="72">
        <v>18</v>
      </c>
      <c r="AZ22" s="72">
        <v>20</v>
      </c>
      <c r="BA22" s="72">
        <v>17</v>
      </c>
      <c r="BB22" s="72">
        <v>18</v>
      </c>
      <c r="BC22" s="72">
        <v>17</v>
      </c>
      <c r="BD22" s="72">
        <v>18</v>
      </c>
      <c r="BE22" s="72">
        <v>19</v>
      </c>
      <c r="BF22" s="72">
        <v>17</v>
      </c>
      <c r="BG22" s="72">
        <v>16</v>
      </c>
      <c r="BH22" s="72">
        <v>15</v>
      </c>
      <c r="BI22" s="72">
        <v>16</v>
      </c>
      <c r="BJ22" s="72">
        <v>14</v>
      </c>
      <c r="BK22" s="72">
        <v>17</v>
      </c>
      <c r="BL22" s="72">
        <v>17</v>
      </c>
      <c r="BM22" s="72">
        <v>14</v>
      </c>
      <c r="BN22" s="72">
        <v>12</v>
      </c>
      <c r="BO22" s="72">
        <v>11</v>
      </c>
      <c r="BP22" s="72">
        <v>10</v>
      </c>
      <c r="BQ22" s="72">
        <v>11</v>
      </c>
      <c r="BR22" s="72">
        <v>13</v>
      </c>
      <c r="BS22" s="72">
        <v>10</v>
      </c>
      <c r="BT22" s="72">
        <v>10</v>
      </c>
      <c r="BU22" s="72">
        <v>11</v>
      </c>
      <c r="BV22" s="72">
        <v>11</v>
      </c>
      <c r="BW22" s="72">
        <v>13</v>
      </c>
      <c r="BX22" s="72">
        <v>12</v>
      </c>
      <c r="BY22" s="72">
        <v>10</v>
      </c>
      <c r="BZ22" s="72">
        <v>8</v>
      </c>
      <c r="CA22" s="72">
        <v>8</v>
      </c>
      <c r="CB22" s="72">
        <v>9</v>
      </c>
      <c r="CC22" s="72">
        <v>9</v>
      </c>
      <c r="CD22" s="72">
        <v>9</v>
      </c>
      <c r="CE22" s="72">
        <v>9</v>
      </c>
      <c r="CF22" s="72">
        <v>7</v>
      </c>
      <c r="CG22" s="72">
        <v>7</v>
      </c>
      <c r="CH22" s="72">
        <v>8</v>
      </c>
      <c r="CI22" s="72">
        <v>7</v>
      </c>
      <c r="CJ22" s="72">
        <v>7</v>
      </c>
      <c r="CK22" s="72">
        <v>7</v>
      </c>
      <c r="CL22" s="72">
        <v>8</v>
      </c>
      <c r="CM22" s="72">
        <v>4</v>
      </c>
      <c r="CN22" s="72">
        <v>4</v>
      </c>
      <c r="CO22" s="72">
        <v>4</v>
      </c>
      <c r="CP22" s="72">
        <v>3</v>
      </c>
      <c r="CQ22" s="72">
        <v>4</v>
      </c>
      <c r="CR22" s="72">
        <v>4</v>
      </c>
      <c r="CS22" s="72">
        <v>4</v>
      </c>
      <c r="CT22" s="72">
        <v>3</v>
      </c>
      <c r="CU22" s="72">
        <v>3</v>
      </c>
      <c r="CV22" s="72">
        <v>2</v>
      </c>
      <c r="CW22" s="72">
        <v>2</v>
      </c>
      <c r="CX22" s="72">
        <v>2</v>
      </c>
      <c r="CY22" s="72">
        <v>2</v>
      </c>
      <c r="CZ22" s="72">
        <v>1</v>
      </c>
      <c r="DA22" s="72">
        <v>1</v>
      </c>
      <c r="DB22" s="72">
        <v>1</v>
      </c>
      <c r="DC22" s="72">
        <v>1</v>
      </c>
      <c r="DD22" s="72">
        <v>1</v>
      </c>
      <c r="DE22" s="72">
        <v>2</v>
      </c>
      <c r="DF22" s="72">
        <v>1</v>
      </c>
      <c r="DG22" s="72">
        <v>1</v>
      </c>
      <c r="DH22" s="72">
        <v>1</v>
      </c>
      <c r="DI22" s="72">
        <v>1</v>
      </c>
      <c r="DJ22" s="72">
        <v>1</v>
      </c>
      <c r="DK22" s="72">
        <v>1</v>
      </c>
      <c r="DL22" s="72">
        <v>2</v>
      </c>
      <c r="DM22" s="72">
        <v>1</v>
      </c>
      <c r="DN22" s="72">
        <v>1</v>
      </c>
      <c r="DO22" s="72">
        <v>1</v>
      </c>
      <c r="DP22" s="72">
        <v>1</v>
      </c>
      <c r="DQ22" s="72">
        <v>1</v>
      </c>
      <c r="DR22" s="72">
        <v>1</v>
      </c>
      <c r="DS22" s="72">
        <v>1</v>
      </c>
      <c r="DT22" s="72">
        <v>1</v>
      </c>
      <c r="DU22" s="72">
        <v>1</v>
      </c>
      <c r="DV22" s="72">
        <v>1</v>
      </c>
      <c r="DW22" s="72">
        <v>1</v>
      </c>
      <c r="DX22" s="72">
        <v>1</v>
      </c>
      <c r="DY22" s="72">
        <v>1</v>
      </c>
      <c r="DZ22" s="72">
        <v>1</v>
      </c>
      <c r="EA22" s="72">
        <v>1</v>
      </c>
      <c r="EB22" s="72">
        <v>1</v>
      </c>
      <c r="EC22" s="72">
        <v>1</v>
      </c>
      <c r="ED22" s="72">
        <v>1</v>
      </c>
      <c r="EE22" s="72">
        <v>1</v>
      </c>
      <c r="EF22" s="72">
        <v>1</v>
      </c>
      <c r="EG22" s="72">
        <v>1</v>
      </c>
      <c r="EH22" s="72">
        <v>1</v>
      </c>
      <c r="EI22" s="72">
        <v>1</v>
      </c>
      <c r="EJ22" s="72">
        <v>1</v>
      </c>
      <c r="EK22" s="72">
        <v>1</v>
      </c>
      <c r="EL22" s="72">
        <v>1</v>
      </c>
      <c r="EM22" s="72">
        <v>1</v>
      </c>
      <c r="EN22" s="72">
        <v>1</v>
      </c>
      <c r="EO22" s="72">
        <v>1</v>
      </c>
      <c r="EP22" s="72">
        <v>1</v>
      </c>
      <c r="EQ22" s="72">
        <v>1</v>
      </c>
      <c r="ER22" s="72">
        <v>2</v>
      </c>
      <c r="ES22" s="72">
        <v>2</v>
      </c>
      <c r="ET22" s="72">
        <v>2</v>
      </c>
      <c r="EU22" s="72">
        <v>2</v>
      </c>
      <c r="EV22" s="72">
        <v>2</v>
      </c>
      <c r="EW22" s="72">
        <v>3</v>
      </c>
      <c r="EX22" s="72">
        <v>3</v>
      </c>
      <c r="EY22" s="72">
        <v>3</v>
      </c>
      <c r="EZ22" s="72">
        <v>3</v>
      </c>
      <c r="FA22" s="72">
        <v>3</v>
      </c>
      <c r="FB22" s="72">
        <v>1</v>
      </c>
      <c r="FC22" s="72">
        <v>2</v>
      </c>
      <c r="FD22" s="72">
        <v>3</v>
      </c>
      <c r="FE22" s="72">
        <v>3</v>
      </c>
      <c r="FF22" s="72">
        <v>3</v>
      </c>
      <c r="FG22" s="72">
        <v>3</v>
      </c>
      <c r="FH22" s="72">
        <v>3</v>
      </c>
      <c r="FI22" s="72">
        <v>3</v>
      </c>
      <c r="FJ22" s="72">
        <v>3</v>
      </c>
      <c r="FK22" s="72">
        <v>3</v>
      </c>
      <c r="FL22" s="72">
        <v>2</v>
      </c>
      <c r="FM22" s="72">
        <v>3</v>
      </c>
      <c r="FN22" s="72">
        <v>2</v>
      </c>
      <c r="FO22" s="72">
        <v>2</v>
      </c>
      <c r="FP22" s="72">
        <v>1</v>
      </c>
      <c r="FQ22" s="72">
        <v>2</v>
      </c>
      <c r="FR22" s="72">
        <v>2</v>
      </c>
      <c r="FS22" s="72">
        <v>2</v>
      </c>
      <c r="FT22" s="72">
        <v>1</v>
      </c>
      <c r="FU22" s="72">
        <v>2</v>
      </c>
      <c r="FV22" s="72">
        <v>2</v>
      </c>
      <c r="FW22" s="72">
        <v>2</v>
      </c>
      <c r="FX22" s="72">
        <v>1</v>
      </c>
      <c r="FY22" s="72">
        <v>2</v>
      </c>
      <c r="FZ22" s="72">
        <v>2</v>
      </c>
      <c r="GA22" s="72">
        <v>2</v>
      </c>
      <c r="GB22" s="72">
        <v>2</v>
      </c>
      <c r="GC22" s="72">
        <v>1</v>
      </c>
      <c r="GD22" s="72">
        <v>1</v>
      </c>
      <c r="GE22" s="72">
        <v>0</v>
      </c>
      <c r="GF22" s="72">
        <v>1</v>
      </c>
      <c r="GG22" s="72">
        <v>1</v>
      </c>
      <c r="GH22" s="72">
        <v>0</v>
      </c>
      <c r="GI22" s="72">
        <v>1</v>
      </c>
      <c r="GJ22" s="72">
        <v>0</v>
      </c>
      <c r="GK22" s="72">
        <v>1</v>
      </c>
      <c r="GL22" s="72">
        <v>0</v>
      </c>
      <c r="GM22" s="72">
        <v>0</v>
      </c>
      <c r="GN22" s="72">
        <v>1</v>
      </c>
      <c r="GO22" s="72">
        <v>0</v>
      </c>
      <c r="GP22" s="72">
        <v>0</v>
      </c>
      <c r="GQ22" s="72">
        <v>0</v>
      </c>
      <c r="GR22" s="72">
        <v>1</v>
      </c>
      <c r="GS22" s="72">
        <v>0</v>
      </c>
      <c r="GT22" s="72">
        <v>0</v>
      </c>
      <c r="GU22" s="72">
        <v>0</v>
      </c>
      <c r="GV22" s="72">
        <v>0</v>
      </c>
      <c r="GW22" s="72">
        <v>0</v>
      </c>
      <c r="GX22" s="72">
        <v>0</v>
      </c>
      <c r="GY22" s="72">
        <v>0</v>
      </c>
      <c r="GZ22" s="72">
        <v>0</v>
      </c>
      <c r="HA22" s="72">
        <v>0</v>
      </c>
      <c r="HB22" s="72">
        <v>0</v>
      </c>
      <c r="HC22" s="72">
        <v>0</v>
      </c>
      <c r="HD22" s="72">
        <v>0</v>
      </c>
      <c r="HE22" s="72">
        <v>0</v>
      </c>
      <c r="HF22" s="72">
        <v>0</v>
      </c>
      <c r="HG22" s="72">
        <v>0</v>
      </c>
      <c r="HH22" s="72">
        <v>0</v>
      </c>
      <c r="HI22" s="72">
        <v>0</v>
      </c>
      <c r="HJ22" s="72">
        <v>0</v>
      </c>
      <c r="HK22" s="72">
        <v>0</v>
      </c>
      <c r="HL22" s="72">
        <v>0</v>
      </c>
      <c r="HM22" s="72">
        <v>0</v>
      </c>
      <c r="HN22" s="72">
        <v>0</v>
      </c>
      <c r="HO22" s="72">
        <v>0</v>
      </c>
      <c r="HP22" s="72">
        <v>0</v>
      </c>
      <c r="HQ22" s="72">
        <v>0</v>
      </c>
      <c r="HR22" s="72">
        <v>0</v>
      </c>
      <c r="HS22" s="72">
        <v>0</v>
      </c>
      <c r="HT22" s="72">
        <v>0</v>
      </c>
      <c r="HU22" s="72">
        <v>0</v>
      </c>
      <c r="HV22" s="72">
        <v>0</v>
      </c>
      <c r="HW22" s="72">
        <v>0</v>
      </c>
      <c r="HX22" s="72">
        <v>0</v>
      </c>
      <c r="HY22" s="72">
        <v>0</v>
      </c>
      <c r="HZ22" s="72">
        <v>0</v>
      </c>
      <c r="IA22" s="72">
        <v>0</v>
      </c>
      <c r="IB22" s="72">
        <v>0</v>
      </c>
      <c r="IC22" s="72">
        <v>0</v>
      </c>
      <c r="ID22" s="72">
        <v>0</v>
      </c>
      <c r="IE22" s="72">
        <v>0</v>
      </c>
      <c r="IF22" s="72">
        <v>0</v>
      </c>
      <c r="IG22" s="72">
        <v>0</v>
      </c>
      <c r="IH22" s="72">
        <v>0</v>
      </c>
      <c r="II22" s="72">
        <v>0</v>
      </c>
      <c r="IJ22" s="72">
        <v>0</v>
      </c>
      <c r="IK22" s="72">
        <v>0</v>
      </c>
      <c r="IL22" s="72">
        <v>0</v>
      </c>
      <c r="IM22" s="72">
        <v>0</v>
      </c>
      <c r="IN22" s="72">
        <v>0</v>
      </c>
      <c r="IO22" s="72">
        <v>634</v>
      </c>
      <c r="IP22" s="72">
        <v>637</v>
      </c>
      <c r="IQ22" s="72">
        <v>1271</v>
      </c>
      <c r="IR22" s="72">
        <v>47</v>
      </c>
      <c r="IS22" s="72">
        <v>96</v>
      </c>
      <c r="IT22" s="72">
        <v>95</v>
      </c>
      <c r="IU22" s="72">
        <v>213</v>
      </c>
      <c r="IV22" s="72">
        <v>35</v>
      </c>
      <c r="IW22" s="72">
        <v>415</v>
      </c>
      <c r="IX22" s="72">
        <v>225</v>
      </c>
      <c r="IY22" s="72">
        <v>339</v>
      </c>
      <c r="IZ22" s="72">
        <v>189</v>
      </c>
      <c r="JA22" s="72">
        <v>103</v>
      </c>
      <c r="JB22" s="72">
        <v>1271</v>
      </c>
      <c r="JC22" s="23"/>
      <c r="JD22" s="23"/>
    </row>
    <row r="23" spans="1:264" x14ac:dyDescent="0.25">
      <c r="A23" s="70" t="s">
        <v>109</v>
      </c>
      <c r="B23" s="70" t="s">
        <v>9</v>
      </c>
      <c r="C23" s="70" t="s">
        <v>9</v>
      </c>
      <c r="D23" s="71">
        <v>484</v>
      </c>
      <c r="E23" s="22" t="s">
        <v>30</v>
      </c>
      <c r="F23" s="8" t="s">
        <v>31</v>
      </c>
      <c r="G23" s="10">
        <v>2</v>
      </c>
      <c r="H23" s="10">
        <v>838</v>
      </c>
      <c r="I23" s="49">
        <f t="shared" si="0"/>
        <v>79</v>
      </c>
      <c r="J23" s="72">
        <v>24</v>
      </c>
      <c r="K23" s="50">
        <f t="shared" si="2"/>
        <v>23</v>
      </c>
      <c r="L23" s="72">
        <v>14</v>
      </c>
      <c r="M23" s="72">
        <v>9</v>
      </c>
      <c r="N23" s="50">
        <f t="shared" si="3"/>
        <v>22</v>
      </c>
      <c r="O23" s="72">
        <v>6</v>
      </c>
      <c r="P23" s="72">
        <v>16</v>
      </c>
      <c r="Q23" s="50">
        <f t="shared" si="4"/>
        <v>9</v>
      </c>
      <c r="R23" s="72">
        <v>6</v>
      </c>
      <c r="S23" s="72">
        <v>3</v>
      </c>
      <c r="T23" s="50">
        <f t="shared" si="5"/>
        <v>12</v>
      </c>
      <c r="U23" s="72">
        <v>5</v>
      </c>
      <c r="V23" s="72">
        <v>7</v>
      </c>
      <c r="W23" s="51">
        <f t="shared" si="6"/>
        <v>13</v>
      </c>
      <c r="X23" s="72">
        <v>7</v>
      </c>
      <c r="Y23" s="72">
        <v>6</v>
      </c>
      <c r="Z23" s="51">
        <f t="shared" si="7"/>
        <v>15</v>
      </c>
      <c r="AA23" s="72">
        <v>7</v>
      </c>
      <c r="AB23" s="72">
        <v>8</v>
      </c>
      <c r="AC23" s="72">
        <v>11</v>
      </c>
      <c r="AD23" s="72">
        <v>12</v>
      </c>
      <c r="AE23" s="72">
        <v>13</v>
      </c>
      <c r="AF23" s="72">
        <v>14</v>
      </c>
      <c r="AG23" s="72">
        <v>13</v>
      </c>
      <c r="AH23" s="72">
        <v>12</v>
      </c>
      <c r="AI23" s="72">
        <v>15</v>
      </c>
      <c r="AJ23" s="72">
        <v>12</v>
      </c>
      <c r="AK23" s="72">
        <v>13</v>
      </c>
      <c r="AL23" s="72">
        <v>15</v>
      </c>
      <c r="AM23" s="72">
        <v>13</v>
      </c>
      <c r="AN23" s="72">
        <v>12</v>
      </c>
      <c r="AO23" s="72">
        <v>9</v>
      </c>
      <c r="AP23" s="72">
        <v>12</v>
      </c>
      <c r="AQ23" s="72">
        <v>13</v>
      </c>
      <c r="AR23" s="72">
        <v>12</v>
      </c>
      <c r="AS23" s="72">
        <v>11</v>
      </c>
      <c r="AT23" s="72">
        <v>9</v>
      </c>
      <c r="AU23" s="72">
        <v>11</v>
      </c>
      <c r="AV23" s="72">
        <v>11</v>
      </c>
      <c r="AW23" s="72">
        <v>13</v>
      </c>
      <c r="AX23" s="72">
        <v>14</v>
      </c>
      <c r="AY23" s="72">
        <v>15</v>
      </c>
      <c r="AZ23" s="72">
        <v>14</v>
      </c>
      <c r="BA23" s="72">
        <v>10</v>
      </c>
      <c r="BB23" s="72">
        <v>11</v>
      </c>
      <c r="BC23" s="72">
        <v>11</v>
      </c>
      <c r="BD23" s="72">
        <v>12</v>
      </c>
      <c r="BE23" s="72">
        <v>12</v>
      </c>
      <c r="BF23" s="72">
        <v>12</v>
      </c>
      <c r="BG23" s="72">
        <v>11</v>
      </c>
      <c r="BH23" s="72">
        <v>10</v>
      </c>
      <c r="BI23" s="72">
        <v>12</v>
      </c>
      <c r="BJ23" s="72">
        <v>9</v>
      </c>
      <c r="BK23" s="72">
        <v>12</v>
      </c>
      <c r="BL23" s="72">
        <v>13</v>
      </c>
      <c r="BM23" s="72">
        <v>10</v>
      </c>
      <c r="BN23" s="72">
        <v>9</v>
      </c>
      <c r="BO23" s="72">
        <v>8</v>
      </c>
      <c r="BP23" s="72">
        <v>7</v>
      </c>
      <c r="BQ23" s="72">
        <v>9</v>
      </c>
      <c r="BR23" s="72">
        <v>9</v>
      </c>
      <c r="BS23" s="72">
        <v>7</v>
      </c>
      <c r="BT23" s="72">
        <v>8</v>
      </c>
      <c r="BU23" s="72">
        <v>8</v>
      </c>
      <c r="BV23" s="72">
        <v>9</v>
      </c>
      <c r="BW23" s="72">
        <v>9</v>
      </c>
      <c r="BX23" s="72">
        <v>10</v>
      </c>
      <c r="BY23" s="72">
        <v>9</v>
      </c>
      <c r="BZ23" s="72">
        <v>7</v>
      </c>
      <c r="CA23" s="72">
        <v>7</v>
      </c>
      <c r="CB23" s="72">
        <v>8</v>
      </c>
      <c r="CC23" s="72">
        <v>8</v>
      </c>
      <c r="CD23" s="72">
        <v>8</v>
      </c>
      <c r="CE23" s="72">
        <v>8</v>
      </c>
      <c r="CF23" s="72">
        <v>6</v>
      </c>
      <c r="CG23" s="72">
        <v>6</v>
      </c>
      <c r="CH23" s="72">
        <v>7</v>
      </c>
      <c r="CI23" s="72">
        <v>6</v>
      </c>
      <c r="CJ23" s="72">
        <v>5</v>
      </c>
      <c r="CK23" s="72">
        <v>5</v>
      </c>
      <c r="CL23" s="72">
        <v>7</v>
      </c>
      <c r="CM23" s="72">
        <v>3</v>
      </c>
      <c r="CN23" s="72">
        <v>3</v>
      </c>
      <c r="CO23" s="72">
        <v>3</v>
      </c>
      <c r="CP23" s="72">
        <v>1</v>
      </c>
      <c r="CQ23" s="72">
        <v>2</v>
      </c>
      <c r="CR23" s="72">
        <v>3</v>
      </c>
      <c r="CS23" s="72">
        <v>2</v>
      </c>
      <c r="CT23" s="72">
        <v>1</v>
      </c>
      <c r="CU23" s="72">
        <v>2</v>
      </c>
      <c r="CV23" s="72">
        <v>1</v>
      </c>
      <c r="CW23" s="72">
        <v>1</v>
      </c>
      <c r="CX23" s="72">
        <v>1</v>
      </c>
      <c r="CY23" s="72">
        <v>1</v>
      </c>
      <c r="CZ23" s="72">
        <v>1</v>
      </c>
      <c r="DA23" s="72">
        <v>1</v>
      </c>
      <c r="DB23" s="72">
        <v>1</v>
      </c>
      <c r="DC23" s="72">
        <v>1</v>
      </c>
      <c r="DD23" s="72">
        <v>1</v>
      </c>
      <c r="DE23" s="72">
        <v>1</v>
      </c>
      <c r="DF23" s="72">
        <v>1</v>
      </c>
      <c r="DG23" s="72">
        <v>1</v>
      </c>
      <c r="DH23" s="72">
        <v>1</v>
      </c>
      <c r="DI23" s="72">
        <v>1</v>
      </c>
      <c r="DJ23" s="72">
        <v>1</v>
      </c>
      <c r="DK23" s="72">
        <v>1</v>
      </c>
      <c r="DL23" s="72">
        <v>1</v>
      </c>
      <c r="DM23" s="72">
        <v>1</v>
      </c>
      <c r="DN23" s="72">
        <v>1</v>
      </c>
      <c r="DO23" s="72">
        <v>1</v>
      </c>
      <c r="DP23" s="72">
        <v>1</v>
      </c>
      <c r="DQ23" s="72">
        <v>1</v>
      </c>
      <c r="DR23" s="72">
        <v>1</v>
      </c>
      <c r="DS23" s="72">
        <v>1</v>
      </c>
      <c r="DT23" s="72">
        <v>1</v>
      </c>
      <c r="DU23" s="72">
        <v>1</v>
      </c>
      <c r="DV23" s="72">
        <v>1</v>
      </c>
      <c r="DW23" s="72">
        <v>1</v>
      </c>
      <c r="DX23" s="72">
        <v>1</v>
      </c>
      <c r="DY23" s="72">
        <v>1</v>
      </c>
      <c r="DZ23" s="72">
        <v>1</v>
      </c>
      <c r="EA23" s="72">
        <v>1</v>
      </c>
      <c r="EB23" s="72">
        <v>1</v>
      </c>
      <c r="EC23" s="72">
        <v>1</v>
      </c>
      <c r="ED23" s="72">
        <v>1</v>
      </c>
      <c r="EE23" s="72">
        <v>1</v>
      </c>
      <c r="EF23" s="72">
        <v>1</v>
      </c>
      <c r="EG23" s="72">
        <v>1</v>
      </c>
      <c r="EH23" s="72">
        <v>1</v>
      </c>
      <c r="EI23" s="72">
        <v>1</v>
      </c>
      <c r="EJ23" s="72">
        <v>1</v>
      </c>
      <c r="EK23" s="72">
        <v>1</v>
      </c>
      <c r="EL23" s="72">
        <v>1</v>
      </c>
      <c r="EM23" s="72">
        <v>1</v>
      </c>
      <c r="EN23" s="72">
        <v>1</v>
      </c>
      <c r="EO23" s="72">
        <v>1</v>
      </c>
      <c r="EP23" s="72">
        <v>1</v>
      </c>
      <c r="EQ23" s="72">
        <v>1</v>
      </c>
      <c r="ER23" s="72">
        <v>1</v>
      </c>
      <c r="ES23" s="72">
        <v>1</v>
      </c>
      <c r="ET23" s="72">
        <v>1</v>
      </c>
      <c r="EU23" s="72">
        <v>1</v>
      </c>
      <c r="EV23" s="72">
        <v>1</v>
      </c>
      <c r="EW23" s="72">
        <v>2</v>
      </c>
      <c r="EX23" s="72">
        <v>1</v>
      </c>
      <c r="EY23" s="72">
        <v>1</v>
      </c>
      <c r="EZ23" s="72">
        <v>1</v>
      </c>
      <c r="FA23" s="72">
        <v>1</v>
      </c>
      <c r="FB23" s="72">
        <v>0</v>
      </c>
      <c r="FC23" s="72">
        <v>1</v>
      </c>
      <c r="FD23" s="72">
        <v>1</v>
      </c>
      <c r="FE23" s="72">
        <v>1</v>
      </c>
      <c r="FF23" s="72">
        <v>1</v>
      </c>
      <c r="FG23" s="72">
        <v>1</v>
      </c>
      <c r="FH23" s="72">
        <v>1</v>
      </c>
      <c r="FI23" s="72">
        <v>1</v>
      </c>
      <c r="FJ23" s="72">
        <v>1</v>
      </c>
      <c r="FK23" s="72">
        <v>1</v>
      </c>
      <c r="FL23" s="72">
        <v>1</v>
      </c>
      <c r="FM23" s="72">
        <v>1</v>
      </c>
      <c r="FN23" s="72">
        <v>1</v>
      </c>
      <c r="FO23" s="72">
        <v>1</v>
      </c>
      <c r="FP23" s="72">
        <v>1</v>
      </c>
      <c r="FQ23" s="72">
        <v>1</v>
      </c>
      <c r="FR23" s="72">
        <v>1</v>
      </c>
      <c r="FS23" s="72">
        <v>1</v>
      </c>
      <c r="FT23" s="72">
        <v>1</v>
      </c>
      <c r="FU23" s="72">
        <v>1</v>
      </c>
      <c r="FV23" s="72">
        <v>1</v>
      </c>
      <c r="FW23" s="72">
        <v>1</v>
      </c>
      <c r="FX23" s="72">
        <v>1</v>
      </c>
      <c r="FY23" s="72">
        <v>1</v>
      </c>
      <c r="FZ23" s="72">
        <v>1</v>
      </c>
      <c r="GA23" s="72">
        <v>1</v>
      </c>
      <c r="GB23" s="72">
        <v>1</v>
      </c>
      <c r="GC23" s="72">
        <v>1</v>
      </c>
      <c r="GD23" s="72">
        <v>1</v>
      </c>
      <c r="GE23" s="72">
        <v>0</v>
      </c>
      <c r="GF23" s="72">
        <v>0</v>
      </c>
      <c r="GG23" s="72">
        <v>1</v>
      </c>
      <c r="GH23" s="72">
        <v>0</v>
      </c>
      <c r="GI23" s="72">
        <v>1</v>
      </c>
      <c r="GJ23" s="72">
        <v>0</v>
      </c>
      <c r="GK23" s="72">
        <v>1</v>
      </c>
      <c r="GL23" s="72">
        <v>0</v>
      </c>
      <c r="GM23" s="72">
        <v>0</v>
      </c>
      <c r="GN23" s="72">
        <v>0</v>
      </c>
      <c r="GO23" s="72">
        <v>0</v>
      </c>
      <c r="GP23" s="72">
        <v>0</v>
      </c>
      <c r="GQ23" s="72">
        <v>0</v>
      </c>
      <c r="GR23" s="72">
        <v>0</v>
      </c>
      <c r="GS23" s="72">
        <v>0</v>
      </c>
      <c r="GT23" s="72">
        <v>0</v>
      </c>
      <c r="GU23" s="72">
        <v>0</v>
      </c>
      <c r="GV23" s="72">
        <v>0</v>
      </c>
      <c r="GW23" s="72">
        <v>0</v>
      </c>
      <c r="GX23" s="72">
        <v>0</v>
      </c>
      <c r="GY23" s="72">
        <v>0</v>
      </c>
      <c r="GZ23" s="72">
        <v>0</v>
      </c>
      <c r="HA23" s="72">
        <v>0</v>
      </c>
      <c r="HB23" s="72">
        <v>0</v>
      </c>
      <c r="HC23" s="72">
        <v>0</v>
      </c>
      <c r="HD23" s="72">
        <v>0</v>
      </c>
      <c r="HE23" s="72">
        <v>0</v>
      </c>
      <c r="HF23" s="72">
        <v>0</v>
      </c>
      <c r="HG23" s="72">
        <v>0</v>
      </c>
      <c r="HH23" s="72">
        <v>0</v>
      </c>
      <c r="HI23" s="72">
        <v>0</v>
      </c>
      <c r="HJ23" s="72">
        <v>0</v>
      </c>
      <c r="HK23" s="72">
        <v>0</v>
      </c>
      <c r="HL23" s="72">
        <v>0</v>
      </c>
      <c r="HM23" s="72">
        <v>0</v>
      </c>
      <c r="HN23" s="72">
        <v>0</v>
      </c>
      <c r="HO23" s="72">
        <v>0</v>
      </c>
      <c r="HP23" s="72">
        <v>0</v>
      </c>
      <c r="HQ23" s="72">
        <v>0</v>
      </c>
      <c r="HR23" s="72">
        <v>0</v>
      </c>
      <c r="HS23" s="72">
        <v>0</v>
      </c>
      <c r="HT23" s="72">
        <v>0</v>
      </c>
      <c r="HU23" s="72">
        <v>0</v>
      </c>
      <c r="HV23" s="72">
        <v>0</v>
      </c>
      <c r="HW23" s="72">
        <v>0</v>
      </c>
      <c r="HX23" s="72">
        <v>0</v>
      </c>
      <c r="HY23" s="72">
        <v>0</v>
      </c>
      <c r="HZ23" s="72">
        <v>0</v>
      </c>
      <c r="IA23" s="72">
        <v>0</v>
      </c>
      <c r="IB23" s="72">
        <v>0</v>
      </c>
      <c r="IC23" s="72">
        <v>0</v>
      </c>
      <c r="ID23" s="72">
        <v>0</v>
      </c>
      <c r="IE23" s="72">
        <v>0</v>
      </c>
      <c r="IF23" s="72">
        <v>0</v>
      </c>
      <c r="IG23" s="72">
        <v>0</v>
      </c>
      <c r="IH23" s="72">
        <v>0</v>
      </c>
      <c r="II23" s="72">
        <v>0</v>
      </c>
      <c r="IJ23" s="72">
        <v>0</v>
      </c>
      <c r="IK23" s="72">
        <v>0</v>
      </c>
      <c r="IL23" s="72">
        <v>0</v>
      </c>
      <c r="IM23" s="72">
        <v>0</v>
      </c>
      <c r="IN23" s="72">
        <v>0</v>
      </c>
      <c r="IO23" s="72">
        <v>422</v>
      </c>
      <c r="IP23" s="72">
        <v>416</v>
      </c>
      <c r="IQ23" s="72">
        <v>838</v>
      </c>
      <c r="IR23" s="72">
        <v>22</v>
      </c>
      <c r="IS23" s="72">
        <v>60</v>
      </c>
      <c r="IT23" s="72">
        <v>62</v>
      </c>
      <c r="IU23" s="72">
        <v>161</v>
      </c>
      <c r="IV23" s="72">
        <v>24</v>
      </c>
      <c r="IW23" s="72">
        <v>249</v>
      </c>
      <c r="IX23" s="72">
        <v>144</v>
      </c>
      <c r="IY23" s="72">
        <v>238</v>
      </c>
      <c r="IZ23" s="72">
        <v>154</v>
      </c>
      <c r="JA23" s="72">
        <v>53</v>
      </c>
      <c r="JB23" s="72">
        <v>838</v>
      </c>
      <c r="JC23" s="23"/>
      <c r="JD23" s="23"/>
    </row>
    <row r="24" spans="1:264" x14ac:dyDescent="0.25">
      <c r="A24" s="70" t="s">
        <v>109</v>
      </c>
      <c r="B24" s="70" t="s">
        <v>9</v>
      </c>
      <c r="C24" s="70" t="s">
        <v>9</v>
      </c>
      <c r="D24" s="71">
        <v>10502</v>
      </c>
      <c r="E24" s="22" t="s">
        <v>33</v>
      </c>
      <c r="F24" s="8" t="s">
        <v>31</v>
      </c>
      <c r="G24" s="10">
        <v>2</v>
      </c>
      <c r="H24" s="10">
        <v>456</v>
      </c>
      <c r="I24" s="49">
        <f t="shared" si="0"/>
        <v>74</v>
      </c>
      <c r="J24" s="72">
        <v>9</v>
      </c>
      <c r="K24" s="50">
        <f t="shared" si="2"/>
        <v>16</v>
      </c>
      <c r="L24" s="72">
        <v>6</v>
      </c>
      <c r="M24" s="72">
        <v>10</v>
      </c>
      <c r="N24" s="50">
        <f t="shared" si="3"/>
        <v>20</v>
      </c>
      <c r="O24" s="72">
        <v>6</v>
      </c>
      <c r="P24" s="72">
        <v>14</v>
      </c>
      <c r="Q24" s="50">
        <f t="shared" si="4"/>
        <v>11</v>
      </c>
      <c r="R24" s="72">
        <v>7</v>
      </c>
      <c r="S24" s="72">
        <v>4</v>
      </c>
      <c r="T24" s="50">
        <f t="shared" si="5"/>
        <v>18</v>
      </c>
      <c r="U24" s="72">
        <v>10</v>
      </c>
      <c r="V24" s="72">
        <v>8</v>
      </c>
      <c r="W24" s="51">
        <f t="shared" si="6"/>
        <v>9</v>
      </c>
      <c r="X24" s="72">
        <v>3</v>
      </c>
      <c r="Y24" s="72">
        <v>6</v>
      </c>
      <c r="Z24" s="51">
        <f t="shared" si="7"/>
        <v>19</v>
      </c>
      <c r="AA24" s="72">
        <v>9</v>
      </c>
      <c r="AB24" s="72">
        <v>10</v>
      </c>
      <c r="AC24" s="72">
        <v>5</v>
      </c>
      <c r="AD24" s="72">
        <v>6</v>
      </c>
      <c r="AE24" s="72">
        <v>5</v>
      </c>
      <c r="AF24" s="72">
        <v>6</v>
      </c>
      <c r="AG24" s="72">
        <v>6</v>
      </c>
      <c r="AH24" s="72">
        <v>5</v>
      </c>
      <c r="AI24" s="72">
        <v>6</v>
      </c>
      <c r="AJ24" s="72">
        <v>5</v>
      </c>
      <c r="AK24" s="72">
        <v>5</v>
      </c>
      <c r="AL24" s="72">
        <v>6</v>
      </c>
      <c r="AM24" s="72">
        <v>6</v>
      </c>
      <c r="AN24" s="72">
        <v>5</v>
      </c>
      <c r="AO24" s="72">
        <v>4</v>
      </c>
      <c r="AP24" s="72">
        <v>5</v>
      </c>
      <c r="AQ24" s="72">
        <v>6</v>
      </c>
      <c r="AR24" s="72">
        <v>5</v>
      </c>
      <c r="AS24" s="72">
        <v>4</v>
      </c>
      <c r="AT24" s="72">
        <v>4</v>
      </c>
      <c r="AU24" s="72">
        <v>5</v>
      </c>
      <c r="AV24" s="72">
        <v>4</v>
      </c>
      <c r="AW24" s="72">
        <v>6</v>
      </c>
      <c r="AX24" s="72">
        <v>7</v>
      </c>
      <c r="AY24" s="72">
        <v>5</v>
      </c>
      <c r="AZ24" s="72">
        <v>6</v>
      </c>
      <c r="BA24" s="72">
        <v>4</v>
      </c>
      <c r="BB24" s="72">
        <v>5</v>
      </c>
      <c r="BC24" s="72">
        <v>4</v>
      </c>
      <c r="BD24" s="72">
        <v>5</v>
      </c>
      <c r="BE24" s="72">
        <v>5</v>
      </c>
      <c r="BF24" s="72">
        <v>5</v>
      </c>
      <c r="BG24" s="72">
        <v>5</v>
      </c>
      <c r="BH24" s="72">
        <v>4</v>
      </c>
      <c r="BI24" s="72">
        <v>4</v>
      </c>
      <c r="BJ24" s="72">
        <v>3</v>
      </c>
      <c r="BK24" s="72">
        <v>5</v>
      </c>
      <c r="BL24" s="72">
        <v>6</v>
      </c>
      <c r="BM24" s="72">
        <v>4</v>
      </c>
      <c r="BN24" s="72">
        <v>4</v>
      </c>
      <c r="BO24" s="72">
        <v>4</v>
      </c>
      <c r="BP24" s="72">
        <v>3</v>
      </c>
      <c r="BQ24" s="72">
        <v>4</v>
      </c>
      <c r="BR24" s="72">
        <v>4</v>
      </c>
      <c r="BS24" s="72">
        <v>3</v>
      </c>
      <c r="BT24" s="72">
        <v>4</v>
      </c>
      <c r="BU24" s="72">
        <v>4</v>
      </c>
      <c r="BV24" s="72">
        <v>5</v>
      </c>
      <c r="BW24" s="72">
        <v>5</v>
      </c>
      <c r="BX24" s="72">
        <v>6</v>
      </c>
      <c r="BY24" s="72">
        <v>5</v>
      </c>
      <c r="BZ24" s="72">
        <v>4</v>
      </c>
      <c r="CA24" s="72">
        <v>4</v>
      </c>
      <c r="CB24" s="72">
        <v>5</v>
      </c>
      <c r="CC24" s="72">
        <v>5</v>
      </c>
      <c r="CD24" s="72">
        <v>5</v>
      </c>
      <c r="CE24" s="72">
        <v>5</v>
      </c>
      <c r="CF24" s="72">
        <v>2</v>
      </c>
      <c r="CG24" s="72">
        <v>2</v>
      </c>
      <c r="CH24" s="72">
        <v>3</v>
      </c>
      <c r="CI24" s="72">
        <v>2</v>
      </c>
      <c r="CJ24" s="72">
        <v>1</v>
      </c>
      <c r="CK24" s="72">
        <v>1</v>
      </c>
      <c r="CL24" s="72">
        <v>3</v>
      </c>
      <c r="CM24" s="72">
        <v>2</v>
      </c>
      <c r="CN24" s="72">
        <v>2</v>
      </c>
      <c r="CO24" s="72">
        <v>2</v>
      </c>
      <c r="CP24" s="72">
        <v>1</v>
      </c>
      <c r="CQ24" s="72">
        <v>1</v>
      </c>
      <c r="CR24" s="72">
        <v>2</v>
      </c>
      <c r="CS24" s="72">
        <v>1</v>
      </c>
      <c r="CT24" s="72">
        <v>1</v>
      </c>
      <c r="CU24" s="72">
        <v>1</v>
      </c>
      <c r="CV24" s="72">
        <v>1</v>
      </c>
      <c r="CW24" s="72">
        <v>1</v>
      </c>
      <c r="CX24" s="72">
        <v>1</v>
      </c>
      <c r="CY24" s="72">
        <v>1</v>
      </c>
      <c r="CZ24" s="72">
        <v>1</v>
      </c>
      <c r="DA24" s="72">
        <v>1</v>
      </c>
      <c r="DB24" s="72">
        <v>1</v>
      </c>
      <c r="DC24" s="72">
        <v>1</v>
      </c>
      <c r="DD24" s="72">
        <v>1</v>
      </c>
      <c r="DE24" s="72">
        <v>1</v>
      </c>
      <c r="DF24" s="72">
        <v>1</v>
      </c>
      <c r="DG24" s="72">
        <v>1</v>
      </c>
      <c r="DH24" s="72">
        <v>1</v>
      </c>
      <c r="DI24" s="72">
        <v>1</v>
      </c>
      <c r="DJ24" s="72">
        <v>1</v>
      </c>
      <c r="DK24" s="72">
        <v>1</v>
      </c>
      <c r="DL24" s="72">
        <v>1</v>
      </c>
      <c r="DM24" s="72">
        <v>1</v>
      </c>
      <c r="DN24" s="72">
        <v>1</v>
      </c>
      <c r="DO24" s="72">
        <v>1</v>
      </c>
      <c r="DP24" s="72">
        <v>1</v>
      </c>
      <c r="DQ24" s="72">
        <v>1</v>
      </c>
      <c r="DR24" s="72">
        <v>1</v>
      </c>
      <c r="DS24" s="72">
        <v>1</v>
      </c>
      <c r="DT24" s="72">
        <v>1</v>
      </c>
      <c r="DU24" s="72">
        <v>1</v>
      </c>
      <c r="DV24" s="72">
        <v>1</v>
      </c>
      <c r="DW24" s="72">
        <v>1</v>
      </c>
      <c r="DX24" s="72">
        <v>1</v>
      </c>
      <c r="DY24" s="72">
        <v>1</v>
      </c>
      <c r="DZ24" s="72">
        <v>1</v>
      </c>
      <c r="EA24" s="72">
        <v>1</v>
      </c>
      <c r="EB24" s="72">
        <v>1</v>
      </c>
      <c r="EC24" s="72">
        <v>1</v>
      </c>
      <c r="ED24" s="72">
        <v>1</v>
      </c>
      <c r="EE24" s="72">
        <v>1</v>
      </c>
      <c r="EF24" s="72">
        <v>1</v>
      </c>
      <c r="EG24" s="72">
        <v>1</v>
      </c>
      <c r="EH24" s="72">
        <v>1</v>
      </c>
      <c r="EI24" s="72">
        <v>1</v>
      </c>
      <c r="EJ24" s="72">
        <v>1</v>
      </c>
      <c r="EK24" s="72">
        <v>1</v>
      </c>
      <c r="EL24" s="72">
        <v>0</v>
      </c>
      <c r="EM24" s="72">
        <v>1</v>
      </c>
      <c r="EN24" s="72">
        <v>1</v>
      </c>
      <c r="EO24" s="72">
        <v>1</v>
      </c>
      <c r="EP24" s="72">
        <v>0</v>
      </c>
      <c r="EQ24" s="72">
        <v>0</v>
      </c>
      <c r="ER24" s="72">
        <v>1</v>
      </c>
      <c r="ES24" s="72">
        <v>1</v>
      </c>
      <c r="ET24" s="72">
        <v>1</v>
      </c>
      <c r="EU24" s="72">
        <v>1</v>
      </c>
      <c r="EV24" s="72">
        <v>1</v>
      </c>
      <c r="EW24" s="72">
        <v>1</v>
      </c>
      <c r="EX24" s="72">
        <v>1</v>
      </c>
      <c r="EY24" s="72">
        <v>1</v>
      </c>
      <c r="EZ24" s="72">
        <v>1</v>
      </c>
      <c r="FA24" s="72">
        <v>1</v>
      </c>
      <c r="FB24" s="72">
        <v>0</v>
      </c>
      <c r="FC24" s="72">
        <v>1</v>
      </c>
      <c r="FD24" s="72">
        <v>1</v>
      </c>
      <c r="FE24" s="72">
        <v>1</v>
      </c>
      <c r="FF24" s="72">
        <v>1</v>
      </c>
      <c r="FG24" s="72">
        <v>1</v>
      </c>
      <c r="FH24" s="72">
        <v>1</v>
      </c>
      <c r="FI24" s="72">
        <v>1</v>
      </c>
      <c r="FJ24" s="72">
        <v>1</v>
      </c>
      <c r="FK24" s="72">
        <v>1</v>
      </c>
      <c r="FL24" s="72">
        <v>1</v>
      </c>
      <c r="FM24" s="72">
        <v>1</v>
      </c>
      <c r="FN24" s="72">
        <v>1</v>
      </c>
      <c r="FO24" s="72">
        <v>1</v>
      </c>
      <c r="FP24" s="72">
        <v>1</v>
      </c>
      <c r="FQ24" s="72">
        <v>1</v>
      </c>
      <c r="FR24" s="72">
        <v>1</v>
      </c>
      <c r="FS24" s="72">
        <v>0</v>
      </c>
      <c r="FT24" s="72">
        <v>0</v>
      </c>
      <c r="FU24" s="72">
        <v>0</v>
      </c>
      <c r="FV24" s="72">
        <v>0</v>
      </c>
      <c r="FW24" s="72">
        <v>0</v>
      </c>
      <c r="FX24" s="72">
        <v>0</v>
      </c>
      <c r="FY24" s="72">
        <v>0</v>
      </c>
      <c r="FZ24" s="72">
        <v>0</v>
      </c>
      <c r="GA24" s="72">
        <v>0</v>
      </c>
      <c r="GB24" s="72">
        <v>0</v>
      </c>
      <c r="GC24" s="72">
        <v>0</v>
      </c>
      <c r="GD24" s="72">
        <v>0</v>
      </c>
      <c r="GE24" s="72">
        <v>0</v>
      </c>
      <c r="GF24" s="72">
        <v>0</v>
      </c>
      <c r="GG24" s="72">
        <v>0</v>
      </c>
      <c r="GH24" s="72">
        <v>0</v>
      </c>
      <c r="GI24" s="72">
        <v>0</v>
      </c>
      <c r="GJ24" s="72">
        <v>0</v>
      </c>
      <c r="GK24" s="72">
        <v>0</v>
      </c>
      <c r="GL24" s="72">
        <v>0</v>
      </c>
      <c r="GM24" s="72">
        <v>0</v>
      </c>
      <c r="GN24" s="72">
        <v>0</v>
      </c>
      <c r="GO24" s="72">
        <v>0</v>
      </c>
      <c r="GP24" s="72">
        <v>0</v>
      </c>
      <c r="GQ24" s="72">
        <v>0</v>
      </c>
      <c r="GR24" s="72">
        <v>0</v>
      </c>
      <c r="GS24" s="72">
        <v>0</v>
      </c>
      <c r="GT24" s="72">
        <v>0</v>
      </c>
      <c r="GU24" s="72">
        <v>0</v>
      </c>
      <c r="GV24" s="72">
        <v>0</v>
      </c>
      <c r="GW24" s="72">
        <v>0</v>
      </c>
      <c r="GX24" s="72">
        <v>0</v>
      </c>
      <c r="GY24" s="72">
        <v>0</v>
      </c>
      <c r="GZ24" s="72">
        <v>0</v>
      </c>
      <c r="HA24" s="72">
        <v>0</v>
      </c>
      <c r="HB24" s="72">
        <v>0</v>
      </c>
      <c r="HC24" s="72">
        <v>0</v>
      </c>
      <c r="HD24" s="72">
        <v>0</v>
      </c>
      <c r="HE24" s="72">
        <v>0</v>
      </c>
      <c r="HF24" s="72">
        <v>0</v>
      </c>
      <c r="HG24" s="72">
        <v>0</v>
      </c>
      <c r="HH24" s="72">
        <v>0</v>
      </c>
      <c r="HI24" s="72">
        <v>0</v>
      </c>
      <c r="HJ24" s="72">
        <v>0</v>
      </c>
      <c r="HK24" s="72">
        <v>0</v>
      </c>
      <c r="HL24" s="72">
        <v>0</v>
      </c>
      <c r="HM24" s="72">
        <v>0</v>
      </c>
      <c r="HN24" s="72">
        <v>0</v>
      </c>
      <c r="HO24" s="72">
        <v>0</v>
      </c>
      <c r="HP24" s="72">
        <v>0</v>
      </c>
      <c r="HQ24" s="72">
        <v>0</v>
      </c>
      <c r="HR24" s="72">
        <v>0</v>
      </c>
      <c r="HS24" s="72">
        <v>0</v>
      </c>
      <c r="HT24" s="72">
        <v>0</v>
      </c>
      <c r="HU24" s="72">
        <v>0</v>
      </c>
      <c r="HV24" s="72">
        <v>0</v>
      </c>
      <c r="HW24" s="72">
        <v>0</v>
      </c>
      <c r="HX24" s="72">
        <v>0</v>
      </c>
      <c r="HY24" s="72">
        <v>0</v>
      </c>
      <c r="HZ24" s="72">
        <v>0</v>
      </c>
      <c r="IA24" s="72">
        <v>0</v>
      </c>
      <c r="IB24" s="72">
        <v>0</v>
      </c>
      <c r="IC24" s="72">
        <v>0</v>
      </c>
      <c r="ID24" s="72">
        <v>0</v>
      </c>
      <c r="IE24" s="72">
        <v>0</v>
      </c>
      <c r="IF24" s="72">
        <v>0</v>
      </c>
      <c r="IG24" s="72">
        <v>0</v>
      </c>
      <c r="IH24" s="72">
        <v>0</v>
      </c>
      <c r="II24" s="72">
        <v>0</v>
      </c>
      <c r="IJ24" s="72">
        <v>0</v>
      </c>
      <c r="IK24" s="72">
        <v>0</v>
      </c>
      <c r="IL24" s="72">
        <v>0</v>
      </c>
      <c r="IM24" s="72">
        <v>0</v>
      </c>
      <c r="IN24" s="72">
        <v>0</v>
      </c>
      <c r="IO24" s="72">
        <v>222</v>
      </c>
      <c r="IP24" s="72">
        <v>234</v>
      </c>
      <c r="IQ24" s="72">
        <v>456</v>
      </c>
      <c r="IR24" s="72">
        <v>7</v>
      </c>
      <c r="IS24" s="72">
        <v>25</v>
      </c>
      <c r="IT24" s="72">
        <v>27</v>
      </c>
      <c r="IU24" s="72">
        <v>82</v>
      </c>
      <c r="IV24" s="72">
        <v>9</v>
      </c>
      <c r="IW24" s="72">
        <v>159</v>
      </c>
      <c r="IX24" s="72">
        <v>61</v>
      </c>
      <c r="IY24" s="72">
        <v>105</v>
      </c>
      <c r="IZ24" s="72">
        <v>97</v>
      </c>
      <c r="JA24" s="72">
        <v>34</v>
      </c>
      <c r="JB24" s="72">
        <v>456</v>
      </c>
      <c r="JC24" s="23"/>
      <c r="JD24" s="23"/>
    </row>
    <row r="25" spans="1:264" x14ac:dyDescent="0.25">
      <c r="A25" s="70" t="s">
        <v>109</v>
      </c>
      <c r="B25" s="70" t="s">
        <v>9</v>
      </c>
      <c r="C25" s="70" t="s">
        <v>9</v>
      </c>
      <c r="D25" s="71">
        <v>13864</v>
      </c>
      <c r="E25" s="22" t="s">
        <v>35</v>
      </c>
      <c r="F25" s="8" t="s">
        <v>31</v>
      </c>
      <c r="G25" s="10">
        <v>1</v>
      </c>
      <c r="H25" s="10">
        <v>470</v>
      </c>
      <c r="I25" s="49">
        <f t="shared" si="0"/>
        <v>53</v>
      </c>
      <c r="J25" s="72">
        <v>10</v>
      </c>
      <c r="K25" s="50">
        <f t="shared" si="2"/>
        <v>10</v>
      </c>
      <c r="L25" s="72">
        <v>4</v>
      </c>
      <c r="M25" s="72">
        <v>6</v>
      </c>
      <c r="N25" s="50">
        <f t="shared" si="3"/>
        <v>19</v>
      </c>
      <c r="O25" s="72">
        <v>4</v>
      </c>
      <c r="P25" s="72">
        <v>15</v>
      </c>
      <c r="Q25" s="50">
        <f t="shared" si="4"/>
        <v>6</v>
      </c>
      <c r="R25" s="72">
        <v>5</v>
      </c>
      <c r="S25" s="72">
        <v>1</v>
      </c>
      <c r="T25" s="50">
        <f t="shared" si="5"/>
        <v>11</v>
      </c>
      <c r="U25" s="72">
        <v>2</v>
      </c>
      <c r="V25" s="72">
        <v>9</v>
      </c>
      <c r="W25" s="51">
        <f t="shared" si="6"/>
        <v>7</v>
      </c>
      <c r="X25" s="72">
        <v>2</v>
      </c>
      <c r="Y25" s="72">
        <v>5</v>
      </c>
      <c r="Z25" s="51">
        <f t="shared" si="7"/>
        <v>14</v>
      </c>
      <c r="AA25" s="72">
        <v>3</v>
      </c>
      <c r="AB25" s="72">
        <v>11</v>
      </c>
      <c r="AC25" s="72">
        <v>6</v>
      </c>
      <c r="AD25" s="72">
        <v>7</v>
      </c>
      <c r="AE25" s="72">
        <v>6</v>
      </c>
      <c r="AF25" s="72">
        <v>7</v>
      </c>
      <c r="AG25" s="72">
        <v>7</v>
      </c>
      <c r="AH25" s="72">
        <v>6</v>
      </c>
      <c r="AI25" s="72">
        <v>7</v>
      </c>
      <c r="AJ25" s="72">
        <v>6</v>
      </c>
      <c r="AK25" s="72">
        <v>6</v>
      </c>
      <c r="AL25" s="72">
        <v>7</v>
      </c>
      <c r="AM25" s="72">
        <v>7</v>
      </c>
      <c r="AN25" s="72">
        <v>6</v>
      </c>
      <c r="AO25" s="72">
        <v>3</v>
      </c>
      <c r="AP25" s="72">
        <v>6</v>
      </c>
      <c r="AQ25" s="72">
        <v>7</v>
      </c>
      <c r="AR25" s="72">
        <v>6</v>
      </c>
      <c r="AS25" s="72">
        <v>5</v>
      </c>
      <c r="AT25" s="72">
        <v>4</v>
      </c>
      <c r="AU25" s="72">
        <v>6</v>
      </c>
      <c r="AV25" s="72">
        <v>5</v>
      </c>
      <c r="AW25" s="72">
        <v>7</v>
      </c>
      <c r="AX25" s="72">
        <v>8</v>
      </c>
      <c r="AY25" s="72">
        <v>6</v>
      </c>
      <c r="AZ25" s="72">
        <v>7</v>
      </c>
      <c r="BA25" s="72">
        <v>5</v>
      </c>
      <c r="BB25" s="72">
        <v>6</v>
      </c>
      <c r="BC25" s="72">
        <v>5</v>
      </c>
      <c r="BD25" s="72">
        <v>6</v>
      </c>
      <c r="BE25" s="72">
        <v>6</v>
      </c>
      <c r="BF25" s="72">
        <v>6</v>
      </c>
      <c r="BG25" s="72">
        <v>5</v>
      </c>
      <c r="BH25" s="72">
        <v>4</v>
      </c>
      <c r="BI25" s="72">
        <v>5</v>
      </c>
      <c r="BJ25" s="72">
        <v>4</v>
      </c>
      <c r="BK25" s="72">
        <v>6</v>
      </c>
      <c r="BL25" s="72">
        <v>7</v>
      </c>
      <c r="BM25" s="72">
        <v>5</v>
      </c>
      <c r="BN25" s="72">
        <v>4</v>
      </c>
      <c r="BO25" s="72">
        <v>4</v>
      </c>
      <c r="BP25" s="72">
        <v>3</v>
      </c>
      <c r="BQ25" s="72">
        <v>4</v>
      </c>
      <c r="BR25" s="72">
        <v>4</v>
      </c>
      <c r="BS25" s="72">
        <v>3</v>
      </c>
      <c r="BT25" s="72">
        <v>4</v>
      </c>
      <c r="BU25" s="72">
        <v>5</v>
      </c>
      <c r="BV25" s="72">
        <v>6</v>
      </c>
      <c r="BW25" s="72">
        <v>6</v>
      </c>
      <c r="BX25" s="72">
        <v>7</v>
      </c>
      <c r="BY25" s="72">
        <v>6</v>
      </c>
      <c r="BZ25" s="72">
        <v>5</v>
      </c>
      <c r="CA25" s="72">
        <v>5</v>
      </c>
      <c r="CB25" s="72">
        <v>6</v>
      </c>
      <c r="CC25" s="72">
        <v>6</v>
      </c>
      <c r="CD25" s="72">
        <v>6</v>
      </c>
      <c r="CE25" s="72">
        <v>6</v>
      </c>
      <c r="CF25" s="72">
        <v>3</v>
      </c>
      <c r="CG25" s="72">
        <v>3</v>
      </c>
      <c r="CH25" s="72">
        <v>4</v>
      </c>
      <c r="CI25" s="72">
        <v>3</v>
      </c>
      <c r="CJ25" s="72">
        <v>2</v>
      </c>
      <c r="CK25" s="72">
        <v>2</v>
      </c>
      <c r="CL25" s="72">
        <v>4</v>
      </c>
      <c r="CM25" s="72">
        <v>2</v>
      </c>
      <c r="CN25" s="72">
        <v>2</v>
      </c>
      <c r="CO25" s="72">
        <v>2</v>
      </c>
      <c r="CP25" s="72">
        <v>1</v>
      </c>
      <c r="CQ25" s="72">
        <v>1</v>
      </c>
      <c r="CR25" s="72">
        <v>2</v>
      </c>
      <c r="CS25" s="72">
        <v>1</v>
      </c>
      <c r="CT25" s="72">
        <v>1</v>
      </c>
      <c r="CU25" s="72">
        <v>1</v>
      </c>
      <c r="CV25" s="72">
        <v>1</v>
      </c>
      <c r="CW25" s="72">
        <v>1</v>
      </c>
      <c r="CX25" s="72">
        <v>1</v>
      </c>
      <c r="CY25" s="72">
        <v>1</v>
      </c>
      <c r="CZ25" s="72">
        <v>1</v>
      </c>
      <c r="DA25" s="72">
        <v>1</v>
      </c>
      <c r="DB25" s="72">
        <v>1</v>
      </c>
      <c r="DC25" s="72">
        <v>1</v>
      </c>
      <c r="DD25" s="72">
        <v>1</v>
      </c>
      <c r="DE25" s="72">
        <v>1</v>
      </c>
      <c r="DF25" s="72">
        <v>1</v>
      </c>
      <c r="DG25" s="72">
        <v>1</v>
      </c>
      <c r="DH25" s="72">
        <v>1</v>
      </c>
      <c r="DI25" s="72">
        <v>1</v>
      </c>
      <c r="DJ25" s="72">
        <v>1</v>
      </c>
      <c r="DK25" s="72">
        <v>1</v>
      </c>
      <c r="DL25" s="72">
        <v>1</v>
      </c>
      <c r="DM25" s="72">
        <v>1</v>
      </c>
      <c r="DN25" s="72">
        <v>1</v>
      </c>
      <c r="DO25" s="72">
        <v>1</v>
      </c>
      <c r="DP25" s="72">
        <v>1</v>
      </c>
      <c r="DQ25" s="72">
        <v>1</v>
      </c>
      <c r="DR25" s="72">
        <v>1</v>
      </c>
      <c r="DS25" s="72">
        <v>1</v>
      </c>
      <c r="DT25" s="72">
        <v>1</v>
      </c>
      <c r="DU25" s="72">
        <v>1</v>
      </c>
      <c r="DV25" s="72">
        <v>1</v>
      </c>
      <c r="DW25" s="72">
        <v>1</v>
      </c>
      <c r="DX25" s="72">
        <v>1</v>
      </c>
      <c r="DY25" s="72">
        <v>1</v>
      </c>
      <c r="DZ25" s="72">
        <v>1</v>
      </c>
      <c r="EA25" s="72">
        <v>1</v>
      </c>
      <c r="EB25" s="72">
        <v>1</v>
      </c>
      <c r="EC25" s="72">
        <v>1</v>
      </c>
      <c r="ED25" s="72">
        <v>0</v>
      </c>
      <c r="EE25" s="72">
        <v>0</v>
      </c>
      <c r="EF25" s="72">
        <v>0</v>
      </c>
      <c r="EG25" s="72">
        <v>0</v>
      </c>
      <c r="EH25" s="72">
        <v>0</v>
      </c>
      <c r="EI25" s="72">
        <v>1</v>
      </c>
      <c r="EJ25" s="72">
        <v>0</v>
      </c>
      <c r="EK25" s="72">
        <v>0</v>
      </c>
      <c r="EL25" s="72">
        <v>0</v>
      </c>
      <c r="EM25" s="72">
        <v>0</v>
      </c>
      <c r="EN25" s="72">
        <v>0</v>
      </c>
      <c r="EO25" s="72">
        <v>0</v>
      </c>
      <c r="EP25" s="72">
        <v>0</v>
      </c>
      <c r="EQ25" s="72">
        <v>0</v>
      </c>
      <c r="ER25" s="72">
        <v>1</v>
      </c>
      <c r="ES25" s="72">
        <v>1</v>
      </c>
      <c r="ET25" s="72">
        <v>1</v>
      </c>
      <c r="EU25" s="72">
        <v>1</v>
      </c>
      <c r="EV25" s="72">
        <v>1</v>
      </c>
      <c r="EW25" s="72">
        <v>1</v>
      </c>
      <c r="EX25" s="72">
        <v>1</v>
      </c>
      <c r="EY25" s="72">
        <v>1</v>
      </c>
      <c r="EZ25" s="72">
        <v>1</v>
      </c>
      <c r="FA25" s="72">
        <v>1</v>
      </c>
      <c r="FB25" s="72">
        <v>0</v>
      </c>
      <c r="FC25" s="72">
        <v>1</v>
      </c>
      <c r="FD25" s="72">
        <v>1</v>
      </c>
      <c r="FE25" s="72">
        <v>1</v>
      </c>
      <c r="FF25" s="72">
        <v>1</v>
      </c>
      <c r="FG25" s="72">
        <v>1</v>
      </c>
      <c r="FH25" s="72">
        <v>1</v>
      </c>
      <c r="FI25" s="72">
        <v>1</v>
      </c>
      <c r="FJ25" s="72">
        <v>1</v>
      </c>
      <c r="FK25" s="72">
        <v>1</v>
      </c>
      <c r="FL25" s="72">
        <v>1</v>
      </c>
      <c r="FM25" s="72">
        <v>1</v>
      </c>
      <c r="FN25" s="72">
        <v>1</v>
      </c>
      <c r="FO25" s="72">
        <v>1</v>
      </c>
      <c r="FP25" s="72">
        <v>1</v>
      </c>
      <c r="FQ25" s="72">
        <v>1</v>
      </c>
      <c r="FR25" s="72">
        <v>1</v>
      </c>
      <c r="FS25" s="72">
        <v>0</v>
      </c>
      <c r="FT25" s="72">
        <v>0</v>
      </c>
      <c r="FU25" s="72">
        <v>0</v>
      </c>
      <c r="FV25" s="72">
        <v>0</v>
      </c>
      <c r="FW25" s="72">
        <v>0</v>
      </c>
      <c r="FX25" s="72">
        <v>0</v>
      </c>
      <c r="FY25" s="72">
        <v>0</v>
      </c>
      <c r="FZ25" s="72">
        <v>0</v>
      </c>
      <c r="GA25" s="72">
        <v>0</v>
      </c>
      <c r="GB25" s="72">
        <v>0</v>
      </c>
      <c r="GC25" s="72">
        <v>0</v>
      </c>
      <c r="GD25" s="72">
        <v>0</v>
      </c>
      <c r="GE25" s="72">
        <v>0</v>
      </c>
      <c r="GF25" s="72">
        <v>0</v>
      </c>
      <c r="GG25" s="72">
        <v>0</v>
      </c>
      <c r="GH25" s="72">
        <v>0</v>
      </c>
      <c r="GI25" s="72">
        <v>0</v>
      </c>
      <c r="GJ25" s="72">
        <v>0</v>
      </c>
      <c r="GK25" s="72">
        <v>0</v>
      </c>
      <c r="GL25" s="72">
        <v>0</v>
      </c>
      <c r="GM25" s="72">
        <v>0</v>
      </c>
      <c r="GN25" s="72">
        <v>0</v>
      </c>
      <c r="GO25" s="72">
        <v>0</v>
      </c>
      <c r="GP25" s="72">
        <v>0</v>
      </c>
      <c r="GQ25" s="72">
        <v>0</v>
      </c>
      <c r="GR25" s="72">
        <v>0</v>
      </c>
      <c r="GS25" s="72">
        <v>0</v>
      </c>
      <c r="GT25" s="72">
        <v>0</v>
      </c>
      <c r="GU25" s="72">
        <v>0</v>
      </c>
      <c r="GV25" s="72">
        <v>0</v>
      </c>
      <c r="GW25" s="72">
        <v>0</v>
      </c>
      <c r="GX25" s="72">
        <v>0</v>
      </c>
      <c r="GY25" s="72">
        <v>0</v>
      </c>
      <c r="GZ25" s="72">
        <v>0</v>
      </c>
      <c r="HA25" s="72">
        <v>0</v>
      </c>
      <c r="HB25" s="72">
        <v>0</v>
      </c>
      <c r="HC25" s="72">
        <v>0</v>
      </c>
      <c r="HD25" s="72">
        <v>0</v>
      </c>
      <c r="HE25" s="72">
        <v>0</v>
      </c>
      <c r="HF25" s="72">
        <v>0</v>
      </c>
      <c r="HG25" s="72">
        <v>0</v>
      </c>
      <c r="HH25" s="72">
        <v>0</v>
      </c>
      <c r="HI25" s="72">
        <v>0</v>
      </c>
      <c r="HJ25" s="72">
        <v>0</v>
      </c>
      <c r="HK25" s="72">
        <v>0</v>
      </c>
      <c r="HL25" s="72">
        <v>0</v>
      </c>
      <c r="HM25" s="72">
        <v>0</v>
      </c>
      <c r="HN25" s="72">
        <v>0</v>
      </c>
      <c r="HO25" s="72">
        <v>0</v>
      </c>
      <c r="HP25" s="72">
        <v>0</v>
      </c>
      <c r="HQ25" s="72">
        <v>0</v>
      </c>
      <c r="HR25" s="72">
        <v>0</v>
      </c>
      <c r="HS25" s="72">
        <v>0</v>
      </c>
      <c r="HT25" s="72">
        <v>0</v>
      </c>
      <c r="HU25" s="72">
        <v>0</v>
      </c>
      <c r="HV25" s="72">
        <v>0</v>
      </c>
      <c r="HW25" s="72">
        <v>0</v>
      </c>
      <c r="HX25" s="72">
        <v>0</v>
      </c>
      <c r="HY25" s="72">
        <v>0</v>
      </c>
      <c r="HZ25" s="72">
        <v>0</v>
      </c>
      <c r="IA25" s="72">
        <v>0</v>
      </c>
      <c r="IB25" s="72">
        <v>0</v>
      </c>
      <c r="IC25" s="72">
        <v>0</v>
      </c>
      <c r="ID25" s="72">
        <v>0</v>
      </c>
      <c r="IE25" s="72">
        <v>0</v>
      </c>
      <c r="IF25" s="72">
        <v>0</v>
      </c>
      <c r="IG25" s="72">
        <v>0</v>
      </c>
      <c r="IH25" s="72">
        <v>0</v>
      </c>
      <c r="II25" s="72">
        <v>0</v>
      </c>
      <c r="IJ25" s="72">
        <v>0</v>
      </c>
      <c r="IK25" s="72">
        <v>0</v>
      </c>
      <c r="IL25" s="72">
        <v>0</v>
      </c>
      <c r="IM25" s="72">
        <v>0</v>
      </c>
      <c r="IN25" s="72">
        <v>0</v>
      </c>
      <c r="IO25" s="72">
        <v>221</v>
      </c>
      <c r="IP25" s="72">
        <v>249</v>
      </c>
      <c r="IQ25" s="72">
        <v>470</v>
      </c>
      <c r="IR25" s="72">
        <v>15</v>
      </c>
      <c r="IS25" s="72">
        <v>29</v>
      </c>
      <c r="IT25" s="72">
        <v>32</v>
      </c>
      <c r="IU25" s="72">
        <v>94</v>
      </c>
      <c r="IV25" s="72">
        <v>10</v>
      </c>
      <c r="IW25" s="72">
        <v>145</v>
      </c>
      <c r="IX25" s="72">
        <v>70</v>
      </c>
      <c r="IY25" s="72">
        <v>120</v>
      </c>
      <c r="IZ25" s="72">
        <v>108</v>
      </c>
      <c r="JA25" s="72">
        <v>27</v>
      </c>
      <c r="JB25" s="72">
        <v>470</v>
      </c>
      <c r="JC25" s="23"/>
      <c r="JD25" s="23"/>
    </row>
    <row r="26" spans="1:264" x14ac:dyDescent="0.25">
      <c r="A26" s="70" t="s">
        <v>109</v>
      </c>
      <c r="B26" s="70" t="s">
        <v>9</v>
      </c>
      <c r="C26" s="161" t="s">
        <v>214</v>
      </c>
      <c r="D26" s="162">
        <v>24569</v>
      </c>
      <c r="E26" s="163" t="s">
        <v>212</v>
      </c>
      <c r="F26" s="8" t="s">
        <v>31</v>
      </c>
      <c r="G26" s="10">
        <v>1</v>
      </c>
      <c r="H26" s="166" t="s">
        <v>213</v>
      </c>
      <c r="I26" s="49"/>
      <c r="J26" s="72"/>
      <c r="K26" s="50"/>
      <c r="L26" s="72"/>
      <c r="M26" s="72"/>
      <c r="N26" s="50"/>
      <c r="O26" s="72"/>
      <c r="P26" s="72"/>
      <c r="Q26" s="50"/>
      <c r="R26" s="72"/>
      <c r="S26" s="72"/>
      <c r="T26" s="50"/>
      <c r="U26" s="72"/>
      <c r="V26" s="72"/>
      <c r="W26" s="51"/>
      <c r="X26" s="72"/>
      <c r="Y26" s="72"/>
      <c r="Z26" s="51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  <c r="IU26" s="72"/>
      <c r="IV26" s="72"/>
      <c r="IW26" s="72"/>
      <c r="IX26" s="72"/>
      <c r="IY26" s="72"/>
      <c r="IZ26" s="72"/>
      <c r="JA26" s="72"/>
      <c r="JB26" s="72"/>
      <c r="JC26" s="23"/>
      <c r="JD26" s="23"/>
    </row>
    <row r="27" spans="1:264" x14ac:dyDescent="0.25">
      <c r="A27" s="64" t="s">
        <v>109</v>
      </c>
      <c r="B27" s="64" t="s">
        <v>9</v>
      </c>
      <c r="C27" s="64" t="s">
        <v>10</v>
      </c>
      <c r="D27" s="65"/>
      <c r="E27" s="4" t="s">
        <v>10</v>
      </c>
      <c r="F27" s="5"/>
      <c r="G27" s="9">
        <v>1</v>
      </c>
      <c r="H27" s="6">
        <v>23589</v>
      </c>
      <c r="I27" s="49">
        <f t="shared" si="0"/>
        <v>2457</v>
      </c>
      <c r="J27" s="6">
        <v>640</v>
      </c>
      <c r="K27" s="50">
        <f t="shared" si="2"/>
        <v>412</v>
      </c>
      <c r="L27" s="6">
        <v>212</v>
      </c>
      <c r="M27" s="6">
        <v>200</v>
      </c>
      <c r="N27" s="50">
        <f t="shared" si="3"/>
        <v>517</v>
      </c>
      <c r="O27" s="6">
        <v>270</v>
      </c>
      <c r="P27" s="6">
        <v>247</v>
      </c>
      <c r="Q27" s="50">
        <f t="shared" si="4"/>
        <v>482</v>
      </c>
      <c r="R27" s="6">
        <v>241</v>
      </c>
      <c r="S27" s="6">
        <v>241</v>
      </c>
      <c r="T27" s="50">
        <f t="shared" si="5"/>
        <v>494</v>
      </c>
      <c r="U27" s="6">
        <v>241</v>
      </c>
      <c r="V27" s="6">
        <v>253</v>
      </c>
      <c r="W27" s="51">
        <f t="shared" si="6"/>
        <v>552</v>
      </c>
      <c r="X27" s="6">
        <v>268</v>
      </c>
      <c r="Y27" s="6">
        <v>284</v>
      </c>
      <c r="Z27" s="51">
        <f t="shared" si="7"/>
        <v>594</v>
      </c>
      <c r="AA27" s="6">
        <v>278</v>
      </c>
      <c r="AB27" s="6">
        <v>316</v>
      </c>
      <c r="AC27" s="6">
        <v>246</v>
      </c>
      <c r="AD27" s="6">
        <v>275</v>
      </c>
      <c r="AE27" s="6">
        <v>271</v>
      </c>
      <c r="AF27" s="6">
        <v>272</v>
      </c>
      <c r="AG27" s="6">
        <v>318</v>
      </c>
      <c r="AH27" s="6">
        <v>336</v>
      </c>
      <c r="AI27" s="6">
        <v>302</v>
      </c>
      <c r="AJ27" s="6">
        <v>290</v>
      </c>
      <c r="AK27" s="6">
        <v>323</v>
      </c>
      <c r="AL27" s="6">
        <v>289</v>
      </c>
      <c r="AM27" s="6">
        <v>333</v>
      </c>
      <c r="AN27" s="6">
        <v>331</v>
      </c>
      <c r="AO27" s="6">
        <v>259</v>
      </c>
      <c r="AP27" s="6">
        <v>242</v>
      </c>
      <c r="AQ27" s="6">
        <v>270</v>
      </c>
      <c r="AR27" s="6">
        <v>251</v>
      </c>
      <c r="AS27" s="6">
        <v>272</v>
      </c>
      <c r="AT27" s="6">
        <v>263</v>
      </c>
      <c r="AU27" s="6">
        <v>236</v>
      </c>
      <c r="AV27" s="6">
        <v>224</v>
      </c>
      <c r="AW27" s="6">
        <v>264</v>
      </c>
      <c r="AX27" s="6">
        <v>257</v>
      </c>
      <c r="AY27" s="6">
        <v>274</v>
      </c>
      <c r="AZ27" s="6">
        <v>251</v>
      </c>
      <c r="BA27" s="6">
        <v>255</v>
      </c>
      <c r="BB27" s="6">
        <v>259</v>
      </c>
      <c r="BC27" s="6">
        <v>256</v>
      </c>
      <c r="BD27" s="6">
        <v>236</v>
      </c>
      <c r="BE27" s="6">
        <v>225</v>
      </c>
      <c r="BF27" s="6">
        <v>258</v>
      </c>
      <c r="BG27" s="6">
        <v>237</v>
      </c>
      <c r="BH27" s="6">
        <v>215</v>
      </c>
      <c r="BI27" s="6">
        <v>193</v>
      </c>
      <c r="BJ27" s="6">
        <v>183</v>
      </c>
      <c r="BK27" s="6">
        <v>225</v>
      </c>
      <c r="BL27" s="6">
        <v>211</v>
      </c>
      <c r="BM27" s="6">
        <v>221</v>
      </c>
      <c r="BN27" s="6">
        <v>193</v>
      </c>
      <c r="BO27" s="6">
        <v>182</v>
      </c>
      <c r="BP27" s="6">
        <v>174</v>
      </c>
      <c r="BQ27" s="6">
        <v>197</v>
      </c>
      <c r="BR27" s="6">
        <v>180</v>
      </c>
      <c r="BS27" s="6">
        <v>222</v>
      </c>
      <c r="BT27" s="6">
        <v>201</v>
      </c>
      <c r="BU27" s="6">
        <v>201</v>
      </c>
      <c r="BV27" s="6">
        <v>212</v>
      </c>
      <c r="BW27" s="6">
        <v>233</v>
      </c>
      <c r="BX27" s="6">
        <v>185</v>
      </c>
      <c r="BY27" s="6">
        <v>227</v>
      </c>
      <c r="BZ27" s="6">
        <v>181</v>
      </c>
      <c r="CA27" s="6">
        <v>202</v>
      </c>
      <c r="CB27" s="6">
        <v>179</v>
      </c>
      <c r="CC27" s="6">
        <v>198</v>
      </c>
      <c r="CD27" s="6">
        <v>160</v>
      </c>
      <c r="CE27" s="6">
        <v>172</v>
      </c>
      <c r="CF27" s="6">
        <v>170</v>
      </c>
      <c r="CG27" s="6">
        <v>184</v>
      </c>
      <c r="CH27" s="6">
        <v>190</v>
      </c>
      <c r="CI27" s="6">
        <v>166</v>
      </c>
      <c r="CJ27" s="6">
        <v>135</v>
      </c>
      <c r="CK27" s="6">
        <v>160</v>
      </c>
      <c r="CL27" s="6">
        <v>147</v>
      </c>
      <c r="CM27" s="6">
        <v>174</v>
      </c>
      <c r="CN27" s="6">
        <v>138</v>
      </c>
      <c r="CO27" s="6">
        <v>133</v>
      </c>
      <c r="CP27" s="6">
        <v>137</v>
      </c>
      <c r="CQ27" s="6">
        <v>151</v>
      </c>
      <c r="CR27" s="6">
        <v>121</v>
      </c>
      <c r="CS27" s="6">
        <v>154</v>
      </c>
      <c r="CT27" s="6">
        <v>127</v>
      </c>
      <c r="CU27" s="6">
        <v>151</v>
      </c>
      <c r="CV27" s="6">
        <v>109</v>
      </c>
      <c r="CW27" s="6">
        <v>129</v>
      </c>
      <c r="CX27" s="6">
        <v>107</v>
      </c>
      <c r="CY27" s="6">
        <v>148</v>
      </c>
      <c r="CZ27" s="6">
        <v>107</v>
      </c>
      <c r="DA27" s="6">
        <v>121</v>
      </c>
      <c r="DB27" s="6">
        <v>115</v>
      </c>
      <c r="DC27" s="6">
        <v>116</v>
      </c>
      <c r="DD27" s="6">
        <v>116</v>
      </c>
      <c r="DE27" s="6">
        <v>113</v>
      </c>
      <c r="DF27" s="6">
        <v>93</v>
      </c>
      <c r="DG27" s="6">
        <v>107</v>
      </c>
      <c r="DH27" s="6">
        <v>84</v>
      </c>
      <c r="DI27" s="6">
        <v>117</v>
      </c>
      <c r="DJ27" s="6">
        <v>90</v>
      </c>
      <c r="DK27" s="6">
        <v>102</v>
      </c>
      <c r="DL27" s="6">
        <v>76</v>
      </c>
      <c r="DM27" s="6">
        <v>122</v>
      </c>
      <c r="DN27" s="6">
        <v>96</v>
      </c>
      <c r="DO27" s="6">
        <v>113</v>
      </c>
      <c r="DP27" s="6">
        <v>87</v>
      </c>
      <c r="DQ27" s="6">
        <v>98</v>
      </c>
      <c r="DR27" s="6">
        <v>66</v>
      </c>
      <c r="DS27" s="6">
        <v>81</v>
      </c>
      <c r="DT27" s="6">
        <v>62</v>
      </c>
      <c r="DU27" s="6">
        <v>98</v>
      </c>
      <c r="DV27" s="6">
        <v>63</v>
      </c>
      <c r="DW27" s="6">
        <v>78</v>
      </c>
      <c r="DX27" s="6">
        <v>70</v>
      </c>
      <c r="DY27" s="6">
        <v>95</v>
      </c>
      <c r="DZ27" s="6">
        <v>59</v>
      </c>
      <c r="EA27" s="6">
        <v>104</v>
      </c>
      <c r="EB27" s="6">
        <v>56</v>
      </c>
      <c r="EC27" s="6">
        <v>74</v>
      </c>
      <c r="ED27" s="6">
        <v>50</v>
      </c>
      <c r="EE27" s="6">
        <v>56</v>
      </c>
      <c r="EF27" s="6">
        <v>54</v>
      </c>
      <c r="EG27" s="6">
        <v>56</v>
      </c>
      <c r="EH27" s="6">
        <v>39</v>
      </c>
      <c r="EI27" s="6">
        <v>54</v>
      </c>
      <c r="EJ27" s="6">
        <v>53</v>
      </c>
      <c r="EK27" s="6">
        <v>50</v>
      </c>
      <c r="EL27" s="6">
        <v>40</v>
      </c>
      <c r="EM27" s="6">
        <v>56</v>
      </c>
      <c r="EN27" s="6">
        <v>38</v>
      </c>
      <c r="EO27" s="6">
        <v>52</v>
      </c>
      <c r="EP27" s="6">
        <v>40</v>
      </c>
      <c r="EQ27" s="6">
        <v>48</v>
      </c>
      <c r="ER27" s="6">
        <v>33</v>
      </c>
      <c r="ES27" s="6">
        <v>53</v>
      </c>
      <c r="ET27" s="6">
        <v>37</v>
      </c>
      <c r="EU27" s="6">
        <v>56</v>
      </c>
      <c r="EV27" s="6">
        <v>26</v>
      </c>
      <c r="EW27" s="6">
        <v>45</v>
      </c>
      <c r="EX27" s="6">
        <v>28</v>
      </c>
      <c r="EY27" s="6">
        <v>40</v>
      </c>
      <c r="EZ27" s="6">
        <v>31</v>
      </c>
      <c r="FA27" s="6">
        <v>39</v>
      </c>
      <c r="FB27" s="6">
        <v>26</v>
      </c>
      <c r="FC27" s="6">
        <v>33</v>
      </c>
      <c r="FD27" s="6">
        <v>28</v>
      </c>
      <c r="FE27" s="6">
        <v>32</v>
      </c>
      <c r="FF27" s="6">
        <v>21</v>
      </c>
      <c r="FG27" s="6">
        <v>44</v>
      </c>
      <c r="FH27" s="6">
        <v>25</v>
      </c>
      <c r="FI27" s="6">
        <v>35</v>
      </c>
      <c r="FJ27" s="6">
        <v>21</v>
      </c>
      <c r="FK27" s="6">
        <v>17</v>
      </c>
      <c r="FL27" s="6">
        <v>18</v>
      </c>
      <c r="FM27" s="6">
        <v>25</v>
      </c>
      <c r="FN27" s="6">
        <v>17</v>
      </c>
      <c r="FO27" s="6">
        <v>18</v>
      </c>
      <c r="FP27" s="6">
        <v>16</v>
      </c>
      <c r="FQ27" s="6">
        <v>15</v>
      </c>
      <c r="FR27" s="6">
        <v>14</v>
      </c>
      <c r="FS27" s="6">
        <v>21</v>
      </c>
      <c r="FT27" s="6">
        <v>18</v>
      </c>
      <c r="FU27" s="6">
        <v>20</v>
      </c>
      <c r="FV27" s="6">
        <v>7</v>
      </c>
      <c r="FW27" s="6">
        <v>16</v>
      </c>
      <c r="FX27" s="6">
        <v>5</v>
      </c>
      <c r="FY27" s="6">
        <v>17</v>
      </c>
      <c r="FZ27" s="6">
        <v>11</v>
      </c>
      <c r="GA27" s="6">
        <v>15</v>
      </c>
      <c r="GB27" s="6">
        <v>6</v>
      </c>
      <c r="GC27" s="6">
        <v>13</v>
      </c>
      <c r="GD27" s="6">
        <v>6</v>
      </c>
      <c r="GE27" s="6">
        <v>7</v>
      </c>
      <c r="GF27" s="6">
        <v>5</v>
      </c>
      <c r="GG27" s="6">
        <v>11</v>
      </c>
      <c r="GH27" s="6">
        <v>4</v>
      </c>
      <c r="GI27" s="6">
        <v>9</v>
      </c>
      <c r="GJ27" s="6">
        <v>2</v>
      </c>
      <c r="GK27" s="6">
        <v>3</v>
      </c>
      <c r="GL27" s="6">
        <v>6</v>
      </c>
      <c r="GM27" s="6">
        <v>2</v>
      </c>
      <c r="GN27" s="6">
        <v>4</v>
      </c>
      <c r="GO27" s="6">
        <v>3</v>
      </c>
      <c r="GP27" s="6">
        <v>4</v>
      </c>
      <c r="GQ27" s="6">
        <v>2</v>
      </c>
      <c r="GR27" s="6">
        <v>1</v>
      </c>
      <c r="GS27" s="6">
        <v>3</v>
      </c>
      <c r="GT27" s="6">
        <v>2</v>
      </c>
      <c r="GU27" s="6">
        <v>1</v>
      </c>
      <c r="GV27" s="6">
        <v>0</v>
      </c>
      <c r="GW27" s="6">
        <v>0</v>
      </c>
      <c r="GX27" s="6">
        <v>0</v>
      </c>
      <c r="GY27" s="6">
        <v>0</v>
      </c>
      <c r="GZ27" s="6">
        <v>1</v>
      </c>
      <c r="HA27" s="6">
        <v>0</v>
      </c>
      <c r="HB27" s="6">
        <v>0</v>
      </c>
      <c r="HC27" s="6">
        <v>0</v>
      </c>
      <c r="HD27" s="6">
        <v>0</v>
      </c>
      <c r="HE27" s="6">
        <v>0</v>
      </c>
      <c r="HF27" s="6">
        <v>0</v>
      </c>
      <c r="HG27" s="6">
        <v>0</v>
      </c>
      <c r="HH27" s="6">
        <v>0</v>
      </c>
      <c r="HI27" s="6">
        <v>0</v>
      </c>
      <c r="HJ27" s="6">
        <v>0</v>
      </c>
      <c r="HK27" s="6">
        <v>0</v>
      </c>
      <c r="HL27" s="6">
        <v>0</v>
      </c>
      <c r="HM27" s="6">
        <v>0</v>
      </c>
      <c r="HN27" s="6">
        <v>0</v>
      </c>
      <c r="HO27" s="6">
        <v>0</v>
      </c>
      <c r="HP27" s="6">
        <v>0</v>
      </c>
      <c r="HQ27" s="6">
        <v>0</v>
      </c>
      <c r="HR27" s="6">
        <v>0</v>
      </c>
      <c r="HS27" s="6">
        <v>0</v>
      </c>
      <c r="HT27" s="6">
        <v>1</v>
      </c>
      <c r="HU27" s="6">
        <v>0</v>
      </c>
      <c r="HV27" s="6">
        <v>0</v>
      </c>
      <c r="HW27" s="6">
        <v>0</v>
      </c>
      <c r="HX27" s="6">
        <v>0</v>
      </c>
      <c r="HY27" s="6">
        <v>0</v>
      </c>
      <c r="HZ27" s="6">
        <v>0</v>
      </c>
      <c r="IA27" s="6">
        <v>0</v>
      </c>
      <c r="IB27" s="6">
        <v>0</v>
      </c>
      <c r="IC27" s="6">
        <v>0</v>
      </c>
      <c r="ID27" s="6">
        <v>0</v>
      </c>
      <c r="IE27" s="6">
        <v>0</v>
      </c>
      <c r="IF27" s="6">
        <v>0</v>
      </c>
      <c r="IG27" s="6">
        <v>0</v>
      </c>
      <c r="IH27" s="6">
        <v>0</v>
      </c>
      <c r="II27" s="6">
        <v>0</v>
      </c>
      <c r="IJ27" s="6">
        <v>0</v>
      </c>
      <c r="IK27" s="6">
        <v>0</v>
      </c>
      <c r="IL27" s="6">
        <v>0</v>
      </c>
      <c r="IM27" s="6">
        <v>1</v>
      </c>
      <c r="IN27" s="6">
        <v>0</v>
      </c>
      <c r="IO27" s="6">
        <v>12381</v>
      </c>
      <c r="IP27" s="6">
        <v>11208</v>
      </c>
      <c r="IQ27" s="6">
        <v>23589</v>
      </c>
      <c r="IR27" s="6">
        <v>512</v>
      </c>
      <c r="IS27" s="6">
        <v>1376</v>
      </c>
      <c r="IT27" s="6">
        <v>1227</v>
      </c>
      <c r="IU27" s="6">
        <v>4594</v>
      </c>
      <c r="IV27" s="6">
        <v>640</v>
      </c>
      <c r="IW27" s="6">
        <v>6637</v>
      </c>
      <c r="IX27" s="6">
        <v>3063</v>
      </c>
      <c r="IY27" s="6">
        <v>5154</v>
      </c>
      <c r="IZ27" s="6">
        <v>7189</v>
      </c>
      <c r="JA27" s="6">
        <v>1546</v>
      </c>
      <c r="JB27" s="6">
        <v>23589</v>
      </c>
      <c r="JC27" s="23"/>
      <c r="JD27" s="23"/>
    </row>
    <row r="28" spans="1:264" x14ac:dyDescent="0.25">
      <c r="A28" s="70" t="s">
        <v>109</v>
      </c>
      <c r="B28" s="70" t="s">
        <v>9</v>
      </c>
      <c r="C28" s="70" t="s">
        <v>10</v>
      </c>
      <c r="D28" s="71">
        <v>495</v>
      </c>
      <c r="E28" s="22" t="s">
        <v>13</v>
      </c>
      <c r="F28" s="7" t="s">
        <v>14</v>
      </c>
      <c r="G28" s="12">
        <v>1</v>
      </c>
      <c r="H28" s="10">
        <v>7932</v>
      </c>
      <c r="I28" s="49">
        <f t="shared" si="0"/>
        <v>983</v>
      </c>
      <c r="J28" s="72">
        <v>219</v>
      </c>
      <c r="K28" s="50">
        <f t="shared" si="2"/>
        <v>160</v>
      </c>
      <c r="L28" s="72">
        <v>88</v>
      </c>
      <c r="M28" s="72">
        <v>72</v>
      </c>
      <c r="N28" s="50">
        <f t="shared" si="3"/>
        <v>206</v>
      </c>
      <c r="O28" s="72">
        <v>107</v>
      </c>
      <c r="P28" s="72">
        <v>99</v>
      </c>
      <c r="Q28" s="50">
        <f t="shared" si="4"/>
        <v>204</v>
      </c>
      <c r="R28" s="72">
        <v>103</v>
      </c>
      <c r="S28" s="72">
        <v>101</v>
      </c>
      <c r="T28" s="50">
        <f t="shared" si="5"/>
        <v>211</v>
      </c>
      <c r="U28" s="72">
        <v>109</v>
      </c>
      <c r="V28" s="72">
        <v>102</v>
      </c>
      <c r="W28" s="51">
        <f t="shared" si="6"/>
        <v>202</v>
      </c>
      <c r="X28" s="72">
        <v>101</v>
      </c>
      <c r="Y28" s="72">
        <v>101</v>
      </c>
      <c r="Z28" s="51">
        <f t="shared" si="7"/>
        <v>213</v>
      </c>
      <c r="AA28" s="72">
        <v>110</v>
      </c>
      <c r="AB28" s="72">
        <v>103</v>
      </c>
      <c r="AC28" s="72">
        <v>71</v>
      </c>
      <c r="AD28" s="72">
        <v>89</v>
      </c>
      <c r="AE28" s="72">
        <v>88</v>
      </c>
      <c r="AF28" s="72">
        <v>89</v>
      </c>
      <c r="AG28" s="72">
        <v>101</v>
      </c>
      <c r="AH28" s="72">
        <v>116</v>
      </c>
      <c r="AI28" s="72">
        <v>97</v>
      </c>
      <c r="AJ28" s="72">
        <v>96</v>
      </c>
      <c r="AK28" s="72">
        <v>106</v>
      </c>
      <c r="AL28" s="72">
        <v>98</v>
      </c>
      <c r="AM28" s="72">
        <v>115</v>
      </c>
      <c r="AN28" s="72">
        <v>114</v>
      </c>
      <c r="AO28" s="72">
        <v>82</v>
      </c>
      <c r="AP28" s="72">
        <v>71</v>
      </c>
      <c r="AQ28" s="72">
        <v>88</v>
      </c>
      <c r="AR28" s="72">
        <v>82</v>
      </c>
      <c r="AS28" s="72">
        <v>89</v>
      </c>
      <c r="AT28" s="72">
        <v>85</v>
      </c>
      <c r="AU28" s="72">
        <v>71</v>
      </c>
      <c r="AV28" s="72">
        <v>66</v>
      </c>
      <c r="AW28" s="72">
        <v>88</v>
      </c>
      <c r="AX28" s="72">
        <v>82</v>
      </c>
      <c r="AY28" s="72">
        <v>91</v>
      </c>
      <c r="AZ28" s="72">
        <v>82</v>
      </c>
      <c r="BA28" s="72">
        <v>85</v>
      </c>
      <c r="BB28" s="72">
        <v>82</v>
      </c>
      <c r="BC28" s="72">
        <v>82</v>
      </c>
      <c r="BD28" s="72">
        <v>71</v>
      </c>
      <c r="BE28" s="72">
        <v>67</v>
      </c>
      <c r="BF28" s="72">
        <v>82</v>
      </c>
      <c r="BG28" s="72">
        <v>72</v>
      </c>
      <c r="BH28" s="72">
        <v>65</v>
      </c>
      <c r="BI28" s="72">
        <v>61</v>
      </c>
      <c r="BJ28" s="72">
        <v>60</v>
      </c>
      <c r="BK28" s="72">
        <v>67</v>
      </c>
      <c r="BL28" s="72">
        <v>63</v>
      </c>
      <c r="BM28" s="72">
        <v>67</v>
      </c>
      <c r="BN28" s="72">
        <v>61</v>
      </c>
      <c r="BO28" s="72">
        <v>59</v>
      </c>
      <c r="BP28" s="72">
        <v>61</v>
      </c>
      <c r="BQ28" s="72">
        <v>64</v>
      </c>
      <c r="BR28" s="72">
        <v>59</v>
      </c>
      <c r="BS28" s="72">
        <v>68</v>
      </c>
      <c r="BT28" s="72">
        <v>66</v>
      </c>
      <c r="BU28" s="72">
        <v>66</v>
      </c>
      <c r="BV28" s="72">
        <v>64</v>
      </c>
      <c r="BW28" s="72">
        <v>71</v>
      </c>
      <c r="BX28" s="72">
        <v>60</v>
      </c>
      <c r="BY28" s="72">
        <v>69</v>
      </c>
      <c r="BZ28" s="72">
        <v>60</v>
      </c>
      <c r="CA28" s="72">
        <v>67</v>
      </c>
      <c r="CB28" s="72">
        <v>62</v>
      </c>
      <c r="CC28" s="72">
        <v>65</v>
      </c>
      <c r="CD28" s="72">
        <v>58</v>
      </c>
      <c r="CE28" s="72">
        <v>59</v>
      </c>
      <c r="CF28" s="72">
        <v>61</v>
      </c>
      <c r="CG28" s="72">
        <v>63</v>
      </c>
      <c r="CH28" s="72">
        <v>65</v>
      </c>
      <c r="CI28" s="72">
        <v>60</v>
      </c>
      <c r="CJ28" s="72">
        <v>49</v>
      </c>
      <c r="CK28" s="72">
        <v>54</v>
      </c>
      <c r="CL28" s="72">
        <v>53</v>
      </c>
      <c r="CM28" s="72">
        <v>54</v>
      </c>
      <c r="CN28" s="72">
        <v>50</v>
      </c>
      <c r="CO28" s="72">
        <v>48</v>
      </c>
      <c r="CP28" s="72">
        <v>49</v>
      </c>
      <c r="CQ28" s="72">
        <v>55</v>
      </c>
      <c r="CR28" s="72">
        <v>45</v>
      </c>
      <c r="CS28" s="72">
        <v>56</v>
      </c>
      <c r="CT28" s="72">
        <v>45</v>
      </c>
      <c r="CU28" s="72">
        <v>55</v>
      </c>
      <c r="CV28" s="72">
        <v>33</v>
      </c>
      <c r="CW28" s="72">
        <v>47</v>
      </c>
      <c r="CX28" s="72">
        <v>32</v>
      </c>
      <c r="CY28" s="72">
        <v>54</v>
      </c>
      <c r="CZ28" s="72">
        <v>35</v>
      </c>
      <c r="DA28" s="72">
        <v>45</v>
      </c>
      <c r="DB28" s="72">
        <v>38</v>
      </c>
      <c r="DC28" s="72">
        <v>39</v>
      </c>
      <c r="DD28" s="72">
        <v>39</v>
      </c>
      <c r="DE28" s="72">
        <v>36</v>
      </c>
      <c r="DF28" s="72">
        <v>31</v>
      </c>
      <c r="DG28" s="72">
        <v>35</v>
      </c>
      <c r="DH28" s="72">
        <v>28</v>
      </c>
      <c r="DI28" s="72">
        <v>40</v>
      </c>
      <c r="DJ28" s="72">
        <v>29</v>
      </c>
      <c r="DK28" s="72">
        <v>36</v>
      </c>
      <c r="DL28" s="72">
        <v>26</v>
      </c>
      <c r="DM28" s="72">
        <v>46</v>
      </c>
      <c r="DN28" s="72">
        <v>37</v>
      </c>
      <c r="DO28" s="72">
        <v>36</v>
      </c>
      <c r="DP28" s="72">
        <v>31</v>
      </c>
      <c r="DQ28" s="72">
        <v>32</v>
      </c>
      <c r="DR28" s="72">
        <v>23</v>
      </c>
      <c r="DS28" s="72">
        <v>29</v>
      </c>
      <c r="DT28" s="72">
        <v>19</v>
      </c>
      <c r="DU28" s="72">
        <v>32</v>
      </c>
      <c r="DV28" s="72">
        <v>20</v>
      </c>
      <c r="DW28" s="72">
        <v>25</v>
      </c>
      <c r="DX28" s="72">
        <v>23</v>
      </c>
      <c r="DY28" s="72">
        <v>36</v>
      </c>
      <c r="DZ28" s="72">
        <v>19</v>
      </c>
      <c r="EA28" s="72">
        <v>38</v>
      </c>
      <c r="EB28" s="72">
        <v>19</v>
      </c>
      <c r="EC28" s="72">
        <v>23</v>
      </c>
      <c r="ED28" s="72">
        <v>17</v>
      </c>
      <c r="EE28" s="72">
        <v>19</v>
      </c>
      <c r="EF28" s="72">
        <v>18</v>
      </c>
      <c r="EG28" s="72">
        <v>19</v>
      </c>
      <c r="EH28" s="72">
        <v>12</v>
      </c>
      <c r="EI28" s="72">
        <v>18</v>
      </c>
      <c r="EJ28" s="72">
        <v>17</v>
      </c>
      <c r="EK28" s="72">
        <v>17</v>
      </c>
      <c r="EL28" s="72">
        <v>13</v>
      </c>
      <c r="EM28" s="72">
        <v>19</v>
      </c>
      <c r="EN28" s="72">
        <v>12</v>
      </c>
      <c r="EO28" s="72">
        <v>19</v>
      </c>
      <c r="EP28" s="72">
        <v>13</v>
      </c>
      <c r="EQ28" s="72">
        <v>16</v>
      </c>
      <c r="ER28" s="72">
        <v>12</v>
      </c>
      <c r="ES28" s="72">
        <v>18</v>
      </c>
      <c r="ET28" s="72">
        <v>12</v>
      </c>
      <c r="EU28" s="72">
        <v>19</v>
      </c>
      <c r="EV28" s="72">
        <v>10</v>
      </c>
      <c r="EW28" s="72">
        <v>13</v>
      </c>
      <c r="EX28" s="72">
        <v>12</v>
      </c>
      <c r="EY28" s="72">
        <v>13</v>
      </c>
      <c r="EZ28" s="72">
        <v>12</v>
      </c>
      <c r="FA28" s="72">
        <v>12</v>
      </c>
      <c r="FB28" s="72">
        <v>9</v>
      </c>
      <c r="FC28" s="72">
        <v>12</v>
      </c>
      <c r="FD28" s="72">
        <v>11</v>
      </c>
      <c r="FE28" s="72">
        <v>13</v>
      </c>
      <c r="FF28" s="72">
        <v>7</v>
      </c>
      <c r="FG28" s="72">
        <v>13</v>
      </c>
      <c r="FH28" s="72">
        <v>7</v>
      </c>
      <c r="FI28" s="72">
        <v>10</v>
      </c>
      <c r="FJ28" s="72">
        <v>7</v>
      </c>
      <c r="FK28" s="72">
        <v>3</v>
      </c>
      <c r="FL28" s="72">
        <v>4</v>
      </c>
      <c r="FM28" s="72">
        <v>7</v>
      </c>
      <c r="FN28" s="72">
        <v>3</v>
      </c>
      <c r="FO28" s="72">
        <v>4</v>
      </c>
      <c r="FP28" s="72">
        <v>3</v>
      </c>
      <c r="FQ28" s="72">
        <v>3</v>
      </c>
      <c r="FR28" s="72">
        <v>2</v>
      </c>
      <c r="FS28" s="72">
        <v>7</v>
      </c>
      <c r="FT28" s="72">
        <v>6</v>
      </c>
      <c r="FU28" s="72">
        <v>6</v>
      </c>
      <c r="FV28" s="72">
        <v>2</v>
      </c>
      <c r="FW28" s="72">
        <v>3</v>
      </c>
      <c r="FX28" s="72">
        <v>1</v>
      </c>
      <c r="FY28" s="72">
        <v>3</v>
      </c>
      <c r="FZ28" s="72">
        <v>3</v>
      </c>
      <c r="GA28" s="72">
        <v>3</v>
      </c>
      <c r="GB28" s="72">
        <v>1</v>
      </c>
      <c r="GC28" s="72">
        <v>3</v>
      </c>
      <c r="GD28" s="72">
        <v>1</v>
      </c>
      <c r="GE28" s="72">
        <v>2</v>
      </c>
      <c r="GF28" s="72">
        <v>1</v>
      </c>
      <c r="GG28" s="72">
        <v>2</v>
      </c>
      <c r="GH28" s="72">
        <v>1</v>
      </c>
      <c r="GI28" s="72">
        <v>2</v>
      </c>
      <c r="GJ28" s="72">
        <v>2</v>
      </c>
      <c r="GK28" s="72">
        <v>1</v>
      </c>
      <c r="GL28" s="72">
        <v>1</v>
      </c>
      <c r="GM28" s="72">
        <v>1</v>
      </c>
      <c r="GN28" s="72">
        <v>2</v>
      </c>
      <c r="GO28" s="72">
        <v>1</v>
      </c>
      <c r="GP28" s="72">
        <v>1</v>
      </c>
      <c r="GQ28" s="72">
        <v>1</v>
      </c>
      <c r="GR28" s="72">
        <v>0</v>
      </c>
      <c r="GS28" s="72">
        <v>1</v>
      </c>
      <c r="GT28" s="72">
        <v>1</v>
      </c>
      <c r="GU28" s="72">
        <v>1</v>
      </c>
      <c r="GV28" s="72">
        <v>0</v>
      </c>
      <c r="GW28" s="72">
        <v>0</v>
      </c>
      <c r="GX28" s="72">
        <v>0</v>
      </c>
      <c r="GY28" s="72">
        <v>0</v>
      </c>
      <c r="GZ28" s="72">
        <v>1</v>
      </c>
      <c r="HA28" s="72">
        <v>0</v>
      </c>
      <c r="HB28" s="72">
        <v>0</v>
      </c>
      <c r="HC28" s="72">
        <v>0</v>
      </c>
      <c r="HD28" s="72">
        <v>0</v>
      </c>
      <c r="HE28" s="72">
        <v>0</v>
      </c>
      <c r="HF28" s="72">
        <v>0</v>
      </c>
      <c r="HG28" s="72">
        <v>0</v>
      </c>
      <c r="HH28" s="72">
        <v>0</v>
      </c>
      <c r="HI28" s="72">
        <v>0</v>
      </c>
      <c r="HJ28" s="72">
        <v>0</v>
      </c>
      <c r="HK28" s="72">
        <v>0</v>
      </c>
      <c r="HL28" s="72">
        <v>0</v>
      </c>
      <c r="HM28" s="72">
        <v>0</v>
      </c>
      <c r="HN28" s="72">
        <v>0</v>
      </c>
      <c r="HO28" s="72">
        <v>0</v>
      </c>
      <c r="HP28" s="72">
        <v>0</v>
      </c>
      <c r="HQ28" s="72">
        <v>0</v>
      </c>
      <c r="HR28" s="72">
        <v>0</v>
      </c>
      <c r="HS28" s="72">
        <v>0</v>
      </c>
      <c r="HT28" s="72">
        <v>1</v>
      </c>
      <c r="HU28" s="72">
        <v>0</v>
      </c>
      <c r="HV28" s="72">
        <v>0</v>
      </c>
      <c r="HW28" s="72">
        <v>0</v>
      </c>
      <c r="HX28" s="72">
        <v>0</v>
      </c>
      <c r="HY28" s="72">
        <v>0</v>
      </c>
      <c r="HZ28" s="72">
        <v>0</v>
      </c>
      <c r="IA28" s="72">
        <v>0</v>
      </c>
      <c r="IB28" s="72">
        <v>0</v>
      </c>
      <c r="IC28" s="72">
        <v>0</v>
      </c>
      <c r="ID28" s="72">
        <v>0</v>
      </c>
      <c r="IE28" s="72">
        <v>0</v>
      </c>
      <c r="IF28" s="72">
        <v>0</v>
      </c>
      <c r="IG28" s="72">
        <v>0</v>
      </c>
      <c r="IH28" s="72">
        <v>0</v>
      </c>
      <c r="II28" s="72">
        <v>0</v>
      </c>
      <c r="IJ28" s="72">
        <v>0</v>
      </c>
      <c r="IK28" s="72">
        <v>0</v>
      </c>
      <c r="IL28" s="72">
        <v>0</v>
      </c>
      <c r="IM28" s="72">
        <v>1</v>
      </c>
      <c r="IN28" s="72">
        <v>0</v>
      </c>
      <c r="IO28" s="72">
        <v>4173</v>
      </c>
      <c r="IP28" s="72">
        <v>3759</v>
      </c>
      <c r="IQ28" s="72">
        <v>7932</v>
      </c>
      <c r="IR28" s="72">
        <v>98</v>
      </c>
      <c r="IS28" s="72">
        <v>450</v>
      </c>
      <c r="IT28" s="72">
        <v>383</v>
      </c>
      <c r="IU28" s="72">
        <v>1529</v>
      </c>
      <c r="IV28" s="72">
        <v>219</v>
      </c>
      <c r="IW28" s="72">
        <v>2376</v>
      </c>
      <c r="IX28" s="72">
        <v>977</v>
      </c>
      <c r="IY28" s="72">
        <v>1623</v>
      </c>
      <c r="IZ28" s="72">
        <v>2467</v>
      </c>
      <c r="JA28" s="72">
        <v>489</v>
      </c>
      <c r="JB28" s="72">
        <v>7932</v>
      </c>
      <c r="JC28" s="23"/>
      <c r="JD28" s="23"/>
    </row>
    <row r="29" spans="1:264" x14ac:dyDescent="0.25">
      <c r="A29" s="70" t="s">
        <v>109</v>
      </c>
      <c r="B29" s="70" t="s">
        <v>9</v>
      </c>
      <c r="C29" s="70" t="s">
        <v>10</v>
      </c>
      <c r="D29" s="71">
        <v>496</v>
      </c>
      <c r="E29" s="22" t="s">
        <v>17</v>
      </c>
      <c r="F29" s="8" t="s">
        <v>16</v>
      </c>
      <c r="G29" s="10">
        <v>1</v>
      </c>
      <c r="H29" s="10">
        <v>1271</v>
      </c>
      <c r="I29" s="49">
        <f t="shared" si="0"/>
        <v>114</v>
      </c>
      <c r="J29" s="72">
        <v>33</v>
      </c>
      <c r="K29" s="50">
        <f t="shared" si="2"/>
        <v>16</v>
      </c>
      <c r="L29" s="72">
        <v>10</v>
      </c>
      <c r="M29" s="72">
        <v>6</v>
      </c>
      <c r="N29" s="50">
        <f t="shared" si="3"/>
        <v>28</v>
      </c>
      <c r="O29" s="72">
        <v>11</v>
      </c>
      <c r="P29" s="72">
        <v>17</v>
      </c>
      <c r="Q29" s="50">
        <f t="shared" si="4"/>
        <v>20</v>
      </c>
      <c r="R29" s="72">
        <v>11</v>
      </c>
      <c r="S29" s="72">
        <v>9</v>
      </c>
      <c r="T29" s="50">
        <f t="shared" si="5"/>
        <v>19</v>
      </c>
      <c r="U29" s="72">
        <v>12</v>
      </c>
      <c r="V29" s="72">
        <v>7</v>
      </c>
      <c r="W29" s="51">
        <f t="shared" si="6"/>
        <v>31</v>
      </c>
      <c r="X29" s="72">
        <v>14</v>
      </c>
      <c r="Y29" s="72">
        <v>17</v>
      </c>
      <c r="Z29" s="51">
        <f t="shared" si="7"/>
        <v>21</v>
      </c>
      <c r="AA29" s="72">
        <v>9</v>
      </c>
      <c r="AB29" s="72">
        <v>12</v>
      </c>
      <c r="AC29" s="72">
        <v>11</v>
      </c>
      <c r="AD29" s="72">
        <v>15</v>
      </c>
      <c r="AE29" s="72">
        <v>15</v>
      </c>
      <c r="AF29" s="72">
        <v>15</v>
      </c>
      <c r="AG29" s="72">
        <v>18</v>
      </c>
      <c r="AH29" s="72">
        <v>19</v>
      </c>
      <c r="AI29" s="72">
        <v>18</v>
      </c>
      <c r="AJ29" s="72">
        <v>16</v>
      </c>
      <c r="AK29" s="72">
        <v>18</v>
      </c>
      <c r="AL29" s="72">
        <v>17</v>
      </c>
      <c r="AM29" s="72">
        <v>19</v>
      </c>
      <c r="AN29" s="72">
        <v>19</v>
      </c>
      <c r="AO29" s="72">
        <v>12</v>
      </c>
      <c r="AP29" s="72">
        <v>12</v>
      </c>
      <c r="AQ29" s="72">
        <v>15</v>
      </c>
      <c r="AR29" s="72">
        <v>12</v>
      </c>
      <c r="AS29" s="72">
        <v>15</v>
      </c>
      <c r="AT29" s="72">
        <v>13</v>
      </c>
      <c r="AU29" s="72">
        <v>12</v>
      </c>
      <c r="AV29" s="72">
        <v>11</v>
      </c>
      <c r="AW29" s="72">
        <v>14</v>
      </c>
      <c r="AX29" s="72">
        <v>12</v>
      </c>
      <c r="AY29" s="72">
        <v>15</v>
      </c>
      <c r="AZ29" s="72">
        <v>12</v>
      </c>
      <c r="BA29" s="72">
        <v>12</v>
      </c>
      <c r="BB29" s="72">
        <v>12</v>
      </c>
      <c r="BC29" s="72">
        <v>12</v>
      </c>
      <c r="BD29" s="72">
        <v>12</v>
      </c>
      <c r="BE29" s="72">
        <v>11</v>
      </c>
      <c r="BF29" s="72">
        <v>12</v>
      </c>
      <c r="BG29" s="72">
        <v>12</v>
      </c>
      <c r="BH29" s="72">
        <v>10</v>
      </c>
      <c r="BI29" s="72">
        <v>9</v>
      </c>
      <c r="BJ29" s="72">
        <v>8</v>
      </c>
      <c r="BK29" s="72">
        <v>11</v>
      </c>
      <c r="BL29" s="72">
        <v>9</v>
      </c>
      <c r="BM29" s="72">
        <v>11</v>
      </c>
      <c r="BN29" s="72">
        <v>9</v>
      </c>
      <c r="BO29" s="72">
        <v>8</v>
      </c>
      <c r="BP29" s="72">
        <v>9</v>
      </c>
      <c r="BQ29" s="72">
        <v>10</v>
      </c>
      <c r="BR29" s="72">
        <v>8</v>
      </c>
      <c r="BS29" s="72">
        <v>11</v>
      </c>
      <c r="BT29" s="72">
        <v>11</v>
      </c>
      <c r="BU29" s="72">
        <v>11</v>
      </c>
      <c r="BV29" s="72">
        <v>9</v>
      </c>
      <c r="BW29" s="72">
        <v>11</v>
      </c>
      <c r="BX29" s="72">
        <v>9</v>
      </c>
      <c r="BY29" s="72">
        <v>11</v>
      </c>
      <c r="BZ29" s="72">
        <v>8</v>
      </c>
      <c r="CA29" s="72">
        <v>11</v>
      </c>
      <c r="CB29" s="72">
        <v>10</v>
      </c>
      <c r="CC29" s="72">
        <v>10</v>
      </c>
      <c r="CD29" s="72">
        <v>8</v>
      </c>
      <c r="CE29" s="72">
        <v>9</v>
      </c>
      <c r="CF29" s="72">
        <v>9</v>
      </c>
      <c r="CG29" s="72">
        <v>8</v>
      </c>
      <c r="CH29" s="72">
        <v>9</v>
      </c>
      <c r="CI29" s="72">
        <v>9</v>
      </c>
      <c r="CJ29" s="72">
        <v>8</v>
      </c>
      <c r="CK29" s="72">
        <v>9</v>
      </c>
      <c r="CL29" s="72">
        <v>9</v>
      </c>
      <c r="CM29" s="72">
        <v>9</v>
      </c>
      <c r="CN29" s="72">
        <v>8</v>
      </c>
      <c r="CO29" s="72">
        <v>7</v>
      </c>
      <c r="CP29" s="72">
        <v>8</v>
      </c>
      <c r="CQ29" s="72">
        <v>9</v>
      </c>
      <c r="CR29" s="72">
        <v>7</v>
      </c>
      <c r="CS29" s="72">
        <v>10</v>
      </c>
      <c r="CT29" s="72">
        <v>9</v>
      </c>
      <c r="CU29" s="72">
        <v>9</v>
      </c>
      <c r="CV29" s="72">
        <v>8</v>
      </c>
      <c r="CW29" s="72">
        <v>9</v>
      </c>
      <c r="CX29" s="72">
        <v>8</v>
      </c>
      <c r="CY29" s="72">
        <v>9</v>
      </c>
      <c r="CZ29" s="72">
        <v>7</v>
      </c>
      <c r="DA29" s="72">
        <v>7</v>
      </c>
      <c r="DB29" s="72">
        <v>8</v>
      </c>
      <c r="DC29" s="72">
        <v>8</v>
      </c>
      <c r="DD29" s="72">
        <v>8</v>
      </c>
      <c r="DE29" s="72">
        <v>8</v>
      </c>
      <c r="DF29" s="72">
        <v>7</v>
      </c>
      <c r="DG29" s="72">
        <v>7</v>
      </c>
      <c r="DH29" s="72">
        <v>5</v>
      </c>
      <c r="DI29" s="72">
        <v>8</v>
      </c>
      <c r="DJ29" s="72">
        <v>7</v>
      </c>
      <c r="DK29" s="72">
        <v>8</v>
      </c>
      <c r="DL29" s="72">
        <v>5</v>
      </c>
      <c r="DM29" s="72">
        <v>7</v>
      </c>
      <c r="DN29" s="72">
        <v>5</v>
      </c>
      <c r="DO29" s="72">
        <v>8</v>
      </c>
      <c r="DP29" s="72">
        <v>5</v>
      </c>
      <c r="DQ29" s="72">
        <v>8</v>
      </c>
      <c r="DR29" s="72">
        <v>4</v>
      </c>
      <c r="DS29" s="72">
        <v>6</v>
      </c>
      <c r="DT29" s="72">
        <v>4</v>
      </c>
      <c r="DU29" s="72">
        <v>8</v>
      </c>
      <c r="DV29" s="72">
        <v>4</v>
      </c>
      <c r="DW29" s="72">
        <v>6</v>
      </c>
      <c r="DX29" s="72">
        <v>5</v>
      </c>
      <c r="DY29" s="72">
        <v>5</v>
      </c>
      <c r="DZ29" s="72">
        <v>3</v>
      </c>
      <c r="EA29" s="72">
        <v>8</v>
      </c>
      <c r="EB29" s="72">
        <v>3</v>
      </c>
      <c r="EC29" s="72">
        <v>5</v>
      </c>
      <c r="ED29" s="72">
        <v>3</v>
      </c>
      <c r="EE29" s="72">
        <v>3</v>
      </c>
      <c r="EF29" s="72">
        <v>3</v>
      </c>
      <c r="EG29" s="72">
        <v>3</v>
      </c>
      <c r="EH29" s="72">
        <v>2</v>
      </c>
      <c r="EI29" s="72">
        <v>3</v>
      </c>
      <c r="EJ29" s="72">
        <v>3</v>
      </c>
      <c r="EK29" s="72">
        <v>3</v>
      </c>
      <c r="EL29" s="72">
        <v>2</v>
      </c>
      <c r="EM29" s="72">
        <v>3</v>
      </c>
      <c r="EN29" s="72">
        <v>2</v>
      </c>
      <c r="EO29" s="72">
        <v>3</v>
      </c>
      <c r="EP29" s="72">
        <v>2</v>
      </c>
      <c r="EQ29" s="72">
        <v>3</v>
      </c>
      <c r="ER29" s="72">
        <v>1</v>
      </c>
      <c r="ES29" s="72">
        <v>4</v>
      </c>
      <c r="ET29" s="72">
        <v>2</v>
      </c>
      <c r="EU29" s="72">
        <v>3</v>
      </c>
      <c r="EV29" s="72">
        <v>1</v>
      </c>
      <c r="EW29" s="72">
        <v>3</v>
      </c>
      <c r="EX29" s="72">
        <v>1</v>
      </c>
      <c r="EY29" s="72">
        <v>2</v>
      </c>
      <c r="EZ29" s="72">
        <v>1</v>
      </c>
      <c r="FA29" s="72">
        <v>2</v>
      </c>
      <c r="FB29" s="72">
        <v>1</v>
      </c>
      <c r="FC29" s="72">
        <v>3</v>
      </c>
      <c r="FD29" s="72">
        <v>1</v>
      </c>
      <c r="FE29" s="72">
        <v>1</v>
      </c>
      <c r="FF29" s="72">
        <v>1</v>
      </c>
      <c r="FG29" s="72">
        <v>3</v>
      </c>
      <c r="FH29" s="72">
        <v>2</v>
      </c>
      <c r="FI29" s="72">
        <v>3</v>
      </c>
      <c r="FJ29" s="72">
        <v>1</v>
      </c>
      <c r="FK29" s="72">
        <v>1</v>
      </c>
      <c r="FL29" s="72">
        <v>1</v>
      </c>
      <c r="FM29" s="72">
        <v>2</v>
      </c>
      <c r="FN29" s="72">
        <v>1</v>
      </c>
      <c r="FO29" s="72">
        <v>1</v>
      </c>
      <c r="FP29" s="72">
        <v>1</v>
      </c>
      <c r="FQ29" s="72">
        <v>1</v>
      </c>
      <c r="FR29" s="72">
        <v>1</v>
      </c>
      <c r="FS29" s="72">
        <v>1</v>
      </c>
      <c r="FT29" s="72">
        <v>1</v>
      </c>
      <c r="FU29" s="72">
        <v>1</v>
      </c>
      <c r="FV29" s="72">
        <v>1</v>
      </c>
      <c r="FW29" s="72">
        <v>1</v>
      </c>
      <c r="FX29" s="72">
        <v>1</v>
      </c>
      <c r="FY29" s="72">
        <v>2</v>
      </c>
      <c r="FZ29" s="72">
        <v>1</v>
      </c>
      <c r="GA29" s="72">
        <v>2</v>
      </c>
      <c r="GB29" s="72">
        <v>1</v>
      </c>
      <c r="GC29" s="72">
        <v>2</v>
      </c>
      <c r="GD29" s="72">
        <v>1</v>
      </c>
      <c r="GE29" s="72">
        <v>1</v>
      </c>
      <c r="GF29" s="72">
        <v>1</v>
      </c>
      <c r="GG29" s="72">
        <v>1</v>
      </c>
      <c r="GH29" s="72">
        <v>1</v>
      </c>
      <c r="GI29" s="72">
        <v>1</v>
      </c>
      <c r="GJ29" s="72">
        <v>0</v>
      </c>
      <c r="GK29" s="72">
        <v>1</v>
      </c>
      <c r="GL29" s="72">
        <v>1</v>
      </c>
      <c r="GM29" s="72">
        <v>0</v>
      </c>
      <c r="GN29" s="72">
        <v>0</v>
      </c>
      <c r="GO29" s="72">
        <v>1</v>
      </c>
      <c r="GP29" s="72">
        <v>1</v>
      </c>
      <c r="GQ29" s="72">
        <v>0</v>
      </c>
      <c r="GR29" s="72"/>
      <c r="GS29" s="72">
        <v>1</v>
      </c>
      <c r="GT29" s="72">
        <v>1</v>
      </c>
      <c r="GU29" s="72">
        <v>0</v>
      </c>
      <c r="GV29" s="72">
        <v>0</v>
      </c>
      <c r="GW29" s="72">
        <v>0</v>
      </c>
      <c r="GX29" s="72">
        <v>0</v>
      </c>
      <c r="GY29" s="72">
        <v>0</v>
      </c>
      <c r="GZ29" s="72">
        <v>0</v>
      </c>
      <c r="HA29" s="72">
        <v>0</v>
      </c>
      <c r="HB29" s="72">
        <v>0</v>
      </c>
      <c r="HC29" s="72">
        <v>0</v>
      </c>
      <c r="HD29" s="72">
        <v>0</v>
      </c>
      <c r="HE29" s="72">
        <v>0</v>
      </c>
      <c r="HF29" s="72">
        <v>0</v>
      </c>
      <c r="HG29" s="72">
        <v>0</v>
      </c>
      <c r="HH29" s="72">
        <v>0</v>
      </c>
      <c r="HI29" s="72">
        <v>0</v>
      </c>
      <c r="HJ29" s="72">
        <v>0</v>
      </c>
      <c r="HK29" s="72">
        <v>0</v>
      </c>
      <c r="HL29" s="72">
        <v>0</v>
      </c>
      <c r="HM29" s="72">
        <v>0</v>
      </c>
      <c r="HN29" s="72">
        <v>0</v>
      </c>
      <c r="HO29" s="72">
        <v>0</v>
      </c>
      <c r="HP29" s="72">
        <v>0</v>
      </c>
      <c r="HQ29" s="72">
        <v>0</v>
      </c>
      <c r="HR29" s="72">
        <v>0</v>
      </c>
      <c r="HS29" s="72">
        <v>0</v>
      </c>
      <c r="HT29" s="72">
        <v>0</v>
      </c>
      <c r="HU29" s="72">
        <v>0</v>
      </c>
      <c r="HV29" s="72">
        <v>0</v>
      </c>
      <c r="HW29" s="72">
        <v>0</v>
      </c>
      <c r="HX29" s="72">
        <v>0</v>
      </c>
      <c r="HY29" s="72">
        <v>0</v>
      </c>
      <c r="HZ29" s="72">
        <v>0</v>
      </c>
      <c r="IA29" s="72">
        <v>0</v>
      </c>
      <c r="IB29" s="72">
        <v>0</v>
      </c>
      <c r="IC29" s="72">
        <v>0</v>
      </c>
      <c r="ID29" s="72">
        <v>0</v>
      </c>
      <c r="IE29" s="72">
        <v>0</v>
      </c>
      <c r="IF29" s="72">
        <v>0</v>
      </c>
      <c r="IG29" s="72">
        <v>0</v>
      </c>
      <c r="IH29" s="72">
        <v>0</v>
      </c>
      <c r="II29" s="72">
        <v>0</v>
      </c>
      <c r="IJ29" s="72">
        <v>0</v>
      </c>
      <c r="IK29" s="72">
        <v>0</v>
      </c>
      <c r="IL29" s="72">
        <v>0</v>
      </c>
      <c r="IM29" s="72">
        <v>0</v>
      </c>
      <c r="IN29" s="72">
        <v>0</v>
      </c>
      <c r="IO29" s="72">
        <v>679</v>
      </c>
      <c r="IP29" s="72">
        <v>592</v>
      </c>
      <c r="IQ29" s="72">
        <v>1271</v>
      </c>
      <c r="IR29" s="72">
        <v>26</v>
      </c>
      <c r="IS29" s="72">
        <v>73</v>
      </c>
      <c r="IT29" s="72">
        <v>59</v>
      </c>
      <c r="IU29" s="72">
        <v>250</v>
      </c>
      <c r="IV29" s="72">
        <v>33</v>
      </c>
      <c r="IW29" s="72">
        <v>335</v>
      </c>
      <c r="IX29" s="72">
        <v>155</v>
      </c>
      <c r="IY29" s="72">
        <v>247</v>
      </c>
      <c r="IZ29" s="72">
        <v>434</v>
      </c>
      <c r="JA29" s="72">
        <v>100</v>
      </c>
      <c r="JB29" s="72">
        <v>1271</v>
      </c>
      <c r="JC29" s="23"/>
      <c r="JD29" s="23"/>
    </row>
    <row r="30" spans="1:264" x14ac:dyDescent="0.25">
      <c r="A30" s="70" t="s">
        <v>109</v>
      </c>
      <c r="B30" s="70" t="s">
        <v>9</v>
      </c>
      <c r="C30" s="70" t="s">
        <v>10</v>
      </c>
      <c r="D30" s="71">
        <v>497</v>
      </c>
      <c r="E30" s="22" t="s">
        <v>19</v>
      </c>
      <c r="F30" s="8" t="s">
        <v>16</v>
      </c>
      <c r="G30" s="10">
        <v>1</v>
      </c>
      <c r="H30" s="10">
        <v>2276</v>
      </c>
      <c r="I30" s="49">
        <f t="shared" si="0"/>
        <v>177</v>
      </c>
      <c r="J30" s="72">
        <v>65</v>
      </c>
      <c r="K30" s="50">
        <f t="shared" si="2"/>
        <v>20</v>
      </c>
      <c r="L30" s="72">
        <v>10</v>
      </c>
      <c r="M30" s="72">
        <v>10</v>
      </c>
      <c r="N30" s="50">
        <f t="shared" si="3"/>
        <v>46</v>
      </c>
      <c r="O30" s="72">
        <v>26</v>
      </c>
      <c r="P30" s="72">
        <v>20</v>
      </c>
      <c r="Q30" s="50">
        <f t="shared" si="4"/>
        <v>39</v>
      </c>
      <c r="R30" s="72">
        <v>21</v>
      </c>
      <c r="S30" s="72">
        <v>18</v>
      </c>
      <c r="T30" s="50">
        <f t="shared" si="5"/>
        <v>28</v>
      </c>
      <c r="U30" s="72">
        <v>14</v>
      </c>
      <c r="V30" s="72">
        <v>14</v>
      </c>
      <c r="W30" s="51">
        <f t="shared" si="6"/>
        <v>44</v>
      </c>
      <c r="X30" s="72">
        <v>21</v>
      </c>
      <c r="Y30" s="72">
        <v>23</v>
      </c>
      <c r="Z30" s="51">
        <f t="shared" si="7"/>
        <v>45</v>
      </c>
      <c r="AA30" s="72">
        <v>18</v>
      </c>
      <c r="AB30" s="72">
        <v>27</v>
      </c>
      <c r="AC30" s="72">
        <v>26</v>
      </c>
      <c r="AD30" s="72">
        <v>30</v>
      </c>
      <c r="AE30" s="72">
        <v>29</v>
      </c>
      <c r="AF30" s="72">
        <v>29</v>
      </c>
      <c r="AG30" s="72">
        <v>35</v>
      </c>
      <c r="AH30" s="72">
        <v>35</v>
      </c>
      <c r="AI30" s="72">
        <v>35</v>
      </c>
      <c r="AJ30" s="72">
        <v>31</v>
      </c>
      <c r="AK30" s="72">
        <v>35</v>
      </c>
      <c r="AL30" s="72">
        <v>31</v>
      </c>
      <c r="AM30" s="72">
        <v>33</v>
      </c>
      <c r="AN30" s="72">
        <v>32</v>
      </c>
      <c r="AO30" s="72">
        <v>27</v>
      </c>
      <c r="AP30" s="72">
        <v>25</v>
      </c>
      <c r="AQ30" s="72">
        <v>29</v>
      </c>
      <c r="AR30" s="72">
        <v>27</v>
      </c>
      <c r="AS30" s="72">
        <v>29</v>
      </c>
      <c r="AT30" s="72">
        <v>27</v>
      </c>
      <c r="AU30" s="72">
        <v>23</v>
      </c>
      <c r="AV30" s="72">
        <v>22</v>
      </c>
      <c r="AW30" s="72">
        <v>27</v>
      </c>
      <c r="AX30" s="72">
        <v>27</v>
      </c>
      <c r="AY30" s="72">
        <v>29</v>
      </c>
      <c r="AZ30" s="72">
        <v>27</v>
      </c>
      <c r="BA30" s="72">
        <v>27</v>
      </c>
      <c r="BB30" s="72">
        <v>27</v>
      </c>
      <c r="BC30" s="72">
        <v>27</v>
      </c>
      <c r="BD30" s="72">
        <v>23</v>
      </c>
      <c r="BE30" s="72">
        <v>22</v>
      </c>
      <c r="BF30" s="72">
        <v>27</v>
      </c>
      <c r="BG30" s="72">
        <v>23</v>
      </c>
      <c r="BH30" s="72">
        <v>21</v>
      </c>
      <c r="BI30" s="72">
        <v>19</v>
      </c>
      <c r="BJ30" s="72">
        <v>17</v>
      </c>
      <c r="BK30" s="72">
        <v>22</v>
      </c>
      <c r="BL30" s="72">
        <v>20</v>
      </c>
      <c r="BM30" s="72">
        <v>21</v>
      </c>
      <c r="BN30" s="72">
        <v>19</v>
      </c>
      <c r="BO30" s="72">
        <v>17</v>
      </c>
      <c r="BP30" s="72">
        <v>18</v>
      </c>
      <c r="BQ30" s="72">
        <v>19</v>
      </c>
      <c r="BR30" s="72">
        <v>17</v>
      </c>
      <c r="BS30" s="72">
        <v>21</v>
      </c>
      <c r="BT30" s="72">
        <v>20</v>
      </c>
      <c r="BU30" s="72">
        <v>20</v>
      </c>
      <c r="BV30" s="72">
        <v>20</v>
      </c>
      <c r="BW30" s="72">
        <v>22</v>
      </c>
      <c r="BX30" s="72">
        <v>18</v>
      </c>
      <c r="BY30" s="72">
        <v>22</v>
      </c>
      <c r="BZ30" s="72">
        <v>17</v>
      </c>
      <c r="CA30" s="72">
        <v>20</v>
      </c>
      <c r="CB30" s="72">
        <v>19</v>
      </c>
      <c r="CC30" s="72">
        <v>19</v>
      </c>
      <c r="CD30" s="72">
        <v>13</v>
      </c>
      <c r="CE30" s="72">
        <v>18</v>
      </c>
      <c r="CF30" s="72">
        <v>18</v>
      </c>
      <c r="CG30" s="72">
        <v>17</v>
      </c>
      <c r="CH30" s="72">
        <v>18</v>
      </c>
      <c r="CI30" s="72">
        <v>15</v>
      </c>
      <c r="CJ30" s="72">
        <v>13</v>
      </c>
      <c r="CK30" s="72">
        <v>15</v>
      </c>
      <c r="CL30" s="72">
        <v>13</v>
      </c>
      <c r="CM30" s="72">
        <v>15</v>
      </c>
      <c r="CN30" s="72">
        <v>14</v>
      </c>
      <c r="CO30" s="72">
        <v>13</v>
      </c>
      <c r="CP30" s="72">
        <v>14</v>
      </c>
      <c r="CQ30" s="72">
        <v>14</v>
      </c>
      <c r="CR30" s="72">
        <v>12</v>
      </c>
      <c r="CS30" s="72">
        <v>15</v>
      </c>
      <c r="CT30" s="72">
        <v>13</v>
      </c>
      <c r="CU30" s="72">
        <v>14</v>
      </c>
      <c r="CV30" s="72">
        <v>11</v>
      </c>
      <c r="CW30" s="72">
        <v>13</v>
      </c>
      <c r="CX30" s="72">
        <v>11</v>
      </c>
      <c r="CY30" s="72">
        <v>13</v>
      </c>
      <c r="CZ30" s="72">
        <v>10</v>
      </c>
      <c r="DA30" s="72">
        <v>12</v>
      </c>
      <c r="DB30" s="72">
        <v>11</v>
      </c>
      <c r="DC30" s="72">
        <v>11</v>
      </c>
      <c r="DD30" s="72">
        <v>11</v>
      </c>
      <c r="DE30" s="72">
        <v>11</v>
      </c>
      <c r="DF30" s="72">
        <v>9</v>
      </c>
      <c r="DG30" s="72">
        <v>10</v>
      </c>
      <c r="DH30" s="72">
        <v>8</v>
      </c>
      <c r="DI30" s="72">
        <v>11</v>
      </c>
      <c r="DJ30" s="72">
        <v>9</v>
      </c>
      <c r="DK30" s="72">
        <v>10</v>
      </c>
      <c r="DL30" s="72">
        <v>8</v>
      </c>
      <c r="DM30" s="72">
        <v>12</v>
      </c>
      <c r="DN30" s="72">
        <v>9</v>
      </c>
      <c r="DO30" s="72">
        <v>11</v>
      </c>
      <c r="DP30" s="72">
        <v>8</v>
      </c>
      <c r="DQ30" s="72">
        <v>11</v>
      </c>
      <c r="DR30" s="72">
        <v>7</v>
      </c>
      <c r="DS30" s="72">
        <v>9</v>
      </c>
      <c r="DT30" s="72">
        <v>7</v>
      </c>
      <c r="DU30" s="72">
        <v>11</v>
      </c>
      <c r="DV30" s="72">
        <v>7</v>
      </c>
      <c r="DW30" s="72">
        <v>8</v>
      </c>
      <c r="DX30" s="72">
        <v>7</v>
      </c>
      <c r="DY30" s="72">
        <v>9</v>
      </c>
      <c r="DZ30" s="72">
        <v>7</v>
      </c>
      <c r="EA30" s="72">
        <v>10</v>
      </c>
      <c r="EB30" s="72">
        <v>6</v>
      </c>
      <c r="EC30" s="72">
        <v>8</v>
      </c>
      <c r="ED30" s="72">
        <v>5</v>
      </c>
      <c r="EE30" s="72">
        <v>6</v>
      </c>
      <c r="EF30" s="72">
        <v>6</v>
      </c>
      <c r="EG30" s="72">
        <v>6</v>
      </c>
      <c r="EH30" s="72">
        <v>4</v>
      </c>
      <c r="EI30" s="72">
        <v>6</v>
      </c>
      <c r="EJ30" s="72">
        <v>6</v>
      </c>
      <c r="EK30" s="72">
        <v>5</v>
      </c>
      <c r="EL30" s="72">
        <v>4</v>
      </c>
      <c r="EM30" s="72">
        <v>6</v>
      </c>
      <c r="EN30" s="72">
        <v>4</v>
      </c>
      <c r="EO30" s="72">
        <v>5</v>
      </c>
      <c r="EP30" s="72">
        <v>4</v>
      </c>
      <c r="EQ30" s="72">
        <v>4</v>
      </c>
      <c r="ER30" s="72">
        <v>2</v>
      </c>
      <c r="ES30" s="72">
        <v>6</v>
      </c>
      <c r="ET30" s="72">
        <v>4</v>
      </c>
      <c r="EU30" s="72">
        <v>6</v>
      </c>
      <c r="EV30" s="72">
        <v>2</v>
      </c>
      <c r="EW30" s="72">
        <v>4</v>
      </c>
      <c r="EX30" s="72">
        <v>2</v>
      </c>
      <c r="EY30" s="72">
        <v>4</v>
      </c>
      <c r="EZ30" s="72">
        <v>2</v>
      </c>
      <c r="FA30" s="72">
        <v>4</v>
      </c>
      <c r="FB30" s="72">
        <v>1</v>
      </c>
      <c r="FC30" s="72">
        <v>3</v>
      </c>
      <c r="FD30" s="72">
        <v>1</v>
      </c>
      <c r="FE30" s="72">
        <v>2</v>
      </c>
      <c r="FF30" s="72">
        <v>1</v>
      </c>
      <c r="FG30" s="72">
        <v>4</v>
      </c>
      <c r="FH30" s="72">
        <v>2</v>
      </c>
      <c r="FI30" s="72">
        <v>3</v>
      </c>
      <c r="FJ30" s="72">
        <v>1</v>
      </c>
      <c r="FK30" s="72">
        <v>1</v>
      </c>
      <c r="FL30" s="72">
        <v>1</v>
      </c>
      <c r="FM30" s="72">
        <v>2</v>
      </c>
      <c r="FN30" s="72">
        <v>1</v>
      </c>
      <c r="FO30" s="72">
        <v>1</v>
      </c>
      <c r="FP30" s="72">
        <v>1</v>
      </c>
      <c r="FQ30" s="72">
        <v>1</v>
      </c>
      <c r="FR30" s="72">
        <v>1</v>
      </c>
      <c r="FS30" s="72">
        <v>1</v>
      </c>
      <c r="FT30" s="72">
        <v>1</v>
      </c>
      <c r="FU30" s="72">
        <v>1</v>
      </c>
      <c r="FV30" s="72">
        <v>1</v>
      </c>
      <c r="FW30" s="72">
        <v>1</v>
      </c>
      <c r="FX30" s="72">
        <v>1</v>
      </c>
      <c r="FY30" s="72">
        <v>2</v>
      </c>
      <c r="FZ30" s="72">
        <v>1</v>
      </c>
      <c r="GA30" s="72">
        <v>2</v>
      </c>
      <c r="GB30" s="72">
        <v>1</v>
      </c>
      <c r="GC30" s="72">
        <v>2</v>
      </c>
      <c r="GD30" s="72">
        <v>1</v>
      </c>
      <c r="GE30" s="72">
        <v>1</v>
      </c>
      <c r="GF30" s="72">
        <v>1</v>
      </c>
      <c r="GG30" s="72">
        <v>1</v>
      </c>
      <c r="GH30" s="72">
        <v>1</v>
      </c>
      <c r="GI30" s="72">
        <v>1</v>
      </c>
      <c r="GJ30" s="72">
        <v>0</v>
      </c>
      <c r="GK30" s="72">
        <v>1</v>
      </c>
      <c r="GL30" s="72">
        <v>1</v>
      </c>
      <c r="GM30" s="72">
        <v>1</v>
      </c>
      <c r="GN30" s="72">
        <v>1</v>
      </c>
      <c r="GO30" s="72">
        <v>1</v>
      </c>
      <c r="GP30" s="72">
        <v>1</v>
      </c>
      <c r="GQ30" s="72">
        <v>0</v>
      </c>
      <c r="GR30" s="72"/>
      <c r="GS30" s="72">
        <v>0</v>
      </c>
      <c r="GT30" s="72">
        <v>0</v>
      </c>
      <c r="GU30" s="72">
        <v>0</v>
      </c>
      <c r="GV30" s="72">
        <v>0</v>
      </c>
      <c r="GW30" s="72">
        <v>0</v>
      </c>
      <c r="GX30" s="72">
        <v>0</v>
      </c>
      <c r="GY30" s="72">
        <v>0</v>
      </c>
      <c r="GZ30" s="72">
        <v>0</v>
      </c>
      <c r="HA30" s="72">
        <v>0</v>
      </c>
      <c r="HB30" s="72">
        <v>0</v>
      </c>
      <c r="HC30" s="72">
        <v>0</v>
      </c>
      <c r="HD30" s="72">
        <v>0</v>
      </c>
      <c r="HE30" s="72">
        <v>0</v>
      </c>
      <c r="HF30" s="72">
        <v>0</v>
      </c>
      <c r="HG30" s="72">
        <v>0</v>
      </c>
      <c r="HH30" s="72">
        <v>0</v>
      </c>
      <c r="HI30" s="72">
        <v>0</v>
      </c>
      <c r="HJ30" s="72">
        <v>0</v>
      </c>
      <c r="HK30" s="72">
        <v>0</v>
      </c>
      <c r="HL30" s="72">
        <v>0</v>
      </c>
      <c r="HM30" s="72">
        <v>0</v>
      </c>
      <c r="HN30" s="72">
        <v>0</v>
      </c>
      <c r="HO30" s="72">
        <v>0</v>
      </c>
      <c r="HP30" s="72">
        <v>0</v>
      </c>
      <c r="HQ30" s="72">
        <v>0</v>
      </c>
      <c r="HR30" s="72">
        <v>0</v>
      </c>
      <c r="HS30" s="72">
        <v>0</v>
      </c>
      <c r="HT30" s="72">
        <v>0</v>
      </c>
      <c r="HU30" s="72">
        <v>0</v>
      </c>
      <c r="HV30" s="72">
        <v>0</v>
      </c>
      <c r="HW30" s="72">
        <v>0</v>
      </c>
      <c r="HX30" s="72">
        <v>0</v>
      </c>
      <c r="HY30" s="72">
        <v>0</v>
      </c>
      <c r="HZ30" s="72">
        <v>0</v>
      </c>
      <c r="IA30" s="72">
        <v>0</v>
      </c>
      <c r="IB30" s="72">
        <v>0</v>
      </c>
      <c r="IC30" s="72">
        <v>0</v>
      </c>
      <c r="ID30" s="72">
        <v>0</v>
      </c>
      <c r="IE30" s="72">
        <v>0</v>
      </c>
      <c r="IF30" s="72">
        <v>0</v>
      </c>
      <c r="IG30" s="72">
        <v>0</v>
      </c>
      <c r="IH30" s="72">
        <v>0</v>
      </c>
      <c r="II30" s="72">
        <v>0</v>
      </c>
      <c r="IJ30" s="72">
        <v>0</v>
      </c>
      <c r="IK30" s="72">
        <v>0</v>
      </c>
      <c r="IL30" s="72">
        <v>0</v>
      </c>
      <c r="IM30" s="72">
        <v>0</v>
      </c>
      <c r="IN30" s="72">
        <v>0</v>
      </c>
      <c r="IO30" s="72">
        <v>1198</v>
      </c>
      <c r="IP30" s="72">
        <v>1078</v>
      </c>
      <c r="IQ30" s="72">
        <v>2276</v>
      </c>
      <c r="IR30" s="72">
        <v>35</v>
      </c>
      <c r="IS30" s="72">
        <v>142</v>
      </c>
      <c r="IT30" s="72">
        <v>126</v>
      </c>
      <c r="IU30" s="72">
        <v>449</v>
      </c>
      <c r="IV30" s="72">
        <v>65</v>
      </c>
      <c r="IW30" s="72">
        <v>603</v>
      </c>
      <c r="IX30" s="72">
        <v>319</v>
      </c>
      <c r="IY30" s="72">
        <v>507</v>
      </c>
      <c r="IZ30" s="72">
        <v>704</v>
      </c>
      <c r="JA30" s="72">
        <v>143</v>
      </c>
      <c r="JB30" s="72">
        <v>2276</v>
      </c>
      <c r="JC30" s="23"/>
      <c r="JD30" s="23"/>
    </row>
    <row r="31" spans="1:264" x14ac:dyDescent="0.25">
      <c r="A31" s="70" t="s">
        <v>109</v>
      </c>
      <c r="B31" s="70" t="s">
        <v>9</v>
      </c>
      <c r="C31" s="70" t="s">
        <v>10</v>
      </c>
      <c r="D31" s="71">
        <v>498</v>
      </c>
      <c r="E31" s="22" t="s">
        <v>21</v>
      </c>
      <c r="F31" s="8" t="s">
        <v>16</v>
      </c>
      <c r="G31" s="10">
        <v>1</v>
      </c>
      <c r="H31" s="10">
        <v>1953</v>
      </c>
      <c r="I31" s="49">
        <f t="shared" si="0"/>
        <v>77</v>
      </c>
      <c r="J31" s="72">
        <v>58</v>
      </c>
      <c r="K31" s="50">
        <f t="shared" si="2"/>
        <v>12</v>
      </c>
      <c r="L31" s="72">
        <v>9</v>
      </c>
      <c r="M31" s="72">
        <v>3</v>
      </c>
      <c r="N31" s="50">
        <f t="shared" si="3"/>
        <v>15</v>
      </c>
      <c r="O31" s="72">
        <v>11</v>
      </c>
      <c r="P31" s="72">
        <v>4</v>
      </c>
      <c r="Q31" s="50">
        <f t="shared" si="4"/>
        <v>13</v>
      </c>
      <c r="R31" s="72">
        <v>8</v>
      </c>
      <c r="S31" s="72">
        <v>5</v>
      </c>
      <c r="T31" s="50">
        <f t="shared" si="5"/>
        <v>17</v>
      </c>
      <c r="U31" s="72">
        <v>8</v>
      </c>
      <c r="V31" s="72">
        <v>9</v>
      </c>
      <c r="W31" s="51">
        <f t="shared" si="6"/>
        <v>20</v>
      </c>
      <c r="X31" s="72">
        <v>9</v>
      </c>
      <c r="Y31" s="72">
        <v>11</v>
      </c>
      <c r="Z31" s="51">
        <f t="shared" si="7"/>
        <v>21</v>
      </c>
      <c r="AA31" s="72">
        <v>6</v>
      </c>
      <c r="AB31" s="72">
        <v>15</v>
      </c>
      <c r="AC31" s="72">
        <v>25</v>
      </c>
      <c r="AD31" s="72">
        <v>26</v>
      </c>
      <c r="AE31" s="72">
        <v>25</v>
      </c>
      <c r="AF31" s="72">
        <v>25</v>
      </c>
      <c r="AG31" s="72">
        <v>31</v>
      </c>
      <c r="AH31" s="72">
        <v>32</v>
      </c>
      <c r="AI31" s="72">
        <v>31</v>
      </c>
      <c r="AJ31" s="72">
        <v>30</v>
      </c>
      <c r="AK31" s="72">
        <v>31</v>
      </c>
      <c r="AL31" s="72">
        <v>27</v>
      </c>
      <c r="AM31" s="72">
        <v>32</v>
      </c>
      <c r="AN31" s="72">
        <v>32</v>
      </c>
      <c r="AO31" s="72">
        <v>25</v>
      </c>
      <c r="AP31" s="72">
        <v>24</v>
      </c>
      <c r="AQ31" s="72">
        <v>25</v>
      </c>
      <c r="AR31" s="72">
        <v>24</v>
      </c>
      <c r="AS31" s="72">
        <v>25</v>
      </c>
      <c r="AT31" s="72">
        <v>25</v>
      </c>
      <c r="AU31" s="72">
        <v>22</v>
      </c>
      <c r="AV31" s="72">
        <v>21</v>
      </c>
      <c r="AW31" s="72">
        <v>24</v>
      </c>
      <c r="AX31" s="72">
        <v>25</v>
      </c>
      <c r="AY31" s="72">
        <v>25</v>
      </c>
      <c r="AZ31" s="72">
        <v>24</v>
      </c>
      <c r="BA31" s="72">
        <v>24</v>
      </c>
      <c r="BB31" s="72">
        <v>25</v>
      </c>
      <c r="BC31" s="72">
        <v>25</v>
      </c>
      <c r="BD31" s="72">
        <v>22</v>
      </c>
      <c r="BE31" s="72">
        <v>21</v>
      </c>
      <c r="BF31" s="72">
        <v>25</v>
      </c>
      <c r="BG31" s="72">
        <v>22</v>
      </c>
      <c r="BH31" s="72">
        <v>20</v>
      </c>
      <c r="BI31" s="72">
        <v>18</v>
      </c>
      <c r="BJ31" s="72">
        <v>17</v>
      </c>
      <c r="BK31" s="72">
        <v>21</v>
      </c>
      <c r="BL31" s="72">
        <v>20</v>
      </c>
      <c r="BM31" s="72">
        <v>20</v>
      </c>
      <c r="BN31" s="72">
        <v>18</v>
      </c>
      <c r="BO31" s="72">
        <v>17</v>
      </c>
      <c r="BP31" s="72">
        <v>15</v>
      </c>
      <c r="BQ31" s="72">
        <v>18</v>
      </c>
      <c r="BR31" s="72">
        <v>17</v>
      </c>
      <c r="BS31" s="72">
        <v>20</v>
      </c>
      <c r="BT31" s="72">
        <v>18</v>
      </c>
      <c r="BU31" s="72">
        <v>18</v>
      </c>
      <c r="BV31" s="72">
        <v>20</v>
      </c>
      <c r="BW31" s="72">
        <v>21</v>
      </c>
      <c r="BX31" s="72">
        <v>17</v>
      </c>
      <c r="BY31" s="72">
        <v>21</v>
      </c>
      <c r="BZ31" s="72">
        <v>17</v>
      </c>
      <c r="CA31" s="72">
        <v>18</v>
      </c>
      <c r="CB31" s="72">
        <v>16</v>
      </c>
      <c r="CC31" s="72">
        <v>18</v>
      </c>
      <c r="CD31" s="72">
        <v>12</v>
      </c>
      <c r="CE31" s="72">
        <v>15</v>
      </c>
      <c r="CF31" s="72">
        <v>15</v>
      </c>
      <c r="CG31" s="72">
        <v>17</v>
      </c>
      <c r="CH31" s="72">
        <v>18</v>
      </c>
      <c r="CI31" s="72">
        <v>13</v>
      </c>
      <c r="CJ31" s="72">
        <v>11</v>
      </c>
      <c r="CK31" s="72">
        <v>13</v>
      </c>
      <c r="CL31" s="72">
        <v>12</v>
      </c>
      <c r="CM31" s="72">
        <v>13</v>
      </c>
      <c r="CN31" s="72">
        <v>12</v>
      </c>
      <c r="CO31" s="72">
        <v>11</v>
      </c>
      <c r="CP31" s="72">
        <v>12</v>
      </c>
      <c r="CQ31" s="72">
        <v>12</v>
      </c>
      <c r="CR31" s="72">
        <v>10</v>
      </c>
      <c r="CS31" s="72">
        <v>12</v>
      </c>
      <c r="CT31" s="72">
        <v>11</v>
      </c>
      <c r="CU31" s="72">
        <v>12</v>
      </c>
      <c r="CV31" s="72">
        <v>10</v>
      </c>
      <c r="CW31" s="72">
        <v>11</v>
      </c>
      <c r="CX31" s="72">
        <v>10</v>
      </c>
      <c r="CY31" s="72">
        <v>12</v>
      </c>
      <c r="CZ31" s="72">
        <v>9</v>
      </c>
      <c r="DA31" s="72">
        <v>10</v>
      </c>
      <c r="DB31" s="72">
        <v>10</v>
      </c>
      <c r="DC31" s="72">
        <v>10</v>
      </c>
      <c r="DD31" s="72">
        <v>10</v>
      </c>
      <c r="DE31" s="72">
        <v>10</v>
      </c>
      <c r="DF31" s="72">
        <v>9</v>
      </c>
      <c r="DG31" s="72">
        <v>9</v>
      </c>
      <c r="DH31" s="72">
        <v>7</v>
      </c>
      <c r="DI31" s="72">
        <v>10</v>
      </c>
      <c r="DJ31" s="72">
        <v>8</v>
      </c>
      <c r="DK31" s="72">
        <v>9</v>
      </c>
      <c r="DL31" s="72">
        <v>7</v>
      </c>
      <c r="DM31" s="72">
        <v>10</v>
      </c>
      <c r="DN31" s="72">
        <v>8</v>
      </c>
      <c r="DO31" s="72">
        <v>10</v>
      </c>
      <c r="DP31" s="72">
        <v>7</v>
      </c>
      <c r="DQ31" s="72">
        <v>10</v>
      </c>
      <c r="DR31" s="72">
        <v>5</v>
      </c>
      <c r="DS31" s="72">
        <v>7</v>
      </c>
      <c r="DT31" s="72">
        <v>5</v>
      </c>
      <c r="DU31" s="72">
        <v>10</v>
      </c>
      <c r="DV31" s="72">
        <v>5</v>
      </c>
      <c r="DW31" s="72">
        <v>7</v>
      </c>
      <c r="DX31" s="72">
        <v>6</v>
      </c>
      <c r="DY31" s="72">
        <v>8</v>
      </c>
      <c r="DZ31" s="72">
        <v>6</v>
      </c>
      <c r="EA31" s="72">
        <v>9</v>
      </c>
      <c r="EB31" s="72">
        <v>5</v>
      </c>
      <c r="EC31" s="72">
        <v>7</v>
      </c>
      <c r="ED31" s="72">
        <v>4</v>
      </c>
      <c r="EE31" s="72">
        <v>5</v>
      </c>
      <c r="EF31" s="72">
        <v>5</v>
      </c>
      <c r="EG31" s="72">
        <v>5</v>
      </c>
      <c r="EH31" s="72">
        <v>3</v>
      </c>
      <c r="EI31" s="72">
        <v>5</v>
      </c>
      <c r="EJ31" s="72">
        <v>5</v>
      </c>
      <c r="EK31" s="72">
        <v>4</v>
      </c>
      <c r="EL31" s="72">
        <v>3</v>
      </c>
      <c r="EM31" s="72">
        <v>5</v>
      </c>
      <c r="EN31" s="72">
        <v>3</v>
      </c>
      <c r="EO31" s="72">
        <v>4</v>
      </c>
      <c r="EP31" s="72">
        <v>3</v>
      </c>
      <c r="EQ31" s="72">
        <v>4</v>
      </c>
      <c r="ER31" s="72">
        <v>2</v>
      </c>
      <c r="ES31" s="72">
        <v>4</v>
      </c>
      <c r="ET31" s="72">
        <v>3</v>
      </c>
      <c r="EU31" s="72">
        <v>5</v>
      </c>
      <c r="EV31" s="72">
        <v>1</v>
      </c>
      <c r="EW31" s="72">
        <v>4</v>
      </c>
      <c r="EX31" s="72">
        <v>1</v>
      </c>
      <c r="EY31" s="72">
        <v>3</v>
      </c>
      <c r="EZ31" s="72">
        <v>2</v>
      </c>
      <c r="FA31" s="72">
        <v>3</v>
      </c>
      <c r="FB31" s="72">
        <v>1</v>
      </c>
      <c r="FC31" s="72">
        <v>1</v>
      </c>
      <c r="FD31" s="72">
        <v>1</v>
      </c>
      <c r="FE31" s="72">
        <v>2</v>
      </c>
      <c r="FF31" s="72">
        <v>1</v>
      </c>
      <c r="FG31" s="72">
        <v>4</v>
      </c>
      <c r="FH31" s="72">
        <v>2</v>
      </c>
      <c r="FI31" s="72">
        <v>3</v>
      </c>
      <c r="FJ31" s="72">
        <v>1</v>
      </c>
      <c r="FK31" s="72">
        <v>1</v>
      </c>
      <c r="FL31" s="72">
        <v>1</v>
      </c>
      <c r="FM31" s="72">
        <v>2</v>
      </c>
      <c r="FN31" s="72">
        <v>1</v>
      </c>
      <c r="FO31" s="72">
        <v>1</v>
      </c>
      <c r="FP31" s="72">
        <v>1</v>
      </c>
      <c r="FQ31" s="72">
        <v>1</v>
      </c>
      <c r="FR31" s="72">
        <v>1</v>
      </c>
      <c r="FS31" s="72">
        <v>1</v>
      </c>
      <c r="FT31" s="72">
        <v>1</v>
      </c>
      <c r="FU31" s="72">
        <v>1</v>
      </c>
      <c r="FV31" s="72">
        <v>1</v>
      </c>
      <c r="FW31" s="72">
        <v>1</v>
      </c>
      <c r="FX31" s="72">
        <v>1</v>
      </c>
      <c r="FY31" s="72">
        <v>1</v>
      </c>
      <c r="FZ31" s="72">
        <v>1</v>
      </c>
      <c r="GA31" s="72">
        <v>1</v>
      </c>
      <c r="GB31" s="72">
        <v>1</v>
      </c>
      <c r="GC31" s="72">
        <v>1</v>
      </c>
      <c r="GD31" s="72">
        <v>1</v>
      </c>
      <c r="GE31" s="72">
        <v>1</v>
      </c>
      <c r="GF31" s="72">
        <v>1</v>
      </c>
      <c r="GG31" s="72">
        <v>1</v>
      </c>
      <c r="GH31" s="72">
        <v>1</v>
      </c>
      <c r="GI31" s="72">
        <v>1</v>
      </c>
      <c r="GJ31" s="72">
        <v>0</v>
      </c>
      <c r="GK31" s="72">
        <v>0</v>
      </c>
      <c r="GL31" s="72">
        <v>1</v>
      </c>
      <c r="GM31" s="72">
        <v>0</v>
      </c>
      <c r="GN31" s="72">
        <v>1</v>
      </c>
      <c r="GO31" s="72">
        <v>0</v>
      </c>
      <c r="GP31" s="72">
        <v>0</v>
      </c>
      <c r="GQ31" s="72">
        <v>1</v>
      </c>
      <c r="GR31" s="72">
        <v>1</v>
      </c>
      <c r="GS31" s="72">
        <v>1</v>
      </c>
      <c r="GT31" s="72">
        <v>0</v>
      </c>
      <c r="GU31" s="72">
        <v>0</v>
      </c>
      <c r="GV31" s="72">
        <v>0</v>
      </c>
      <c r="GW31" s="72">
        <v>0</v>
      </c>
      <c r="GX31" s="72">
        <v>0</v>
      </c>
      <c r="GY31" s="72">
        <v>0</v>
      </c>
      <c r="GZ31" s="72">
        <v>0</v>
      </c>
      <c r="HA31" s="72">
        <v>0</v>
      </c>
      <c r="HB31" s="72">
        <v>0</v>
      </c>
      <c r="HC31" s="72">
        <v>0</v>
      </c>
      <c r="HD31" s="72">
        <v>0</v>
      </c>
      <c r="HE31" s="72">
        <v>0</v>
      </c>
      <c r="HF31" s="72">
        <v>0</v>
      </c>
      <c r="HG31" s="72">
        <v>0</v>
      </c>
      <c r="HH31" s="72">
        <v>0</v>
      </c>
      <c r="HI31" s="72">
        <v>0</v>
      </c>
      <c r="HJ31" s="72">
        <v>0</v>
      </c>
      <c r="HK31" s="72">
        <v>0</v>
      </c>
      <c r="HL31" s="72">
        <v>0</v>
      </c>
      <c r="HM31" s="72">
        <v>0</v>
      </c>
      <c r="HN31" s="72">
        <v>0</v>
      </c>
      <c r="HO31" s="72">
        <v>0</v>
      </c>
      <c r="HP31" s="72">
        <v>0</v>
      </c>
      <c r="HQ31" s="72">
        <v>0</v>
      </c>
      <c r="HR31" s="72">
        <v>0</v>
      </c>
      <c r="HS31" s="72">
        <v>0</v>
      </c>
      <c r="HT31" s="72">
        <v>0</v>
      </c>
      <c r="HU31" s="72">
        <v>0</v>
      </c>
      <c r="HV31" s="72">
        <v>0</v>
      </c>
      <c r="HW31" s="72">
        <v>0</v>
      </c>
      <c r="HX31" s="72">
        <v>0</v>
      </c>
      <c r="HY31" s="72">
        <v>0</v>
      </c>
      <c r="HZ31" s="72">
        <v>0</v>
      </c>
      <c r="IA31" s="72">
        <v>0</v>
      </c>
      <c r="IB31" s="72">
        <v>0</v>
      </c>
      <c r="IC31" s="72">
        <v>0</v>
      </c>
      <c r="ID31" s="72">
        <v>0</v>
      </c>
      <c r="IE31" s="72">
        <v>0</v>
      </c>
      <c r="IF31" s="72">
        <v>0</v>
      </c>
      <c r="IG31" s="72">
        <v>0</v>
      </c>
      <c r="IH31" s="72">
        <v>0</v>
      </c>
      <c r="II31" s="72">
        <v>0</v>
      </c>
      <c r="IJ31" s="72">
        <v>0</v>
      </c>
      <c r="IK31" s="72">
        <v>0</v>
      </c>
      <c r="IL31" s="72">
        <v>0</v>
      </c>
      <c r="IM31" s="72">
        <v>0</v>
      </c>
      <c r="IN31" s="72">
        <v>0</v>
      </c>
      <c r="IO31" s="72">
        <v>1028</v>
      </c>
      <c r="IP31" s="72">
        <v>925</v>
      </c>
      <c r="IQ31" s="72">
        <v>1953</v>
      </c>
      <c r="IR31" s="72">
        <v>39</v>
      </c>
      <c r="IS31" s="72">
        <v>132</v>
      </c>
      <c r="IT31" s="72">
        <v>117</v>
      </c>
      <c r="IU31" s="72">
        <v>413</v>
      </c>
      <c r="IV31" s="72">
        <v>58</v>
      </c>
      <c r="IW31" s="72">
        <v>445</v>
      </c>
      <c r="IX31" s="72">
        <v>289</v>
      </c>
      <c r="IY31" s="72">
        <v>479</v>
      </c>
      <c r="IZ31" s="72">
        <v>621</v>
      </c>
      <c r="JA31" s="72">
        <v>119</v>
      </c>
      <c r="JB31" s="72">
        <v>1953</v>
      </c>
      <c r="JC31" s="23"/>
      <c r="JD31" s="23"/>
    </row>
    <row r="32" spans="1:264" x14ac:dyDescent="0.25">
      <c r="A32" s="70" t="s">
        <v>109</v>
      </c>
      <c r="B32" s="70" t="s">
        <v>9</v>
      </c>
      <c r="C32" s="70" t="s">
        <v>10</v>
      </c>
      <c r="D32" s="71">
        <v>499</v>
      </c>
      <c r="E32" s="22" t="s">
        <v>23</v>
      </c>
      <c r="F32" s="8" t="s">
        <v>16</v>
      </c>
      <c r="G32" s="10">
        <v>1</v>
      </c>
      <c r="H32" s="10">
        <v>1903</v>
      </c>
      <c r="I32" s="49">
        <f t="shared" si="0"/>
        <v>170</v>
      </c>
      <c r="J32" s="72">
        <v>54</v>
      </c>
      <c r="K32" s="50">
        <f t="shared" si="2"/>
        <v>32</v>
      </c>
      <c r="L32" s="72">
        <v>14</v>
      </c>
      <c r="M32" s="72">
        <v>18</v>
      </c>
      <c r="N32" s="50">
        <f t="shared" si="3"/>
        <v>41</v>
      </c>
      <c r="O32" s="72">
        <v>21</v>
      </c>
      <c r="P32" s="72">
        <v>20</v>
      </c>
      <c r="Q32" s="50">
        <f t="shared" si="4"/>
        <v>27</v>
      </c>
      <c r="R32" s="72">
        <v>14</v>
      </c>
      <c r="S32" s="72">
        <v>13</v>
      </c>
      <c r="T32" s="50">
        <f t="shared" si="5"/>
        <v>37</v>
      </c>
      <c r="U32" s="72">
        <v>16</v>
      </c>
      <c r="V32" s="72">
        <v>21</v>
      </c>
      <c r="W32" s="51">
        <f t="shared" si="6"/>
        <v>33</v>
      </c>
      <c r="X32" s="72">
        <v>16</v>
      </c>
      <c r="Y32" s="72">
        <v>17</v>
      </c>
      <c r="Z32" s="51">
        <f t="shared" si="7"/>
        <v>35</v>
      </c>
      <c r="AA32" s="72">
        <v>16</v>
      </c>
      <c r="AB32" s="72">
        <v>19</v>
      </c>
      <c r="AC32" s="72">
        <v>23</v>
      </c>
      <c r="AD32" s="72">
        <v>24</v>
      </c>
      <c r="AE32" s="72">
        <v>25</v>
      </c>
      <c r="AF32" s="72">
        <v>25</v>
      </c>
      <c r="AG32" s="72">
        <v>31</v>
      </c>
      <c r="AH32" s="72">
        <v>32</v>
      </c>
      <c r="AI32" s="72">
        <v>31</v>
      </c>
      <c r="AJ32" s="72">
        <v>30</v>
      </c>
      <c r="AK32" s="72">
        <v>31</v>
      </c>
      <c r="AL32" s="72">
        <v>25</v>
      </c>
      <c r="AM32" s="72">
        <v>32</v>
      </c>
      <c r="AN32" s="72">
        <v>32</v>
      </c>
      <c r="AO32" s="72">
        <v>23</v>
      </c>
      <c r="AP32" s="72">
        <v>22</v>
      </c>
      <c r="AQ32" s="72">
        <v>25</v>
      </c>
      <c r="AR32" s="72">
        <v>21</v>
      </c>
      <c r="AS32" s="72">
        <v>25</v>
      </c>
      <c r="AT32" s="72">
        <v>23</v>
      </c>
      <c r="AU32" s="72">
        <v>21</v>
      </c>
      <c r="AV32" s="72">
        <v>20</v>
      </c>
      <c r="AW32" s="72">
        <v>23</v>
      </c>
      <c r="AX32" s="72">
        <v>23</v>
      </c>
      <c r="AY32" s="72">
        <v>25</v>
      </c>
      <c r="AZ32" s="72">
        <v>21</v>
      </c>
      <c r="BA32" s="72">
        <v>21</v>
      </c>
      <c r="BB32" s="72">
        <v>23</v>
      </c>
      <c r="BC32" s="72">
        <v>22</v>
      </c>
      <c r="BD32" s="72">
        <v>21</v>
      </c>
      <c r="BE32" s="72">
        <v>20</v>
      </c>
      <c r="BF32" s="72">
        <v>22</v>
      </c>
      <c r="BG32" s="72">
        <v>21</v>
      </c>
      <c r="BH32" s="72">
        <v>19</v>
      </c>
      <c r="BI32" s="72">
        <v>16</v>
      </c>
      <c r="BJ32" s="72">
        <v>15</v>
      </c>
      <c r="BK32" s="72">
        <v>20</v>
      </c>
      <c r="BL32" s="72">
        <v>19</v>
      </c>
      <c r="BM32" s="72">
        <v>19</v>
      </c>
      <c r="BN32" s="72">
        <v>16</v>
      </c>
      <c r="BO32" s="72">
        <v>15</v>
      </c>
      <c r="BP32" s="72">
        <v>14</v>
      </c>
      <c r="BQ32" s="72">
        <v>16</v>
      </c>
      <c r="BR32" s="72">
        <v>15</v>
      </c>
      <c r="BS32" s="72">
        <v>19</v>
      </c>
      <c r="BT32" s="72">
        <v>16</v>
      </c>
      <c r="BU32" s="72">
        <v>16</v>
      </c>
      <c r="BV32" s="72">
        <v>19</v>
      </c>
      <c r="BW32" s="72">
        <v>21</v>
      </c>
      <c r="BX32" s="72">
        <v>15</v>
      </c>
      <c r="BY32" s="72">
        <v>20</v>
      </c>
      <c r="BZ32" s="72">
        <v>15</v>
      </c>
      <c r="CA32" s="72">
        <v>16</v>
      </c>
      <c r="CB32" s="72">
        <v>15</v>
      </c>
      <c r="CC32" s="72">
        <v>16</v>
      </c>
      <c r="CD32" s="72">
        <v>13</v>
      </c>
      <c r="CE32" s="72">
        <v>14</v>
      </c>
      <c r="CF32" s="72">
        <v>14</v>
      </c>
      <c r="CG32" s="72">
        <v>15</v>
      </c>
      <c r="CH32" s="72">
        <v>16</v>
      </c>
      <c r="CI32" s="72">
        <v>12</v>
      </c>
      <c r="CJ32" s="72">
        <v>10</v>
      </c>
      <c r="CK32" s="72">
        <v>12</v>
      </c>
      <c r="CL32" s="72">
        <v>11</v>
      </c>
      <c r="CM32" s="72">
        <v>11</v>
      </c>
      <c r="CN32" s="72">
        <v>10</v>
      </c>
      <c r="CO32" s="72">
        <v>10</v>
      </c>
      <c r="CP32" s="72">
        <v>10</v>
      </c>
      <c r="CQ32" s="72">
        <v>11</v>
      </c>
      <c r="CR32" s="72">
        <v>9</v>
      </c>
      <c r="CS32" s="72">
        <v>11</v>
      </c>
      <c r="CT32" s="72">
        <v>10</v>
      </c>
      <c r="CU32" s="72">
        <v>11</v>
      </c>
      <c r="CV32" s="72">
        <v>9</v>
      </c>
      <c r="CW32" s="72">
        <v>10</v>
      </c>
      <c r="CX32" s="72">
        <v>9</v>
      </c>
      <c r="CY32" s="72">
        <v>11</v>
      </c>
      <c r="CZ32" s="72">
        <v>8</v>
      </c>
      <c r="DA32" s="72">
        <v>9</v>
      </c>
      <c r="DB32" s="72">
        <v>9</v>
      </c>
      <c r="DC32" s="72">
        <v>9</v>
      </c>
      <c r="DD32" s="72">
        <v>9</v>
      </c>
      <c r="DE32" s="72">
        <v>9</v>
      </c>
      <c r="DF32" s="72">
        <v>7</v>
      </c>
      <c r="DG32" s="72">
        <v>8</v>
      </c>
      <c r="DH32" s="72">
        <v>7</v>
      </c>
      <c r="DI32" s="72">
        <v>9</v>
      </c>
      <c r="DJ32" s="72">
        <v>7</v>
      </c>
      <c r="DK32" s="72">
        <v>8</v>
      </c>
      <c r="DL32" s="72">
        <v>6</v>
      </c>
      <c r="DM32" s="72">
        <v>9</v>
      </c>
      <c r="DN32" s="72">
        <v>6</v>
      </c>
      <c r="DO32" s="72">
        <v>9</v>
      </c>
      <c r="DP32" s="72">
        <v>7</v>
      </c>
      <c r="DQ32" s="72">
        <v>7</v>
      </c>
      <c r="DR32" s="72">
        <v>4</v>
      </c>
      <c r="DS32" s="72">
        <v>6</v>
      </c>
      <c r="DT32" s="72">
        <v>4</v>
      </c>
      <c r="DU32" s="72">
        <v>7</v>
      </c>
      <c r="DV32" s="72">
        <v>4</v>
      </c>
      <c r="DW32" s="72">
        <v>6</v>
      </c>
      <c r="DX32" s="72">
        <v>5</v>
      </c>
      <c r="DY32" s="72">
        <v>6</v>
      </c>
      <c r="DZ32" s="72">
        <v>4</v>
      </c>
      <c r="EA32" s="72">
        <v>8</v>
      </c>
      <c r="EB32" s="72">
        <v>4</v>
      </c>
      <c r="EC32" s="72">
        <v>6</v>
      </c>
      <c r="ED32" s="72">
        <v>3</v>
      </c>
      <c r="EE32" s="72">
        <v>4</v>
      </c>
      <c r="EF32" s="72">
        <v>4</v>
      </c>
      <c r="EG32" s="72">
        <v>4</v>
      </c>
      <c r="EH32" s="72">
        <v>3</v>
      </c>
      <c r="EI32" s="72">
        <v>4</v>
      </c>
      <c r="EJ32" s="72">
        <v>4</v>
      </c>
      <c r="EK32" s="72">
        <v>3</v>
      </c>
      <c r="EL32" s="72">
        <v>2</v>
      </c>
      <c r="EM32" s="72">
        <v>4</v>
      </c>
      <c r="EN32" s="72">
        <v>3</v>
      </c>
      <c r="EO32" s="72">
        <v>3</v>
      </c>
      <c r="EP32" s="72">
        <v>2</v>
      </c>
      <c r="EQ32" s="72">
        <v>3</v>
      </c>
      <c r="ER32" s="72">
        <v>1</v>
      </c>
      <c r="ES32" s="72">
        <v>3</v>
      </c>
      <c r="ET32" s="72">
        <v>3</v>
      </c>
      <c r="EU32" s="72">
        <v>4</v>
      </c>
      <c r="EV32" s="72">
        <v>1</v>
      </c>
      <c r="EW32" s="72">
        <v>3</v>
      </c>
      <c r="EX32" s="72">
        <v>1</v>
      </c>
      <c r="EY32" s="72">
        <v>2</v>
      </c>
      <c r="EZ32" s="72">
        <v>1</v>
      </c>
      <c r="FA32" s="72">
        <v>2</v>
      </c>
      <c r="FB32" s="72">
        <v>1</v>
      </c>
      <c r="FC32" s="72">
        <v>1</v>
      </c>
      <c r="FD32" s="72">
        <v>1</v>
      </c>
      <c r="FE32" s="72">
        <v>1</v>
      </c>
      <c r="FF32" s="72">
        <v>1</v>
      </c>
      <c r="FG32" s="72">
        <v>3</v>
      </c>
      <c r="FH32" s="72">
        <v>2</v>
      </c>
      <c r="FI32" s="72">
        <v>2</v>
      </c>
      <c r="FJ32" s="72">
        <v>1</v>
      </c>
      <c r="FK32" s="72">
        <v>1</v>
      </c>
      <c r="FL32" s="72">
        <v>1</v>
      </c>
      <c r="FM32" s="72">
        <v>2</v>
      </c>
      <c r="FN32" s="72">
        <v>1</v>
      </c>
      <c r="FO32" s="72">
        <v>1</v>
      </c>
      <c r="FP32" s="72">
        <v>1</v>
      </c>
      <c r="FQ32" s="72">
        <v>1</v>
      </c>
      <c r="FR32" s="72">
        <v>1</v>
      </c>
      <c r="FS32" s="72">
        <v>1</v>
      </c>
      <c r="FT32" s="72">
        <v>1</v>
      </c>
      <c r="FU32" s="72">
        <v>1</v>
      </c>
      <c r="FV32" s="72">
        <v>1</v>
      </c>
      <c r="FW32" s="72">
        <v>1</v>
      </c>
      <c r="FX32" s="72">
        <v>1</v>
      </c>
      <c r="FY32" s="72">
        <v>1</v>
      </c>
      <c r="FZ32" s="72">
        <v>1</v>
      </c>
      <c r="GA32" s="72">
        <v>1</v>
      </c>
      <c r="GB32" s="72">
        <v>1</v>
      </c>
      <c r="GC32" s="72">
        <v>1</v>
      </c>
      <c r="GD32" s="72">
        <v>1</v>
      </c>
      <c r="GE32" s="72">
        <v>1</v>
      </c>
      <c r="GF32" s="72">
        <v>1</v>
      </c>
      <c r="GG32" s="72">
        <v>1</v>
      </c>
      <c r="GH32" s="72">
        <v>0</v>
      </c>
      <c r="GI32" s="72">
        <v>1</v>
      </c>
      <c r="GJ32" s="72">
        <v>0</v>
      </c>
      <c r="GK32" s="72">
        <v>0</v>
      </c>
      <c r="GL32" s="72">
        <v>1</v>
      </c>
      <c r="GM32" s="72">
        <v>0</v>
      </c>
      <c r="GN32" s="72">
        <v>0</v>
      </c>
      <c r="GO32" s="72">
        <v>0</v>
      </c>
      <c r="GP32" s="72">
        <v>1</v>
      </c>
      <c r="GQ32" s="72">
        <v>0</v>
      </c>
      <c r="GR32" s="72">
        <v>0</v>
      </c>
      <c r="GS32" s="72">
        <v>0</v>
      </c>
      <c r="GT32" s="72">
        <v>0</v>
      </c>
      <c r="GU32" s="72">
        <v>0</v>
      </c>
      <c r="GV32" s="72">
        <v>0</v>
      </c>
      <c r="GW32" s="72">
        <v>0</v>
      </c>
      <c r="GX32" s="72">
        <v>0</v>
      </c>
      <c r="GY32" s="72">
        <v>0</v>
      </c>
      <c r="GZ32" s="72">
        <v>0</v>
      </c>
      <c r="HA32" s="72">
        <v>0</v>
      </c>
      <c r="HB32" s="72">
        <v>0</v>
      </c>
      <c r="HC32" s="72">
        <v>0</v>
      </c>
      <c r="HD32" s="72">
        <v>0</v>
      </c>
      <c r="HE32" s="72">
        <v>0</v>
      </c>
      <c r="HF32" s="72">
        <v>0</v>
      </c>
      <c r="HG32" s="72">
        <v>0</v>
      </c>
      <c r="HH32" s="72">
        <v>0</v>
      </c>
      <c r="HI32" s="72">
        <v>0</v>
      </c>
      <c r="HJ32" s="72">
        <v>0</v>
      </c>
      <c r="HK32" s="72">
        <v>0</v>
      </c>
      <c r="HL32" s="72">
        <v>0</v>
      </c>
      <c r="HM32" s="72">
        <v>0</v>
      </c>
      <c r="HN32" s="72">
        <v>0</v>
      </c>
      <c r="HO32" s="72">
        <v>0</v>
      </c>
      <c r="HP32" s="72">
        <v>0</v>
      </c>
      <c r="HQ32" s="72">
        <v>0</v>
      </c>
      <c r="HR32" s="72">
        <v>0</v>
      </c>
      <c r="HS32" s="72">
        <v>0</v>
      </c>
      <c r="HT32" s="72">
        <v>0</v>
      </c>
      <c r="HU32" s="72">
        <v>0</v>
      </c>
      <c r="HV32" s="72">
        <v>0</v>
      </c>
      <c r="HW32" s="72">
        <v>0</v>
      </c>
      <c r="HX32" s="72">
        <v>0</v>
      </c>
      <c r="HY32" s="72">
        <v>0</v>
      </c>
      <c r="HZ32" s="72">
        <v>0</v>
      </c>
      <c r="IA32" s="72">
        <v>0</v>
      </c>
      <c r="IB32" s="72">
        <v>0</v>
      </c>
      <c r="IC32" s="72">
        <v>0</v>
      </c>
      <c r="ID32" s="72">
        <v>0</v>
      </c>
      <c r="IE32" s="72">
        <v>0</v>
      </c>
      <c r="IF32" s="72">
        <v>0</v>
      </c>
      <c r="IG32" s="72">
        <v>0</v>
      </c>
      <c r="IH32" s="72">
        <v>0</v>
      </c>
      <c r="II32" s="72">
        <v>0</v>
      </c>
      <c r="IJ32" s="72">
        <v>0</v>
      </c>
      <c r="IK32" s="72">
        <v>0</v>
      </c>
      <c r="IL32" s="72">
        <v>0</v>
      </c>
      <c r="IM32" s="72">
        <v>0</v>
      </c>
      <c r="IN32" s="72">
        <v>0</v>
      </c>
      <c r="IO32" s="72">
        <v>994</v>
      </c>
      <c r="IP32" s="72">
        <v>909</v>
      </c>
      <c r="IQ32" s="72">
        <v>1903</v>
      </c>
      <c r="IR32" s="72">
        <v>41</v>
      </c>
      <c r="IS32" s="72">
        <v>123</v>
      </c>
      <c r="IT32" s="72">
        <v>108</v>
      </c>
      <c r="IU32" s="72">
        <v>374</v>
      </c>
      <c r="IV32" s="72">
        <v>54</v>
      </c>
      <c r="IW32" s="72">
        <v>546</v>
      </c>
      <c r="IX32" s="72">
        <v>272</v>
      </c>
      <c r="IY32" s="72">
        <v>440</v>
      </c>
      <c r="IZ32" s="72">
        <v>549</v>
      </c>
      <c r="JA32" s="72">
        <v>96</v>
      </c>
      <c r="JB32" s="72">
        <v>1903</v>
      </c>
      <c r="JC32" s="23"/>
      <c r="JD32" s="23"/>
    </row>
    <row r="33" spans="1:335" x14ac:dyDescent="0.25">
      <c r="A33" s="70" t="s">
        <v>109</v>
      </c>
      <c r="B33" s="70" t="s">
        <v>9</v>
      </c>
      <c r="C33" s="70" t="s">
        <v>10</v>
      </c>
      <c r="D33" s="71">
        <v>500</v>
      </c>
      <c r="E33" s="22" t="s">
        <v>25</v>
      </c>
      <c r="F33" s="8" t="s">
        <v>16</v>
      </c>
      <c r="G33" s="10">
        <v>1</v>
      </c>
      <c r="H33" s="10">
        <v>2736</v>
      </c>
      <c r="I33" s="49">
        <f t="shared" si="0"/>
        <v>67</v>
      </c>
      <c r="J33" s="72">
        <v>89</v>
      </c>
      <c r="K33" s="50">
        <f t="shared" si="2"/>
        <v>14</v>
      </c>
      <c r="L33" s="72">
        <v>5</v>
      </c>
      <c r="M33" s="72">
        <v>9</v>
      </c>
      <c r="N33" s="50">
        <f t="shared" si="3"/>
        <v>14</v>
      </c>
      <c r="O33" s="72">
        <v>10</v>
      </c>
      <c r="P33" s="72">
        <v>4</v>
      </c>
      <c r="Q33" s="50">
        <f t="shared" si="4"/>
        <v>14</v>
      </c>
      <c r="R33" s="72">
        <v>8</v>
      </c>
      <c r="S33" s="72">
        <v>6</v>
      </c>
      <c r="T33" s="50">
        <f t="shared" si="5"/>
        <v>15</v>
      </c>
      <c r="U33" s="72">
        <v>6</v>
      </c>
      <c r="V33" s="72">
        <v>9</v>
      </c>
      <c r="W33" s="51">
        <f t="shared" si="6"/>
        <v>10</v>
      </c>
      <c r="X33" s="72">
        <v>4</v>
      </c>
      <c r="Y33" s="72">
        <v>6</v>
      </c>
      <c r="Z33" s="51">
        <f t="shared" si="7"/>
        <v>14</v>
      </c>
      <c r="AA33" s="72">
        <v>4</v>
      </c>
      <c r="AB33" s="72">
        <v>10</v>
      </c>
      <c r="AC33" s="72">
        <v>37</v>
      </c>
      <c r="AD33" s="72">
        <v>28</v>
      </c>
      <c r="AE33" s="72">
        <v>27</v>
      </c>
      <c r="AF33" s="72">
        <v>27</v>
      </c>
      <c r="AG33" s="72">
        <v>30</v>
      </c>
      <c r="AH33" s="72">
        <v>30</v>
      </c>
      <c r="AI33" s="72">
        <v>28</v>
      </c>
      <c r="AJ33" s="72">
        <v>25</v>
      </c>
      <c r="AK33" s="72">
        <v>30</v>
      </c>
      <c r="AL33" s="72">
        <v>28</v>
      </c>
      <c r="AM33" s="72">
        <v>30</v>
      </c>
      <c r="AN33" s="72">
        <v>30</v>
      </c>
      <c r="AO33" s="72">
        <v>37</v>
      </c>
      <c r="AP33" s="72">
        <v>36</v>
      </c>
      <c r="AQ33" s="72">
        <v>27</v>
      </c>
      <c r="AR33" s="72">
        <v>35</v>
      </c>
      <c r="AS33" s="72">
        <v>27</v>
      </c>
      <c r="AT33" s="72">
        <v>37</v>
      </c>
      <c r="AU33" s="72">
        <v>35</v>
      </c>
      <c r="AV33" s="72">
        <v>33</v>
      </c>
      <c r="AW33" s="72">
        <v>27</v>
      </c>
      <c r="AX33" s="72">
        <v>35</v>
      </c>
      <c r="AY33" s="72">
        <v>27</v>
      </c>
      <c r="AZ33" s="72">
        <v>35</v>
      </c>
      <c r="BA33" s="72">
        <v>35</v>
      </c>
      <c r="BB33" s="72">
        <v>37</v>
      </c>
      <c r="BC33" s="72">
        <v>36</v>
      </c>
      <c r="BD33" s="72">
        <v>35</v>
      </c>
      <c r="BE33" s="72">
        <v>33</v>
      </c>
      <c r="BF33" s="72">
        <v>37</v>
      </c>
      <c r="BG33" s="72">
        <v>35</v>
      </c>
      <c r="BH33" s="72">
        <v>31</v>
      </c>
      <c r="BI33" s="72">
        <v>28</v>
      </c>
      <c r="BJ33" s="72">
        <v>26</v>
      </c>
      <c r="BK33" s="72">
        <v>33</v>
      </c>
      <c r="BL33" s="72">
        <v>31</v>
      </c>
      <c r="BM33" s="72">
        <v>32</v>
      </c>
      <c r="BN33" s="72">
        <v>28</v>
      </c>
      <c r="BO33" s="72">
        <v>26</v>
      </c>
      <c r="BP33" s="72">
        <v>26</v>
      </c>
      <c r="BQ33" s="72">
        <v>28</v>
      </c>
      <c r="BR33" s="72">
        <v>25</v>
      </c>
      <c r="BS33" s="72">
        <v>32</v>
      </c>
      <c r="BT33" s="72">
        <v>28</v>
      </c>
      <c r="BU33" s="72">
        <v>28</v>
      </c>
      <c r="BV33" s="72">
        <v>31</v>
      </c>
      <c r="BW33" s="72">
        <v>35</v>
      </c>
      <c r="BX33" s="72">
        <v>26</v>
      </c>
      <c r="BY33" s="72">
        <v>33</v>
      </c>
      <c r="BZ33" s="72">
        <v>25</v>
      </c>
      <c r="CA33" s="72">
        <v>28</v>
      </c>
      <c r="CB33" s="72">
        <v>26</v>
      </c>
      <c r="CC33" s="72">
        <v>28</v>
      </c>
      <c r="CD33" s="72">
        <v>25</v>
      </c>
      <c r="CE33" s="72">
        <v>26</v>
      </c>
      <c r="CF33" s="72">
        <v>26</v>
      </c>
      <c r="CG33" s="72">
        <v>25</v>
      </c>
      <c r="CH33" s="72">
        <v>25</v>
      </c>
      <c r="CI33" s="72">
        <v>23</v>
      </c>
      <c r="CJ33" s="72">
        <v>18</v>
      </c>
      <c r="CK33" s="72">
        <v>23</v>
      </c>
      <c r="CL33" s="72">
        <v>22</v>
      </c>
      <c r="CM33" s="72">
        <v>19</v>
      </c>
      <c r="CN33" s="72">
        <v>18</v>
      </c>
      <c r="CO33" s="72">
        <v>18</v>
      </c>
      <c r="CP33" s="72">
        <v>18</v>
      </c>
      <c r="CQ33" s="72">
        <v>19</v>
      </c>
      <c r="CR33" s="72">
        <v>15</v>
      </c>
      <c r="CS33" s="72">
        <v>19</v>
      </c>
      <c r="CT33" s="72">
        <v>16</v>
      </c>
      <c r="CU33" s="72">
        <v>19</v>
      </c>
      <c r="CV33" s="72">
        <v>15</v>
      </c>
      <c r="CW33" s="72">
        <v>16</v>
      </c>
      <c r="CX33" s="72">
        <v>15</v>
      </c>
      <c r="CY33" s="72">
        <v>22</v>
      </c>
      <c r="CZ33" s="72">
        <v>15</v>
      </c>
      <c r="DA33" s="72">
        <v>15</v>
      </c>
      <c r="DB33" s="72">
        <v>16</v>
      </c>
      <c r="DC33" s="72">
        <v>16</v>
      </c>
      <c r="DD33" s="72">
        <v>16</v>
      </c>
      <c r="DE33" s="72">
        <v>16</v>
      </c>
      <c r="DF33" s="72">
        <v>12</v>
      </c>
      <c r="DG33" s="72">
        <v>15</v>
      </c>
      <c r="DH33" s="72">
        <v>12</v>
      </c>
      <c r="DI33" s="72">
        <v>16</v>
      </c>
      <c r="DJ33" s="72">
        <v>12</v>
      </c>
      <c r="DK33" s="72">
        <v>13</v>
      </c>
      <c r="DL33" s="72">
        <v>10</v>
      </c>
      <c r="DM33" s="72">
        <v>15</v>
      </c>
      <c r="DN33" s="72">
        <v>13</v>
      </c>
      <c r="DO33" s="72">
        <v>16</v>
      </c>
      <c r="DP33" s="72">
        <v>12</v>
      </c>
      <c r="DQ33" s="72">
        <v>12</v>
      </c>
      <c r="DR33" s="72">
        <v>9</v>
      </c>
      <c r="DS33" s="72">
        <v>10</v>
      </c>
      <c r="DT33" s="72">
        <v>9</v>
      </c>
      <c r="DU33" s="72">
        <v>12</v>
      </c>
      <c r="DV33" s="72">
        <v>9</v>
      </c>
      <c r="DW33" s="72">
        <v>9</v>
      </c>
      <c r="DX33" s="72">
        <v>8</v>
      </c>
      <c r="DY33" s="72">
        <v>13</v>
      </c>
      <c r="DZ33" s="72">
        <v>9</v>
      </c>
      <c r="EA33" s="72">
        <v>13</v>
      </c>
      <c r="EB33" s="72">
        <v>9</v>
      </c>
      <c r="EC33" s="72">
        <v>11</v>
      </c>
      <c r="ED33" s="72">
        <v>8</v>
      </c>
      <c r="EE33" s="72">
        <v>9</v>
      </c>
      <c r="EF33" s="72">
        <v>8</v>
      </c>
      <c r="EG33" s="72">
        <v>9</v>
      </c>
      <c r="EH33" s="72">
        <v>5</v>
      </c>
      <c r="EI33" s="72">
        <v>8</v>
      </c>
      <c r="EJ33" s="72">
        <v>8</v>
      </c>
      <c r="EK33" s="72">
        <v>8</v>
      </c>
      <c r="EL33" s="72">
        <v>7</v>
      </c>
      <c r="EM33" s="72">
        <v>9</v>
      </c>
      <c r="EN33" s="72">
        <v>5</v>
      </c>
      <c r="EO33" s="72">
        <v>8</v>
      </c>
      <c r="EP33" s="72">
        <v>7</v>
      </c>
      <c r="EQ33" s="72">
        <v>8</v>
      </c>
      <c r="ER33" s="72">
        <v>5</v>
      </c>
      <c r="ES33" s="72">
        <v>8</v>
      </c>
      <c r="ET33" s="72">
        <v>4</v>
      </c>
      <c r="EU33" s="72">
        <v>9</v>
      </c>
      <c r="EV33" s="72">
        <v>2</v>
      </c>
      <c r="EW33" s="72">
        <v>8</v>
      </c>
      <c r="EX33" s="72">
        <v>2</v>
      </c>
      <c r="EY33" s="72">
        <v>7</v>
      </c>
      <c r="EZ33" s="72">
        <v>4</v>
      </c>
      <c r="FA33" s="72">
        <v>7</v>
      </c>
      <c r="FB33" s="72">
        <v>4</v>
      </c>
      <c r="FC33" s="72">
        <v>4</v>
      </c>
      <c r="FD33" s="72">
        <v>4</v>
      </c>
      <c r="FE33" s="72">
        <v>4</v>
      </c>
      <c r="FF33" s="72">
        <v>1</v>
      </c>
      <c r="FG33" s="72">
        <v>7</v>
      </c>
      <c r="FH33" s="72">
        <v>1</v>
      </c>
      <c r="FI33" s="72">
        <v>5</v>
      </c>
      <c r="FJ33" s="72">
        <v>1</v>
      </c>
      <c r="FK33" s="72">
        <v>1</v>
      </c>
      <c r="FL33" s="72">
        <v>1</v>
      </c>
      <c r="FM33" s="72">
        <v>1</v>
      </c>
      <c r="FN33" s="72">
        <v>1</v>
      </c>
      <c r="FO33" s="72">
        <v>1</v>
      </c>
      <c r="FP33" s="72">
        <v>1</v>
      </c>
      <c r="FQ33" s="72">
        <v>1</v>
      </c>
      <c r="FR33" s="72">
        <v>1</v>
      </c>
      <c r="FS33" s="72">
        <v>1</v>
      </c>
      <c r="FT33" s="72">
        <v>1</v>
      </c>
      <c r="FU33" s="72">
        <v>1</v>
      </c>
      <c r="FV33" s="72">
        <v>1</v>
      </c>
      <c r="FW33" s="72">
        <v>1</v>
      </c>
      <c r="FX33" s="72">
        <v>0</v>
      </c>
      <c r="FY33" s="72">
        <v>1</v>
      </c>
      <c r="FZ33" s="72">
        <v>1</v>
      </c>
      <c r="GA33" s="72">
        <v>1</v>
      </c>
      <c r="GB33" s="72">
        <v>1</v>
      </c>
      <c r="GC33" s="72">
        <v>1</v>
      </c>
      <c r="GD33" s="72">
        <v>1</v>
      </c>
      <c r="GE33" s="72">
        <v>1</v>
      </c>
      <c r="GF33" s="72">
        <v>0</v>
      </c>
      <c r="GG33" s="72">
        <v>1</v>
      </c>
      <c r="GH33" s="72">
        <v>0</v>
      </c>
      <c r="GI33" s="72">
        <v>1</v>
      </c>
      <c r="GJ33" s="72">
        <v>0</v>
      </c>
      <c r="GK33" s="72">
        <v>0</v>
      </c>
      <c r="GL33" s="72">
        <v>1</v>
      </c>
      <c r="GM33" s="72">
        <v>0</v>
      </c>
      <c r="GN33" s="72">
        <v>0</v>
      </c>
      <c r="GO33" s="72">
        <v>0</v>
      </c>
      <c r="GP33" s="72">
        <v>0</v>
      </c>
      <c r="GQ33" s="72">
        <v>0</v>
      </c>
      <c r="GR33" s="72">
        <v>0</v>
      </c>
      <c r="GS33" s="72">
        <v>0</v>
      </c>
      <c r="GT33" s="72">
        <v>0</v>
      </c>
      <c r="GU33" s="72">
        <v>0</v>
      </c>
      <c r="GV33" s="72">
        <v>0</v>
      </c>
      <c r="GW33" s="72">
        <v>0</v>
      </c>
      <c r="GX33" s="72">
        <v>0</v>
      </c>
      <c r="GY33" s="72">
        <v>0</v>
      </c>
      <c r="GZ33" s="72">
        <v>0</v>
      </c>
      <c r="HA33" s="72">
        <v>0</v>
      </c>
      <c r="HB33" s="72">
        <v>0</v>
      </c>
      <c r="HC33" s="72">
        <v>0</v>
      </c>
      <c r="HD33" s="72">
        <v>0</v>
      </c>
      <c r="HE33" s="72">
        <v>0</v>
      </c>
      <c r="HF33" s="72">
        <v>0</v>
      </c>
      <c r="HG33" s="72">
        <v>0</v>
      </c>
      <c r="HH33" s="72">
        <v>0</v>
      </c>
      <c r="HI33" s="72">
        <v>0</v>
      </c>
      <c r="HJ33" s="72">
        <v>0</v>
      </c>
      <c r="HK33" s="72">
        <v>0</v>
      </c>
      <c r="HL33" s="72">
        <v>0</v>
      </c>
      <c r="HM33" s="72">
        <v>0</v>
      </c>
      <c r="HN33" s="72">
        <v>0</v>
      </c>
      <c r="HO33" s="72">
        <v>0</v>
      </c>
      <c r="HP33" s="72">
        <v>0</v>
      </c>
      <c r="HQ33" s="72">
        <v>0</v>
      </c>
      <c r="HR33" s="72">
        <v>0</v>
      </c>
      <c r="HS33" s="72">
        <v>0</v>
      </c>
      <c r="HT33" s="72">
        <v>0</v>
      </c>
      <c r="HU33" s="72">
        <v>0</v>
      </c>
      <c r="HV33" s="72">
        <v>0</v>
      </c>
      <c r="HW33" s="72">
        <v>0</v>
      </c>
      <c r="HX33" s="72">
        <v>0</v>
      </c>
      <c r="HY33" s="72">
        <v>0</v>
      </c>
      <c r="HZ33" s="72">
        <v>0</v>
      </c>
      <c r="IA33" s="72">
        <v>0</v>
      </c>
      <c r="IB33" s="72">
        <v>0</v>
      </c>
      <c r="IC33" s="72">
        <v>0</v>
      </c>
      <c r="ID33" s="72">
        <v>0</v>
      </c>
      <c r="IE33" s="72">
        <v>0</v>
      </c>
      <c r="IF33" s="72">
        <v>0</v>
      </c>
      <c r="IG33" s="72">
        <v>0</v>
      </c>
      <c r="IH33" s="72">
        <v>0</v>
      </c>
      <c r="II33" s="72">
        <v>0</v>
      </c>
      <c r="IJ33" s="72">
        <v>0</v>
      </c>
      <c r="IK33" s="72">
        <v>0</v>
      </c>
      <c r="IL33" s="72">
        <v>0</v>
      </c>
      <c r="IM33" s="72">
        <v>0</v>
      </c>
      <c r="IN33" s="72">
        <v>0</v>
      </c>
      <c r="IO33" s="72">
        <v>1431</v>
      </c>
      <c r="IP33" s="72">
        <v>1305</v>
      </c>
      <c r="IQ33" s="72">
        <v>2736</v>
      </c>
      <c r="IR33" s="72">
        <v>78</v>
      </c>
      <c r="IS33" s="72">
        <v>166</v>
      </c>
      <c r="IT33" s="72">
        <v>175</v>
      </c>
      <c r="IU33" s="72">
        <v>646</v>
      </c>
      <c r="IV33" s="72">
        <v>89</v>
      </c>
      <c r="IW33" s="72">
        <v>431</v>
      </c>
      <c r="IX33" s="72">
        <v>391</v>
      </c>
      <c r="IY33" s="72">
        <v>742</v>
      </c>
      <c r="IZ33" s="72">
        <v>980</v>
      </c>
      <c r="JA33" s="72">
        <v>192</v>
      </c>
      <c r="JB33" s="72">
        <v>2736</v>
      </c>
      <c r="JC33" s="23"/>
      <c r="JD33" s="23"/>
    </row>
    <row r="34" spans="1:335" x14ac:dyDescent="0.25">
      <c r="A34" s="70" t="s">
        <v>109</v>
      </c>
      <c r="B34" s="70" t="s">
        <v>9</v>
      </c>
      <c r="C34" s="70" t="s">
        <v>10</v>
      </c>
      <c r="D34" s="71">
        <v>501</v>
      </c>
      <c r="E34" s="22" t="s">
        <v>27</v>
      </c>
      <c r="F34" s="8" t="s">
        <v>16</v>
      </c>
      <c r="G34" s="10">
        <v>1</v>
      </c>
      <c r="H34" s="10">
        <v>568</v>
      </c>
      <c r="I34" s="49">
        <f t="shared" si="0"/>
        <v>186</v>
      </c>
      <c r="J34" s="72">
        <v>8</v>
      </c>
      <c r="K34" s="50">
        <f t="shared" si="2"/>
        <v>30</v>
      </c>
      <c r="L34" s="72">
        <v>13</v>
      </c>
      <c r="M34" s="72">
        <v>17</v>
      </c>
      <c r="N34" s="50">
        <f t="shared" si="3"/>
        <v>31</v>
      </c>
      <c r="O34" s="72">
        <v>17</v>
      </c>
      <c r="P34" s="72">
        <v>14</v>
      </c>
      <c r="Q34" s="50">
        <f t="shared" si="4"/>
        <v>30</v>
      </c>
      <c r="R34" s="72">
        <v>16</v>
      </c>
      <c r="S34" s="72">
        <v>14</v>
      </c>
      <c r="T34" s="50">
        <f t="shared" si="5"/>
        <v>42</v>
      </c>
      <c r="U34" s="72">
        <v>18</v>
      </c>
      <c r="V34" s="72">
        <v>24</v>
      </c>
      <c r="W34" s="51">
        <f t="shared" si="6"/>
        <v>53</v>
      </c>
      <c r="X34" s="72">
        <v>27</v>
      </c>
      <c r="Y34" s="72">
        <v>26</v>
      </c>
      <c r="Z34" s="51">
        <f t="shared" si="7"/>
        <v>38</v>
      </c>
      <c r="AA34" s="72">
        <v>18</v>
      </c>
      <c r="AB34" s="72">
        <v>20</v>
      </c>
      <c r="AC34" s="72">
        <v>3</v>
      </c>
      <c r="AD34" s="72">
        <v>4</v>
      </c>
      <c r="AE34" s="72">
        <v>4</v>
      </c>
      <c r="AF34" s="72">
        <v>4</v>
      </c>
      <c r="AG34" s="72">
        <v>5</v>
      </c>
      <c r="AH34" s="72">
        <v>5</v>
      </c>
      <c r="AI34" s="72">
        <v>4</v>
      </c>
      <c r="AJ34" s="72">
        <v>4</v>
      </c>
      <c r="AK34" s="72">
        <v>5</v>
      </c>
      <c r="AL34" s="72">
        <v>4</v>
      </c>
      <c r="AM34" s="72">
        <v>5</v>
      </c>
      <c r="AN34" s="72">
        <v>5</v>
      </c>
      <c r="AO34" s="72">
        <v>3</v>
      </c>
      <c r="AP34" s="72">
        <v>3</v>
      </c>
      <c r="AQ34" s="72">
        <v>4</v>
      </c>
      <c r="AR34" s="72">
        <v>2</v>
      </c>
      <c r="AS34" s="72">
        <v>4</v>
      </c>
      <c r="AT34" s="72">
        <v>3</v>
      </c>
      <c r="AU34" s="72">
        <v>3</v>
      </c>
      <c r="AV34" s="72">
        <v>3</v>
      </c>
      <c r="AW34" s="72">
        <v>4</v>
      </c>
      <c r="AX34" s="72">
        <v>3</v>
      </c>
      <c r="AY34" s="72">
        <v>4</v>
      </c>
      <c r="AZ34" s="72">
        <v>2</v>
      </c>
      <c r="BA34" s="72">
        <v>2</v>
      </c>
      <c r="BB34" s="72">
        <v>3</v>
      </c>
      <c r="BC34" s="72">
        <v>3</v>
      </c>
      <c r="BD34" s="72">
        <v>3</v>
      </c>
      <c r="BE34" s="72">
        <v>3</v>
      </c>
      <c r="BF34" s="72">
        <v>3</v>
      </c>
      <c r="BG34" s="72">
        <v>3</v>
      </c>
      <c r="BH34" s="72">
        <v>3</v>
      </c>
      <c r="BI34" s="72">
        <v>3</v>
      </c>
      <c r="BJ34" s="72">
        <v>3</v>
      </c>
      <c r="BK34" s="72">
        <v>3</v>
      </c>
      <c r="BL34" s="72">
        <v>3</v>
      </c>
      <c r="BM34" s="72">
        <v>3</v>
      </c>
      <c r="BN34" s="72">
        <v>3</v>
      </c>
      <c r="BO34" s="72">
        <v>3</v>
      </c>
      <c r="BP34" s="72">
        <v>2</v>
      </c>
      <c r="BQ34" s="72">
        <v>3</v>
      </c>
      <c r="BR34" s="72">
        <v>3</v>
      </c>
      <c r="BS34" s="72">
        <v>3</v>
      </c>
      <c r="BT34" s="72">
        <v>3</v>
      </c>
      <c r="BU34" s="72">
        <v>3</v>
      </c>
      <c r="BV34" s="72">
        <v>3</v>
      </c>
      <c r="BW34" s="72">
        <v>3</v>
      </c>
      <c r="BX34" s="72">
        <v>3</v>
      </c>
      <c r="BY34" s="72">
        <v>3</v>
      </c>
      <c r="BZ34" s="72">
        <v>3</v>
      </c>
      <c r="CA34" s="72">
        <v>3</v>
      </c>
      <c r="CB34" s="72">
        <v>2</v>
      </c>
      <c r="CC34" s="72">
        <v>3</v>
      </c>
      <c r="CD34" s="72">
        <v>2</v>
      </c>
      <c r="CE34" s="72">
        <v>2</v>
      </c>
      <c r="CF34" s="72">
        <v>2</v>
      </c>
      <c r="CG34" s="72">
        <v>3</v>
      </c>
      <c r="CH34" s="72">
        <v>3</v>
      </c>
      <c r="CI34" s="72">
        <v>3</v>
      </c>
      <c r="CJ34" s="72">
        <v>2</v>
      </c>
      <c r="CK34" s="72">
        <v>3</v>
      </c>
      <c r="CL34" s="72">
        <v>2</v>
      </c>
      <c r="CM34" s="72">
        <v>21</v>
      </c>
      <c r="CN34" s="72">
        <v>2</v>
      </c>
      <c r="CO34" s="72">
        <v>2</v>
      </c>
      <c r="CP34" s="72">
        <v>2</v>
      </c>
      <c r="CQ34" s="72">
        <v>3</v>
      </c>
      <c r="CR34" s="72">
        <v>2</v>
      </c>
      <c r="CS34" s="72">
        <v>3</v>
      </c>
      <c r="CT34" s="72">
        <v>2</v>
      </c>
      <c r="CU34" s="72">
        <v>3</v>
      </c>
      <c r="CV34" s="72">
        <v>2</v>
      </c>
      <c r="CW34" s="72">
        <v>2</v>
      </c>
      <c r="CX34" s="72">
        <v>2</v>
      </c>
      <c r="CY34" s="72">
        <v>2</v>
      </c>
      <c r="CZ34" s="72">
        <v>2</v>
      </c>
      <c r="DA34" s="72">
        <v>2</v>
      </c>
      <c r="DB34" s="72">
        <v>2</v>
      </c>
      <c r="DC34" s="72">
        <v>2</v>
      </c>
      <c r="DD34" s="72">
        <v>2</v>
      </c>
      <c r="DE34" s="72">
        <v>2</v>
      </c>
      <c r="DF34" s="72">
        <v>2</v>
      </c>
      <c r="DG34" s="72">
        <v>2</v>
      </c>
      <c r="DH34" s="72">
        <v>1</v>
      </c>
      <c r="DI34" s="72">
        <v>2</v>
      </c>
      <c r="DJ34" s="72">
        <v>2</v>
      </c>
      <c r="DK34" s="72">
        <v>2</v>
      </c>
      <c r="DL34" s="72">
        <v>1</v>
      </c>
      <c r="DM34" s="72">
        <v>2</v>
      </c>
      <c r="DN34" s="72">
        <v>1</v>
      </c>
      <c r="DO34" s="72">
        <v>2</v>
      </c>
      <c r="DP34" s="72">
        <v>1</v>
      </c>
      <c r="DQ34" s="72">
        <v>2</v>
      </c>
      <c r="DR34" s="72">
        <v>1</v>
      </c>
      <c r="DS34" s="72">
        <v>1</v>
      </c>
      <c r="DT34" s="72">
        <v>1</v>
      </c>
      <c r="DU34" s="72">
        <v>2</v>
      </c>
      <c r="DV34" s="72">
        <v>1</v>
      </c>
      <c r="DW34" s="72">
        <v>2</v>
      </c>
      <c r="DX34" s="72">
        <v>2</v>
      </c>
      <c r="DY34" s="72">
        <v>1</v>
      </c>
      <c r="DZ34" s="72">
        <v>1</v>
      </c>
      <c r="EA34" s="72">
        <v>2</v>
      </c>
      <c r="EB34" s="72">
        <v>1</v>
      </c>
      <c r="EC34" s="72">
        <v>2</v>
      </c>
      <c r="ED34" s="72">
        <v>1</v>
      </c>
      <c r="EE34" s="72">
        <v>1</v>
      </c>
      <c r="EF34" s="72">
        <v>1</v>
      </c>
      <c r="EG34" s="72">
        <v>1</v>
      </c>
      <c r="EH34" s="72">
        <v>1</v>
      </c>
      <c r="EI34" s="72">
        <v>1</v>
      </c>
      <c r="EJ34" s="72">
        <v>1</v>
      </c>
      <c r="EK34" s="72">
        <v>1</v>
      </c>
      <c r="EL34" s="72">
        <v>1</v>
      </c>
      <c r="EM34" s="72">
        <v>1</v>
      </c>
      <c r="EN34" s="72">
        <v>1</v>
      </c>
      <c r="EO34" s="72">
        <v>1</v>
      </c>
      <c r="EP34" s="72">
        <v>1</v>
      </c>
      <c r="EQ34" s="72">
        <v>1</v>
      </c>
      <c r="ER34" s="72">
        <v>1</v>
      </c>
      <c r="ES34" s="72">
        <v>1</v>
      </c>
      <c r="ET34" s="72">
        <v>1</v>
      </c>
      <c r="EU34" s="72">
        <v>1</v>
      </c>
      <c r="EV34" s="72">
        <v>1</v>
      </c>
      <c r="EW34" s="72">
        <v>1</v>
      </c>
      <c r="EX34" s="72">
        <v>1</v>
      </c>
      <c r="EY34" s="72">
        <v>1</v>
      </c>
      <c r="EZ34" s="72">
        <v>1</v>
      </c>
      <c r="FA34" s="72">
        <v>1</v>
      </c>
      <c r="FB34" s="72">
        <v>1</v>
      </c>
      <c r="FC34" s="72">
        <v>1</v>
      </c>
      <c r="FD34" s="72">
        <v>1</v>
      </c>
      <c r="FE34" s="72">
        <v>1</v>
      </c>
      <c r="FF34" s="72">
        <v>1</v>
      </c>
      <c r="FG34" s="72">
        <v>1</v>
      </c>
      <c r="FH34" s="72">
        <v>1</v>
      </c>
      <c r="FI34" s="72">
        <v>1</v>
      </c>
      <c r="FJ34" s="72">
        <v>1</v>
      </c>
      <c r="FK34" s="72">
        <v>1</v>
      </c>
      <c r="FL34" s="72">
        <v>1</v>
      </c>
      <c r="FM34" s="72">
        <v>1</v>
      </c>
      <c r="FN34" s="72">
        <v>1</v>
      </c>
      <c r="FO34" s="72">
        <v>1</v>
      </c>
      <c r="FP34" s="72">
        <v>1</v>
      </c>
      <c r="FQ34" s="72">
        <v>1</v>
      </c>
      <c r="FR34" s="72">
        <v>1</v>
      </c>
      <c r="FS34" s="72">
        <v>1</v>
      </c>
      <c r="FT34" s="72">
        <v>1</v>
      </c>
      <c r="FU34" s="72">
        <v>1</v>
      </c>
      <c r="FV34" s="72">
        <v>0</v>
      </c>
      <c r="FW34" s="72">
        <v>1</v>
      </c>
      <c r="FX34" s="72">
        <v>0</v>
      </c>
      <c r="FY34" s="72">
        <v>1</v>
      </c>
      <c r="FZ34" s="72">
        <v>1</v>
      </c>
      <c r="GA34" s="72">
        <v>1</v>
      </c>
      <c r="GB34" s="72">
        <v>0</v>
      </c>
      <c r="GC34" s="72">
        <v>1</v>
      </c>
      <c r="GD34" s="72">
        <v>0</v>
      </c>
      <c r="GE34" s="72">
        <v>0</v>
      </c>
      <c r="GF34" s="72">
        <v>0</v>
      </c>
      <c r="GG34" s="72">
        <v>1</v>
      </c>
      <c r="GH34" s="72">
        <v>0</v>
      </c>
      <c r="GI34" s="72">
        <v>1</v>
      </c>
      <c r="GJ34" s="72">
        <v>0</v>
      </c>
      <c r="GK34" s="72">
        <v>0</v>
      </c>
      <c r="GL34" s="72">
        <v>0</v>
      </c>
      <c r="GM34" s="72">
        <v>0</v>
      </c>
      <c r="GN34" s="72">
        <v>0</v>
      </c>
      <c r="GO34" s="72">
        <v>0</v>
      </c>
      <c r="GP34" s="72">
        <v>0</v>
      </c>
      <c r="GQ34" s="72">
        <v>0</v>
      </c>
      <c r="GR34" s="72">
        <v>0</v>
      </c>
      <c r="GS34" s="72">
        <v>0</v>
      </c>
      <c r="GT34" s="72">
        <v>0</v>
      </c>
      <c r="GU34" s="72">
        <v>0</v>
      </c>
      <c r="GV34" s="72">
        <v>0</v>
      </c>
      <c r="GW34" s="72">
        <v>0</v>
      </c>
      <c r="GX34" s="72">
        <v>0</v>
      </c>
      <c r="GY34" s="72">
        <v>0</v>
      </c>
      <c r="GZ34" s="72">
        <v>0</v>
      </c>
      <c r="HA34" s="72">
        <v>0</v>
      </c>
      <c r="HB34" s="72">
        <v>0</v>
      </c>
      <c r="HC34" s="72">
        <v>0</v>
      </c>
      <c r="HD34" s="72">
        <v>0</v>
      </c>
      <c r="HE34" s="72">
        <v>0</v>
      </c>
      <c r="HF34" s="72">
        <v>0</v>
      </c>
      <c r="HG34" s="72">
        <v>0</v>
      </c>
      <c r="HH34" s="72">
        <v>0</v>
      </c>
      <c r="HI34" s="72">
        <v>0</v>
      </c>
      <c r="HJ34" s="72">
        <v>0</v>
      </c>
      <c r="HK34" s="72">
        <v>0</v>
      </c>
      <c r="HL34" s="72">
        <v>0</v>
      </c>
      <c r="HM34" s="72">
        <v>0</v>
      </c>
      <c r="HN34" s="72">
        <v>0</v>
      </c>
      <c r="HO34" s="72">
        <v>0</v>
      </c>
      <c r="HP34" s="72">
        <v>0</v>
      </c>
      <c r="HQ34" s="72">
        <v>0</v>
      </c>
      <c r="HR34" s="72">
        <v>0</v>
      </c>
      <c r="HS34" s="72">
        <v>0</v>
      </c>
      <c r="HT34" s="72">
        <v>0</v>
      </c>
      <c r="HU34" s="72">
        <v>0</v>
      </c>
      <c r="HV34" s="72">
        <v>0</v>
      </c>
      <c r="HW34" s="72">
        <v>0</v>
      </c>
      <c r="HX34" s="72">
        <v>0</v>
      </c>
      <c r="HY34" s="72">
        <v>0</v>
      </c>
      <c r="HZ34" s="72">
        <v>0</v>
      </c>
      <c r="IA34" s="72">
        <v>0</v>
      </c>
      <c r="IB34" s="72">
        <v>0</v>
      </c>
      <c r="IC34" s="72">
        <v>0</v>
      </c>
      <c r="ID34" s="72">
        <v>0</v>
      </c>
      <c r="IE34" s="72">
        <v>0</v>
      </c>
      <c r="IF34" s="72">
        <v>0</v>
      </c>
      <c r="IG34" s="72">
        <v>0</v>
      </c>
      <c r="IH34" s="72">
        <v>0</v>
      </c>
      <c r="II34" s="72">
        <v>0</v>
      </c>
      <c r="IJ34" s="72">
        <v>0</v>
      </c>
      <c r="IK34" s="72">
        <v>0</v>
      </c>
      <c r="IL34" s="72">
        <v>0</v>
      </c>
      <c r="IM34" s="72">
        <v>0</v>
      </c>
      <c r="IN34" s="72">
        <v>0</v>
      </c>
      <c r="IO34" s="72">
        <v>304</v>
      </c>
      <c r="IP34" s="72">
        <v>264</v>
      </c>
      <c r="IQ34" s="72">
        <v>568</v>
      </c>
      <c r="IR34" s="72">
        <v>11</v>
      </c>
      <c r="IS34" s="72">
        <v>17</v>
      </c>
      <c r="IT34" s="72">
        <v>14</v>
      </c>
      <c r="IU34" s="72">
        <v>69</v>
      </c>
      <c r="IV34" s="72">
        <v>8</v>
      </c>
      <c r="IW34" s="72">
        <v>276</v>
      </c>
      <c r="IX34" s="72">
        <v>38</v>
      </c>
      <c r="IY34" s="72">
        <v>70</v>
      </c>
      <c r="IZ34" s="72">
        <v>136</v>
      </c>
      <c r="JA34" s="72">
        <v>48</v>
      </c>
      <c r="JB34" s="72">
        <v>568</v>
      </c>
      <c r="JC34" s="23"/>
      <c r="JD34" s="23"/>
    </row>
    <row r="35" spans="1:335" x14ac:dyDescent="0.25">
      <c r="A35" s="70" t="s">
        <v>109</v>
      </c>
      <c r="B35" s="70" t="s">
        <v>9</v>
      </c>
      <c r="C35" s="70" t="s">
        <v>10</v>
      </c>
      <c r="D35" s="71">
        <v>502</v>
      </c>
      <c r="E35" s="22" t="s">
        <v>29</v>
      </c>
      <c r="F35" s="8" t="s">
        <v>16</v>
      </c>
      <c r="G35" s="10">
        <v>1</v>
      </c>
      <c r="H35" s="10">
        <v>672</v>
      </c>
      <c r="I35" s="49">
        <f t="shared" si="0"/>
        <v>97</v>
      </c>
      <c r="J35" s="72">
        <v>17</v>
      </c>
      <c r="K35" s="50">
        <f t="shared" si="2"/>
        <v>21</v>
      </c>
      <c r="L35" s="72">
        <v>11</v>
      </c>
      <c r="M35" s="72">
        <v>10</v>
      </c>
      <c r="N35" s="50">
        <f t="shared" si="3"/>
        <v>22</v>
      </c>
      <c r="O35" s="72">
        <v>9</v>
      </c>
      <c r="P35" s="72">
        <v>13</v>
      </c>
      <c r="Q35" s="50">
        <f t="shared" si="4"/>
        <v>19</v>
      </c>
      <c r="R35" s="72">
        <v>5</v>
      </c>
      <c r="S35" s="72">
        <v>14</v>
      </c>
      <c r="T35" s="50">
        <f t="shared" si="5"/>
        <v>16</v>
      </c>
      <c r="U35" s="72">
        <v>7</v>
      </c>
      <c r="V35" s="72">
        <v>9</v>
      </c>
      <c r="W35" s="51">
        <f t="shared" si="6"/>
        <v>19</v>
      </c>
      <c r="X35" s="72">
        <v>9</v>
      </c>
      <c r="Y35" s="72">
        <v>10</v>
      </c>
      <c r="Z35" s="51">
        <f t="shared" si="7"/>
        <v>38</v>
      </c>
      <c r="AA35" s="72">
        <v>18</v>
      </c>
      <c r="AB35" s="72">
        <v>20</v>
      </c>
      <c r="AC35" s="72">
        <v>6</v>
      </c>
      <c r="AD35" s="72">
        <v>6</v>
      </c>
      <c r="AE35" s="72">
        <v>6</v>
      </c>
      <c r="AF35" s="72">
        <v>6</v>
      </c>
      <c r="AG35" s="72">
        <v>7</v>
      </c>
      <c r="AH35" s="72">
        <v>7</v>
      </c>
      <c r="AI35" s="72">
        <v>6</v>
      </c>
      <c r="AJ35" s="72">
        <v>6</v>
      </c>
      <c r="AK35" s="72">
        <v>7</v>
      </c>
      <c r="AL35" s="72">
        <v>6</v>
      </c>
      <c r="AM35" s="72">
        <v>7</v>
      </c>
      <c r="AN35" s="72">
        <v>7</v>
      </c>
      <c r="AO35" s="72">
        <v>6</v>
      </c>
      <c r="AP35" s="72">
        <v>6</v>
      </c>
      <c r="AQ35" s="72">
        <v>6</v>
      </c>
      <c r="AR35" s="72">
        <v>5</v>
      </c>
      <c r="AS35" s="72">
        <v>6</v>
      </c>
      <c r="AT35" s="72">
        <v>6</v>
      </c>
      <c r="AU35" s="72">
        <v>6</v>
      </c>
      <c r="AV35" s="72">
        <v>6</v>
      </c>
      <c r="AW35" s="72">
        <v>6</v>
      </c>
      <c r="AX35" s="72">
        <v>6</v>
      </c>
      <c r="AY35" s="72">
        <v>6</v>
      </c>
      <c r="AZ35" s="72">
        <v>5</v>
      </c>
      <c r="BA35" s="72">
        <v>5</v>
      </c>
      <c r="BB35" s="72">
        <v>6</v>
      </c>
      <c r="BC35" s="72">
        <v>6</v>
      </c>
      <c r="BD35" s="72">
        <v>6</v>
      </c>
      <c r="BE35" s="72">
        <v>6</v>
      </c>
      <c r="BF35" s="72">
        <v>6</v>
      </c>
      <c r="BG35" s="72">
        <v>6</v>
      </c>
      <c r="BH35" s="72">
        <v>5</v>
      </c>
      <c r="BI35" s="72">
        <v>5</v>
      </c>
      <c r="BJ35" s="72">
        <v>5</v>
      </c>
      <c r="BK35" s="72">
        <v>6</v>
      </c>
      <c r="BL35" s="72">
        <v>5</v>
      </c>
      <c r="BM35" s="72">
        <v>6</v>
      </c>
      <c r="BN35" s="72">
        <v>5</v>
      </c>
      <c r="BO35" s="72">
        <v>5</v>
      </c>
      <c r="BP35" s="72">
        <v>4</v>
      </c>
      <c r="BQ35" s="72">
        <v>5</v>
      </c>
      <c r="BR35" s="72">
        <v>5</v>
      </c>
      <c r="BS35" s="72">
        <v>6</v>
      </c>
      <c r="BT35" s="72">
        <v>5</v>
      </c>
      <c r="BU35" s="72">
        <v>5</v>
      </c>
      <c r="BV35" s="72">
        <v>5</v>
      </c>
      <c r="BW35" s="72">
        <v>6</v>
      </c>
      <c r="BX35" s="72">
        <v>5</v>
      </c>
      <c r="BY35" s="72">
        <v>6</v>
      </c>
      <c r="BZ35" s="72">
        <v>5</v>
      </c>
      <c r="CA35" s="72">
        <v>5</v>
      </c>
      <c r="CB35" s="72">
        <v>4</v>
      </c>
      <c r="CC35" s="72">
        <v>5</v>
      </c>
      <c r="CD35" s="72">
        <v>4</v>
      </c>
      <c r="CE35" s="72">
        <v>4</v>
      </c>
      <c r="CF35" s="72">
        <v>3</v>
      </c>
      <c r="CG35" s="72">
        <v>5</v>
      </c>
      <c r="CH35" s="72">
        <v>5</v>
      </c>
      <c r="CI35" s="72">
        <v>5</v>
      </c>
      <c r="CJ35" s="72">
        <v>4</v>
      </c>
      <c r="CK35" s="72">
        <v>5</v>
      </c>
      <c r="CL35" s="72">
        <v>4</v>
      </c>
      <c r="CM35" s="72">
        <v>5</v>
      </c>
      <c r="CN35" s="72">
        <v>4</v>
      </c>
      <c r="CO35" s="72">
        <v>4</v>
      </c>
      <c r="CP35" s="72">
        <v>4</v>
      </c>
      <c r="CQ35" s="72">
        <v>5</v>
      </c>
      <c r="CR35" s="72">
        <v>4</v>
      </c>
      <c r="CS35" s="72">
        <v>5</v>
      </c>
      <c r="CT35" s="72">
        <v>4</v>
      </c>
      <c r="CU35" s="72">
        <v>5</v>
      </c>
      <c r="CV35" s="72">
        <v>4</v>
      </c>
      <c r="CW35" s="72">
        <v>4</v>
      </c>
      <c r="CX35" s="72">
        <v>4</v>
      </c>
      <c r="CY35" s="72">
        <v>4</v>
      </c>
      <c r="CZ35" s="72">
        <v>4</v>
      </c>
      <c r="DA35" s="72">
        <v>4</v>
      </c>
      <c r="DB35" s="72">
        <v>4</v>
      </c>
      <c r="DC35" s="72">
        <v>4</v>
      </c>
      <c r="DD35" s="72">
        <v>4</v>
      </c>
      <c r="DE35" s="72">
        <v>4</v>
      </c>
      <c r="DF35" s="72">
        <v>3</v>
      </c>
      <c r="DG35" s="72">
        <v>4</v>
      </c>
      <c r="DH35" s="72">
        <v>3</v>
      </c>
      <c r="DI35" s="72">
        <v>4</v>
      </c>
      <c r="DJ35" s="72">
        <v>3</v>
      </c>
      <c r="DK35" s="72">
        <v>3</v>
      </c>
      <c r="DL35" s="72">
        <v>2</v>
      </c>
      <c r="DM35" s="72">
        <v>4</v>
      </c>
      <c r="DN35" s="72">
        <v>3</v>
      </c>
      <c r="DO35" s="72">
        <v>4</v>
      </c>
      <c r="DP35" s="72">
        <v>3</v>
      </c>
      <c r="DQ35" s="72">
        <v>3</v>
      </c>
      <c r="DR35" s="72">
        <v>2</v>
      </c>
      <c r="DS35" s="72">
        <v>2</v>
      </c>
      <c r="DT35" s="72">
        <v>2</v>
      </c>
      <c r="DU35" s="72">
        <v>3</v>
      </c>
      <c r="DV35" s="72">
        <v>2</v>
      </c>
      <c r="DW35" s="72">
        <v>3</v>
      </c>
      <c r="DX35" s="72">
        <v>3</v>
      </c>
      <c r="DY35" s="72">
        <v>3</v>
      </c>
      <c r="DZ35" s="72">
        <v>1</v>
      </c>
      <c r="EA35" s="72">
        <v>3</v>
      </c>
      <c r="EB35" s="72">
        <v>1</v>
      </c>
      <c r="EC35" s="72">
        <v>2</v>
      </c>
      <c r="ED35" s="72">
        <v>1</v>
      </c>
      <c r="EE35" s="72">
        <v>1</v>
      </c>
      <c r="EF35" s="72">
        <v>1</v>
      </c>
      <c r="EG35" s="72">
        <v>1</v>
      </c>
      <c r="EH35" s="72">
        <v>1</v>
      </c>
      <c r="EI35" s="72">
        <v>1</v>
      </c>
      <c r="EJ35" s="72">
        <v>1</v>
      </c>
      <c r="EK35" s="72">
        <v>1</v>
      </c>
      <c r="EL35" s="72">
        <v>1</v>
      </c>
      <c r="EM35" s="72">
        <v>1</v>
      </c>
      <c r="EN35" s="72">
        <v>1</v>
      </c>
      <c r="EO35" s="72">
        <v>1</v>
      </c>
      <c r="EP35" s="72">
        <v>1</v>
      </c>
      <c r="EQ35" s="72">
        <v>1</v>
      </c>
      <c r="ER35" s="72">
        <v>1</v>
      </c>
      <c r="ES35" s="72">
        <v>1</v>
      </c>
      <c r="ET35" s="72">
        <v>1</v>
      </c>
      <c r="EU35" s="72">
        <v>1</v>
      </c>
      <c r="EV35" s="72">
        <v>1</v>
      </c>
      <c r="EW35" s="72">
        <v>1</v>
      </c>
      <c r="EX35" s="72">
        <v>1</v>
      </c>
      <c r="EY35" s="72">
        <v>1</v>
      </c>
      <c r="EZ35" s="72">
        <v>1</v>
      </c>
      <c r="FA35" s="72">
        <v>1</v>
      </c>
      <c r="FB35" s="72">
        <v>1</v>
      </c>
      <c r="FC35" s="72">
        <v>1</v>
      </c>
      <c r="FD35" s="72">
        <v>1</v>
      </c>
      <c r="FE35" s="72">
        <v>1</v>
      </c>
      <c r="FF35" s="72">
        <v>1</v>
      </c>
      <c r="FG35" s="72">
        <v>1</v>
      </c>
      <c r="FH35" s="72">
        <v>1</v>
      </c>
      <c r="FI35" s="72">
        <v>1</v>
      </c>
      <c r="FJ35" s="72">
        <v>1</v>
      </c>
      <c r="FK35" s="72">
        <v>1</v>
      </c>
      <c r="FL35" s="72">
        <v>1</v>
      </c>
      <c r="FM35" s="72">
        <v>1</v>
      </c>
      <c r="FN35" s="72">
        <v>1</v>
      </c>
      <c r="FO35" s="72">
        <v>1</v>
      </c>
      <c r="FP35" s="72">
        <v>1</v>
      </c>
      <c r="FQ35" s="72">
        <v>1</v>
      </c>
      <c r="FR35" s="72">
        <v>1</v>
      </c>
      <c r="FS35" s="72">
        <v>1</v>
      </c>
      <c r="FT35" s="72">
        <v>1</v>
      </c>
      <c r="FU35" s="72">
        <v>1</v>
      </c>
      <c r="FV35" s="72">
        <v>0</v>
      </c>
      <c r="FW35" s="72">
        <v>1</v>
      </c>
      <c r="FX35" s="72">
        <v>0</v>
      </c>
      <c r="FY35" s="72">
        <v>1</v>
      </c>
      <c r="FZ35" s="72">
        <v>1</v>
      </c>
      <c r="GA35" s="72">
        <v>1</v>
      </c>
      <c r="GB35" s="72">
        <v>0</v>
      </c>
      <c r="GC35" s="72">
        <v>1</v>
      </c>
      <c r="GD35" s="72">
        <v>0</v>
      </c>
      <c r="GE35" s="72">
        <v>0</v>
      </c>
      <c r="GF35" s="72">
        <v>0</v>
      </c>
      <c r="GG35" s="72">
        <v>1</v>
      </c>
      <c r="GH35" s="72">
        <v>0</v>
      </c>
      <c r="GI35" s="72">
        <v>1</v>
      </c>
      <c r="GJ35" s="72">
        <v>0</v>
      </c>
      <c r="GK35" s="72">
        <v>0</v>
      </c>
      <c r="GL35" s="72">
        <v>0</v>
      </c>
      <c r="GM35" s="72">
        <v>0</v>
      </c>
      <c r="GN35" s="72">
        <v>0</v>
      </c>
      <c r="GO35" s="72">
        <v>0</v>
      </c>
      <c r="GP35" s="72">
        <v>0</v>
      </c>
      <c r="GQ35" s="72">
        <v>0</v>
      </c>
      <c r="GR35" s="72">
        <v>0</v>
      </c>
      <c r="GS35" s="72">
        <v>0</v>
      </c>
      <c r="GT35" s="72">
        <v>0</v>
      </c>
      <c r="GU35" s="72">
        <v>0</v>
      </c>
      <c r="GV35" s="72">
        <v>0</v>
      </c>
      <c r="GW35" s="72">
        <v>0</v>
      </c>
      <c r="GX35" s="72">
        <v>0</v>
      </c>
      <c r="GY35" s="72">
        <v>0</v>
      </c>
      <c r="GZ35" s="72">
        <v>0</v>
      </c>
      <c r="HA35" s="72">
        <v>0</v>
      </c>
      <c r="HB35" s="72">
        <v>0</v>
      </c>
      <c r="HC35" s="72">
        <v>0</v>
      </c>
      <c r="HD35" s="72">
        <v>0</v>
      </c>
      <c r="HE35" s="72">
        <v>0</v>
      </c>
      <c r="HF35" s="72">
        <v>0</v>
      </c>
      <c r="HG35" s="72">
        <v>0</v>
      </c>
      <c r="HH35" s="72">
        <v>0</v>
      </c>
      <c r="HI35" s="72">
        <v>0</v>
      </c>
      <c r="HJ35" s="72">
        <v>0</v>
      </c>
      <c r="HK35" s="72">
        <v>0</v>
      </c>
      <c r="HL35" s="72">
        <v>0</v>
      </c>
      <c r="HM35" s="72">
        <v>0</v>
      </c>
      <c r="HN35" s="72">
        <v>0</v>
      </c>
      <c r="HO35" s="72">
        <v>0</v>
      </c>
      <c r="HP35" s="72">
        <v>0</v>
      </c>
      <c r="HQ35" s="72">
        <v>0</v>
      </c>
      <c r="HR35" s="72">
        <v>0</v>
      </c>
      <c r="HS35" s="72">
        <v>0</v>
      </c>
      <c r="HT35" s="72">
        <v>0</v>
      </c>
      <c r="HU35" s="72">
        <v>0</v>
      </c>
      <c r="HV35" s="72">
        <v>0</v>
      </c>
      <c r="HW35" s="72">
        <v>0</v>
      </c>
      <c r="HX35" s="72">
        <v>0</v>
      </c>
      <c r="HY35" s="72">
        <v>0</v>
      </c>
      <c r="HZ35" s="72">
        <v>0</v>
      </c>
      <c r="IA35" s="72">
        <v>0</v>
      </c>
      <c r="IB35" s="72">
        <v>0</v>
      </c>
      <c r="IC35" s="72">
        <v>0</v>
      </c>
      <c r="ID35" s="72">
        <v>0</v>
      </c>
      <c r="IE35" s="72">
        <v>0</v>
      </c>
      <c r="IF35" s="72">
        <v>0</v>
      </c>
      <c r="IG35" s="72">
        <v>0</v>
      </c>
      <c r="IH35" s="72">
        <v>0</v>
      </c>
      <c r="II35" s="72">
        <v>0</v>
      </c>
      <c r="IJ35" s="72">
        <v>0</v>
      </c>
      <c r="IK35" s="72">
        <v>0</v>
      </c>
      <c r="IL35" s="72">
        <v>0</v>
      </c>
      <c r="IM35" s="72">
        <v>0</v>
      </c>
      <c r="IN35" s="72">
        <v>0</v>
      </c>
      <c r="IO35" s="72">
        <v>346</v>
      </c>
      <c r="IP35" s="72">
        <v>326</v>
      </c>
      <c r="IQ35" s="72">
        <v>672</v>
      </c>
      <c r="IR35" s="72">
        <v>23</v>
      </c>
      <c r="IS35" s="72">
        <v>30</v>
      </c>
      <c r="IT35" s="72">
        <v>29</v>
      </c>
      <c r="IU35" s="72">
        <v>126</v>
      </c>
      <c r="IV35" s="72">
        <v>17</v>
      </c>
      <c r="IW35" s="72">
        <v>212</v>
      </c>
      <c r="IX35" s="72">
        <v>70</v>
      </c>
      <c r="IY35" s="72">
        <v>129</v>
      </c>
      <c r="IZ35" s="72">
        <v>213</v>
      </c>
      <c r="JA35" s="72">
        <v>48</v>
      </c>
      <c r="JB35" s="72">
        <v>672</v>
      </c>
      <c r="JC35" s="23"/>
      <c r="JD35" s="23"/>
    </row>
    <row r="36" spans="1:335" x14ac:dyDescent="0.25">
      <c r="A36" s="70" t="s">
        <v>109</v>
      </c>
      <c r="B36" s="70" t="s">
        <v>9</v>
      </c>
      <c r="C36" s="70" t="s">
        <v>10</v>
      </c>
      <c r="D36" s="71">
        <v>503</v>
      </c>
      <c r="E36" s="22" t="s">
        <v>32</v>
      </c>
      <c r="F36" s="8" t="s">
        <v>16</v>
      </c>
      <c r="G36" s="10">
        <v>1</v>
      </c>
      <c r="H36" s="10">
        <v>640</v>
      </c>
      <c r="I36" s="49">
        <f t="shared" si="0"/>
        <v>87</v>
      </c>
      <c r="J36" s="72">
        <v>16</v>
      </c>
      <c r="K36" s="50">
        <f t="shared" si="2"/>
        <v>14</v>
      </c>
      <c r="L36" s="72">
        <v>9</v>
      </c>
      <c r="M36" s="72">
        <v>5</v>
      </c>
      <c r="N36" s="50">
        <f t="shared" si="3"/>
        <v>15</v>
      </c>
      <c r="O36" s="72">
        <v>8</v>
      </c>
      <c r="P36" s="72">
        <v>7</v>
      </c>
      <c r="Q36" s="50">
        <f t="shared" si="4"/>
        <v>13</v>
      </c>
      <c r="R36" s="72">
        <v>6</v>
      </c>
      <c r="S36" s="72">
        <v>7</v>
      </c>
      <c r="T36" s="50">
        <f t="shared" si="5"/>
        <v>17</v>
      </c>
      <c r="U36" s="72">
        <v>8</v>
      </c>
      <c r="V36" s="72">
        <v>9</v>
      </c>
      <c r="W36" s="51">
        <f t="shared" si="6"/>
        <v>28</v>
      </c>
      <c r="X36" s="72">
        <v>11</v>
      </c>
      <c r="Y36" s="72">
        <v>17</v>
      </c>
      <c r="Z36" s="51">
        <f t="shared" si="7"/>
        <v>20</v>
      </c>
      <c r="AA36" s="72">
        <v>7</v>
      </c>
      <c r="AB36" s="72">
        <v>13</v>
      </c>
      <c r="AC36" s="72">
        <v>5</v>
      </c>
      <c r="AD36" s="72">
        <v>7</v>
      </c>
      <c r="AE36" s="72">
        <v>7</v>
      </c>
      <c r="AF36" s="72">
        <v>7</v>
      </c>
      <c r="AG36" s="72">
        <v>8</v>
      </c>
      <c r="AH36" s="72">
        <v>8</v>
      </c>
      <c r="AI36" s="72">
        <v>7</v>
      </c>
      <c r="AJ36" s="72">
        <v>7</v>
      </c>
      <c r="AK36" s="72">
        <v>8</v>
      </c>
      <c r="AL36" s="72">
        <v>7</v>
      </c>
      <c r="AM36" s="72">
        <v>8</v>
      </c>
      <c r="AN36" s="72">
        <v>8</v>
      </c>
      <c r="AO36" s="72">
        <v>5</v>
      </c>
      <c r="AP36" s="72">
        <v>5</v>
      </c>
      <c r="AQ36" s="72">
        <v>7</v>
      </c>
      <c r="AR36" s="72">
        <v>5</v>
      </c>
      <c r="AS36" s="72">
        <v>7</v>
      </c>
      <c r="AT36" s="72">
        <v>5</v>
      </c>
      <c r="AU36" s="72">
        <v>5</v>
      </c>
      <c r="AV36" s="72">
        <v>5</v>
      </c>
      <c r="AW36" s="72">
        <v>7</v>
      </c>
      <c r="AX36" s="72">
        <v>5</v>
      </c>
      <c r="AY36" s="72">
        <v>7</v>
      </c>
      <c r="AZ36" s="72">
        <v>5</v>
      </c>
      <c r="BA36" s="72">
        <v>5</v>
      </c>
      <c r="BB36" s="72">
        <v>5</v>
      </c>
      <c r="BC36" s="72">
        <v>5</v>
      </c>
      <c r="BD36" s="72">
        <v>5</v>
      </c>
      <c r="BE36" s="72">
        <v>5</v>
      </c>
      <c r="BF36" s="72">
        <v>5</v>
      </c>
      <c r="BG36" s="72">
        <v>5</v>
      </c>
      <c r="BH36" s="72">
        <v>5</v>
      </c>
      <c r="BI36" s="72">
        <v>5</v>
      </c>
      <c r="BJ36" s="72">
        <v>5</v>
      </c>
      <c r="BK36" s="72">
        <v>5</v>
      </c>
      <c r="BL36" s="72">
        <v>5</v>
      </c>
      <c r="BM36" s="72">
        <v>5</v>
      </c>
      <c r="BN36" s="72">
        <v>5</v>
      </c>
      <c r="BO36" s="72">
        <v>5</v>
      </c>
      <c r="BP36" s="72">
        <v>4</v>
      </c>
      <c r="BQ36" s="72">
        <v>5</v>
      </c>
      <c r="BR36" s="72">
        <v>5</v>
      </c>
      <c r="BS36" s="72">
        <v>5</v>
      </c>
      <c r="BT36" s="72">
        <v>5</v>
      </c>
      <c r="BU36" s="72">
        <v>5</v>
      </c>
      <c r="BV36" s="72">
        <v>5</v>
      </c>
      <c r="BW36" s="72">
        <v>5</v>
      </c>
      <c r="BX36" s="72">
        <v>5</v>
      </c>
      <c r="BY36" s="72">
        <v>5</v>
      </c>
      <c r="BZ36" s="72">
        <v>5</v>
      </c>
      <c r="CA36" s="72">
        <v>5</v>
      </c>
      <c r="CB36" s="72">
        <v>4</v>
      </c>
      <c r="CC36" s="72">
        <v>5</v>
      </c>
      <c r="CD36" s="72">
        <v>4</v>
      </c>
      <c r="CE36" s="72">
        <v>4</v>
      </c>
      <c r="CF36" s="72">
        <v>3</v>
      </c>
      <c r="CG36" s="72">
        <v>5</v>
      </c>
      <c r="CH36" s="72">
        <v>5</v>
      </c>
      <c r="CI36" s="72">
        <v>5</v>
      </c>
      <c r="CJ36" s="72">
        <v>4</v>
      </c>
      <c r="CK36" s="72">
        <v>5</v>
      </c>
      <c r="CL36" s="72">
        <v>4</v>
      </c>
      <c r="CM36" s="72">
        <v>5</v>
      </c>
      <c r="CN36" s="72">
        <v>4</v>
      </c>
      <c r="CO36" s="72">
        <v>4</v>
      </c>
      <c r="CP36" s="72">
        <v>4</v>
      </c>
      <c r="CQ36" s="72">
        <v>5</v>
      </c>
      <c r="CR36" s="72">
        <v>4</v>
      </c>
      <c r="CS36" s="72">
        <v>5</v>
      </c>
      <c r="CT36" s="72">
        <v>4</v>
      </c>
      <c r="CU36" s="72">
        <v>5</v>
      </c>
      <c r="CV36" s="72">
        <v>4</v>
      </c>
      <c r="CW36" s="72">
        <v>4</v>
      </c>
      <c r="CX36" s="72">
        <v>4</v>
      </c>
      <c r="CY36" s="72">
        <v>4</v>
      </c>
      <c r="CZ36" s="72">
        <v>4</v>
      </c>
      <c r="DA36" s="72">
        <v>4</v>
      </c>
      <c r="DB36" s="72">
        <v>4</v>
      </c>
      <c r="DC36" s="72">
        <v>4</v>
      </c>
      <c r="DD36" s="72">
        <v>4</v>
      </c>
      <c r="DE36" s="72">
        <v>4</v>
      </c>
      <c r="DF36" s="72">
        <v>3</v>
      </c>
      <c r="DG36" s="72">
        <v>4</v>
      </c>
      <c r="DH36" s="72">
        <v>3</v>
      </c>
      <c r="DI36" s="72">
        <v>4</v>
      </c>
      <c r="DJ36" s="72">
        <v>3</v>
      </c>
      <c r="DK36" s="72">
        <v>3</v>
      </c>
      <c r="DL36" s="72">
        <v>2</v>
      </c>
      <c r="DM36" s="72">
        <v>4</v>
      </c>
      <c r="DN36" s="72">
        <v>3</v>
      </c>
      <c r="DO36" s="72">
        <v>4</v>
      </c>
      <c r="DP36" s="72">
        <v>3</v>
      </c>
      <c r="DQ36" s="72">
        <v>3</v>
      </c>
      <c r="DR36" s="72">
        <v>2</v>
      </c>
      <c r="DS36" s="72">
        <v>2</v>
      </c>
      <c r="DT36" s="72">
        <v>2</v>
      </c>
      <c r="DU36" s="72">
        <v>3</v>
      </c>
      <c r="DV36" s="72">
        <v>2</v>
      </c>
      <c r="DW36" s="72">
        <v>3</v>
      </c>
      <c r="DX36" s="72">
        <v>3</v>
      </c>
      <c r="DY36" s="72">
        <v>3</v>
      </c>
      <c r="DZ36" s="72">
        <v>1</v>
      </c>
      <c r="EA36" s="72">
        <v>3</v>
      </c>
      <c r="EB36" s="72">
        <v>1</v>
      </c>
      <c r="EC36" s="72">
        <v>2</v>
      </c>
      <c r="ED36" s="72">
        <v>1</v>
      </c>
      <c r="EE36" s="72">
        <v>1</v>
      </c>
      <c r="EF36" s="72">
        <v>1</v>
      </c>
      <c r="EG36" s="72">
        <v>1</v>
      </c>
      <c r="EH36" s="72">
        <v>1</v>
      </c>
      <c r="EI36" s="72">
        <v>1</v>
      </c>
      <c r="EJ36" s="72">
        <v>1</v>
      </c>
      <c r="EK36" s="72">
        <v>1</v>
      </c>
      <c r="EL36" s="72">
        <v>1</v>
      </c>
      <c r="EM36" s="72">
        <v>1</v>
      </c>
      <c r="EN36" s="72">
        <v>1</v>
      </c>
      <c r="EO36" s="72">
        <v>1</v>
      </c>
      <c r="EP36" s="72">
        <v>1</v>
      </c>
      <c r="EQ36" s="72">
        <v>1</v>
      </c>
      <c r="ER36" s="72">
        <v>1</v>
      </c>
      <c r="ES36" s="72">
        <v>1</v>
      </c>
      <c r="ET36" s="72">
        <v>1</v>
      </c>
      <c r="EU36" s="72">
        <v>1</v>
      </c>
      <c r="EV36" s="72">
        <v>1</v>
      </c>
      <c r="EW36" s="72">
        <v>1</v>
      </c>
      <c r="EX36" s="72">
        <v>1</v>
      </c>
      <c r="EY36" s="72">
        <v>1</v>
      </c>
      <c r="EZ36" s="72">
        <v>1</v>
      </c>
      <c r="FA36" s="72">
        <v>1</v>
      </c>
      <c r="FB36" s="72">
        <v>1</v>
      </c>
      <c r="FC36" s="72">
        <v>1</v>
      </c>
      <c r="FD36" s="72">
        <v>1</v>
      </c>
      <c r="FE36" s="72">
        <v>1</v>
      </c>
      <c r="FF36" s="72">
        <v>1</v>
      </c>
      <c r="FG36" s="72">
        <v>1</v>
      </c>
      <c r="FH36" s="72">
        <v>1</v>
      </c>
      <c r="FI36" s="72">
        <v>1</v>
      </c>
      <c r="FJ36" s="72">
        <v>1</v>
      </c>
      <c r="FK36" s="72">
        <v>1</v>
      </c>
      <c r="FL36" s="72">
        <v>1</v>
      </c>
      <c r="FM36" s="72">
        <v>1</v>
      </c>
      <c r="FN36" s="72">
        <v>1</v>
      </c>
      <c r="FO36" s="72">
        <v>1</v>
      </c>
      <c r="FP36" s="72">
        <v>1</v>
      </c>
      <c r="FQ36" s="72">
        <v>1</v>
      </c>
      <c r="FR36" s="72">
        <v>1</v>
      </c>
      <c r="FS36" s="72">
        <v>1</v>
      </c>
      <c r="FT36" s="72">
        <v>1</v>
      </c>
      <c r="FU36" s="72">
        <v>1</v>
      </c>
      <c r="FV36" s="72">
        <v>0</v>
      </c>
      <c r="FW36" s="72">
        <v>1</v>
      </c>
      <c r="FX36" s="72">
        <v>0</v>
      </c>
      <c r="FY36" s="72">
        <v>1</v>
      </c>
      <c r="FZ36" s="72">
        <v>1</v>
      </c>
      <c r="GA36" s="72">
        <v>1</v>
      </c>
      <c r="GB36" s="72">
        <v>0</v>
      </c>
      <c r="GC36" s="72">
        <v>1</v>
      </c>
      <c r="GD36" s="72">
        <v>0</v>
      </c>
      <c r="GE36" s="72">
        <v>0</v>
      </c>
      <c r="GF36" s="72">
        <v>0</v>
      </c>
      <c r="GG36" s="72">
        <v>1</v>
      </c>
      <c r="GH36" s="72">
        <v>0</v>
      </c>
      <c r="GI36" s="72">
        <v>0</v>
      </c>
      <c r="GJ36" s="72">
        <v>0</v>
      </c>
      <c r="GK36" s="72">
        <v>0</v>
      </c>
      <c r="GL36" s="72">
        <v>0</v>
      </c>
      <c r="GM36" s="72">
        <v>0</v>
      </c>
      <c r="GN36" s="72">
        <v>0</v>
      </c>
      <c r="GO36" s="72">
        <v>0</v>
      </c>
      <c r="GP36" s="72">
        <v>0</v>
      </c>
      <c r="GQ36" s="72">
        <v>0</v>
      </c>
      <c r="GR36" s="72">
        <v>0</v>
      </c>
      <c r="GS36" s="72">
        <v>0</v>
      </c>
      <c r="GT36" s="72">
        <v>0</v>
      </c>
      <c r="GU36" s="72">
        <v>0</v>
      </c>
      <c r="GV36" s="72">
        <v>0</v>
      </c>
      <c r="GW36" s="72">
        <v>0</v>
      </c>
      <c r="GX36" s="72">
        <v>0</v>
      </c>
      <c r="GY36" s="72">
        <v>0</v>
      </c>
      <c r="GZ36" s="72">
        <v>0</v>
      </c>
      <c r="HA36" s="72">
        <v>0</v>
      </c>
      <c r="HB36" s="72">
        <v>0</v>
      </c>
      <c r="HC36" s="72">
        <v>0</v>
      </c>
      <c r="HD36" s="72">
        <v>0</v>
      </c>
      <c r="HE36" s="72">
        <v>0</v>
      </c>
      <c r="HF36" s="72">
        <v>0</v>
      </c>
      <c r="HG36" s="72">
        <v>0</v>
      </c>
      <c r="HH36" s="72">
        <v>0</v>
      </c>
      <c r="HI36" s="72">
        <v>0</v>
      </c>
      <c r="HJ36" s="72">
        <v>0</v>
      </c>
      <c r="HK36" s="72">
        <v>0</v>
      </c>
      <c r="HL36" s="72">
        <v>0</v>
      </c>
      <c r="HM36" s="72">
        <v>0</v>
      </c>
      <c r="HN36" s="72">
        <v>0</v>
      </c>
      <c r="HO36" s="72">
        <v>0</v>
      </c>
      <c r="HP36" s="72">
        <v>0</v>
      </c>
      <c r="HQ36" s="72">
        <v>0</v>
      </c>
      <c r="HR36" s="72">
        <v>0</v>
      </c>
      <c r="HS36" s="72">
        <v>0</v>
      </c>
      <c r="HT36" s="72">
        <v>0</v>
      </c>
      <c r="HU36" s="72">
        <v>0</v>
      </c>
      <c r="HV36" s="72">
        <v>0</v>
      </c>
      <c r="HW36" s="72">
        <v>0</v>
      </c>
      <c r="HX36" s="72">
        <v>0</v>
      </c>
      <c r="HY36" s="72">
        <v>0</v>
      </c>
      <c r="HZ36" s="72">
        <v>0</v>
      </c>
      <c r="IA36" s="72">
        <v>0</v>
      </c>
      <c r="IB36" s="72">
        <v>0</v>
      </c>
      <c r="IC36" s="72">
        <v>0</v>
      </c>
      <c r="ID36" s="72">
        <v>0</v>
      </c>
      <c r="IE36" s="72">
        <v>0</v>
      </c>
      <c r="IF36" s="72">
        <v>0</v>
      </c>
      <c r="IG36" s="72">
        <v>0</v>
      </c>
      <c r="IH36" s="72">
        <v>0</v>
      </c>
      <c r="II36" s="72">
        <v>0</v>
      </c>
      <c r="IJ36" s="72">
        <v>0</v>
      </c>
      <c r="IK36" s="72">
        <v>0</v>
      </c>
      <c r="IL36" s="72">
        <v>0</v>
      </c>
      <c r="IM36" s="72">
        <v>0</v>
      </c>
      <c r="IN36" s="72">
        <v>0</v>
      </c>
      <c r="IO36" s="72">
        <v>333</v>
      </c>
      <c r="IP36" s="72">
        <v>307</v>
      </c>
      <c r="IQ36" s="72">
        <v>640</v>
      </c>
      <c r="IR36" s="72">
        <v>17</v>
      </c>
      <c r="IS36" s="72">
        <v>30</v>
      </c>
      <c r="IT36" s="72">
        <v>25</v>
      </c>
      <c r="IU36" s="72">
        <v>125</v>
      </c>
      <c r="IV36" s="72">
        <v>16</v>
      </c>
      <c r="IW36" s="72">
        <v>194</v>
      </c>
      <c r="IX36" s="72">
        <v>68</v>
      </c>
      <c r="IY36" s="72">
        <v>119</v>
      </c>
      <c r="IZ36" s="72">
        <v>212</v>
      </c>
      <c r="JA36" s="72">
        <v>47</v>
      </c>
      <c r="JB36" s="72">
        <v>640</v>
      </c>
      <c r="JC36" s="23"/>
      <c r="JD36" s="23"/>
    </row>
    <row r="37" spans="1:335" x14ac:dyDescent="0.25">
      <c r="A37" s="70" t="s">
        <v>109</v>
      </c>
      <c r="B37" s="70" t="s">
        <v>9</v>
      </c>
      <c r="C37" s="70" t="s">
        <v>10</v>
      </c>
      <c r="D37" s="71">
        <v>504</v>
      </c>
      <c r="E37" s="22" t="s">
        <v>34</v>
      </c>
      <c r="F37" s="8" t="s">
        <v>31</v>
      </c>
      <c r="G37" s="10">
        <v>1</v>
      </c>
      <c r="H37" s="10">
        <v>432</v>
      </c>
      <c r="I37" s="49">
        <f t="shared" si="0"/>
        <v>58</v>
      </c>
      <c r="J37" s="72">
        <v>8</v>
      </c>
      <c r="K37" s="50">
        <f t="shared" si="2"/>
        <v>9</v>
      </c>
      <c r="L37" s="72">
        <v>5</v>
      </c>
      <c r="M37" s="72">
        <v>4</v>
      </c>
      <c r="N37" s="50">
        <f t="shared" si="3"/>
        <v>15</v>
      </c>
      <c r="O37" s="72">
        <v>10</v>
      </c>
      <c r="P37" s="72">
        <v>5</v>
      </c>
      <c r="Q37" s="50">
        <f t="shared" si="4"/>
        <v>11</v>
      </c>
      <c r="R37" s="72">
        <v>4</v>
      </c>
      <c r="S37" s="72">
        <v>7</v>
      </c>
      <c r="T37" s="50">
        <f t="shared" si="5"/>
        <v>11</v>
      </c>
      <c r="U37" s="72">
        <v>4</v>
      </c>
      <c r="V37" s="72">
        <v>7</v>
      </c>
      <c r="W37" s="51">
        <f t="shared" si="6"/>
        <v>12</v>
      </c>
      <c r="X37" s="72">
        <v>6</v>
      </c>
      <c r="Y37" s="72">
        <v>6</v>
      </c>
      <c r="Z37" s="51">
        <f t="shared" si="7"/>
        <v>16</v>
      </c>
      <c r="AA37" s="72">
        <v>7</v>
      </c>
      <c r="AB37" s="72">
        <v>9</v>
      </c>
      <c r="AC37" s="72">
        <v>4</v>
      </c>
      <c r="AD37" s="72">
        <v>5</v>
      </c>
      <c r="AE37" s="72">
        <v>5</v>
      </c>
      <c r="AF37" s="72">
        <v>5</v>
      </c>
      <c r="AG37" s="72">
        <v>6</v>
      </c>
      <c r="AH37" s="72">
        <v>6</v>
      </c>
      <c r="AI37" s="72">
        <v>5</v>
      </c>
      <c r="AJ37" s="72">
        <v>5</v>
      </c>
      <c r="AK37" s="72">
        <v>6</v>
      </c>
      <c r="AL37" s="72">
        <v>5</v>
      </c>
      <c r="AM37" s="72">
        <v>6</v>
      </c>
      <c r="AN37" s="72">
        <v>6</v>
      </c>
      <c r="AO37" s="72">
        <v>4</v>
      </c>
      <c r="AP37" s="72">
        <v>4</v>
      </c>
      <c r="AQ37" s="72">
        <v>5</v>
      </c>
      <c r="AR37" s="72">
        <v>4</v>
      </c>
      <c r="AS37" s="72">
        <v>5</v>
      </c>
      <c r="AT37" s="72">
        <v>4</v>
      </c>
      <c r="AU37" s="72">
        <v>4</v>
      </c>
      <c r="AV37" s="72">
        <v>4</v>
      </c>
      <c r="AW37" s="72">
        <v>5</v>
      </c>
      <c r="AX37" s="72">
        <v>4</v>
      </c>
      <c r="AY37" s="72">
        <v>5</v>
      </c>
      <c r="AZ37" s="72">
        <v>4</v>
      </c>
      <c r="BA37" s="72">
        <v>4</v>
      </c>
      <c r="BB37" s="72">
        <v>4</v>
      </c>
      <c r="BC37" s="72">
        <v>4</v>
      </c>
      <c r="BD37" s="72">
        <v>4</v>
      </c>
      <c r="BE37" s="72">
        <v>4</v>
      </c>
      <c r="BF37" s="72">
        <v>4</v>
      </c>
      <c r="BG37" s="72">
        <v>4</v>
      </c>
      <c r="BH37" s="72">
        <v>4</v>
      </c>
      <c r="BI37" s="72">
        <v>3</v>
      </c>
      <c r="BJ37" s="72">
        <v>3</v>
      </c>
      <c r="BK37" s="72">
        <v>4</v>
      </c>
      <c r="BL37" s="72">
        <v>4</v>
      </c>
      <c r="BM37" s="72">
        <v>4</v>
      </c>
      <c r="BN37" s="72">
        <v>3</v>
      </c>
      <c r="BO37" s="72">
        <v>3</v>
      </c>
      <c r="BP37" s="72">
        <v>2</v>
      </c>
      <c r="BQ37" s="72">
        <v>3</v>
      </c>
      <c r="BR37" s="72">
        <v>3</v>
      </c>
      <c r="BS37" s="72">
        <v>4</v>
      </c>
      <c r="BT37" s="72">
        <v>3</v>
      </c>
      <c r="BU37" s="72">
        <v>3</v>
      </c>
      <c r="BV37" s="72">
        <v>4</v>
      </c>
      <c r="BW37" s="72">
        <v>4</v>
      </c>
      <c r="BX37" s="72">
        <v>3</v>
      </c>
      <c r="BY37" s="72">
        <v>4</v>
      </c>
      <c r="BZ37" s="72">
        <v>3</v>
      </c>
      <c r="CA37" s="72">
        <v>3</v>
      </c>
      <c r="CB37" s="72">
        <v>2</v>
      </c>
      <c r="CC37" s="72">
        <v>3</v>
      </c>
      <c r="CD37" s="72">
        <v>2</v>
      </c>
      <c r="CE37" s="72">
        <v>2</v>
      </c>
      <c r="CF37" s="72">
        <v>2</v>
      </c>
      <c r="CG37" s="72">
        <v>3</v>
      </c>
      <c r="CH37" s="72">
        <v>3</v>
      </c>
      <c r="CI37" s="72">
        <v>3</v>
      </c>
      <c r="CJ37" s="72">
        <v>2</v>
      </c>
      <c r="CK37" s="72">
        <v>3</v>
      </c>
      <c r="CL37" s="72">
        <v>2</v>
      </c>
      <c r="CM37" s="72">
        <v>3</v>
      </c>
      <c r="CN37" s="72">
        <v>2</v>
      </c>
      <c r="CO37" s="72">
        <v>2</v>
      </c>
      <c r="CP37" s="72">
        <v>2</v>
      </c>
      <c r="CQ37" s="72">
        <v>3</v>
      </c>
      <c r="CR37" s="72">
        <v>2</v>
      </c>
      <c r="CS37" s="72">
        <v>3</v>
      </c>
      <c r="CT37" s="72">
        <v>2</v>
      </c>
      <c r="CU37" s="72">
        <v>3</v>
      </c>
      <c r="CV37" s="72">
        <v>2</v>
      </c>
      <c r="CW37" s="72">
        <v>2</v>
      </c>
      <c r="CX37" s="72">
        <v>2</v>
      </c>
      <c r="CY37" s="72">
        <v>2</v>
      </c>
      <c r="CZ37" s="72">
        <v>2</v>
      </c>
      <c r="DA37" s="72">
        <v>2</v>
      </c>
      <c r="DB37" s="72">
        <v>2</v>
      </c>
      <c r="DC37" s="72">
        <v>2</v>
      </c>
      <c r="DD37" s="72">
        <v>2</v>
      </c>
      <c r="DE37" s="72">
        <v>2</v>
      </c>
      <c r="DF37" s="72">
        <v>1</v>
      </c>
      <c r="DG37" s="72">
        <v>2</v>
      </c>
      <c r="DH37" s="72">
        <v>1</v>
      </c>
      <c r="DI37" s="72">
        <v>2</v>
      </c>
      <c r="DJ37" s="72">
        <v>1</v>
      </c>
      <c r="DK37" s="72">
        <v>1</v>
      </c>
      <c r="DL37" s="72">
        <v>1</v>
      </c>
      <c r="DM37" s="72">
        <v>2</v>
      </c>
      <c r="DN37" s="72">
        <v>2</v>
      </c>
      <c r="DO37" s="72">
        <v>2</v>
      </c>
      <c r="DP37" s="72">
        <v>1</v>
      </c>
      <c r="DQ37" s="72">
        <v>1</v>
      </c>
      <c r="DR37" s="72">
        <v>1</v>
      </c>
      <c r="DS37" s="72">
        <v>1</v>
      </c>
      <c r="DT37" s="72">
        <v>1</v>
      </c>
      <c r="DU37" s="72">
        <v>1</v>
      </c>
      <c r="DV37" s="72">
        <v>1</v>
      </c>
      <c r="DW37" s="72">
        <v>1</v>
      </c>
      <c r="DX37" s="72">
        <v>1</v>
      </c>
      <c r="DY37" s="72">
        <v>2</v>
      </c>
      <c r="DZ37" s="72">
        <v>1</v>
      </c>
      <c r="EA37" s="72">
        <v>1</v>
      </c>
      <c r="EB37" s="72">
        <v>1</v>
      </c>
      <c r="EC37" s="72">
        <v>1</v>
      </c>
      <c r="ED37" s="72">
        <v>1</v>
      </c>
      <c r="EE37" s="72">
        <v>1</v>
      </c>
      <c r="EF37" s="72">
        <v>1</v>
      </c>
      <c r="EG37" s="72">
        <v>1</v>
      </c>
      <c r="EH37" s="72">
        <v>1</v>
      </c>
      <c r="EI37" s="72">
        <v>1</v>
      </c>
      <c r="EJ37" s="72">
        <v>1</v>
      </c>
      <c r="EK37" s="72">
        <v>1</v>
      </c>
      <c r="EL37" s="72">
        <v>1</v>
      </c>
      <c r="EM37" s="72">
        <v>1</v>
      </c>
      <c r="EN37" s="72">
        <v>1</v>
      </c>
      <c r="EO37" s="72">
        <v>1</v>
      </c>
      <c r="EP37" s="72">
        <v>1</v>
      </c>
      <c r="EQ37" s="72">
        <v>1</v>
      </c>
      <c r="ER37" s="72">
        <v>1</v>
      </c>
      <c r="ES37" s="72">
        <v>1</v>
      </c>
      <c r="ET37" s="72">
        <v>1</v>
      </c>
      <c r="EU37" s="72">
        <v>1</v>
      </c>
      <c r="EV37" s="72">
        <v>1</v>
      </c>
      <c r="EW37" s="72">
        <v>1</v>
      </c>
      <c r="EX37" s="72">
        <v>1</v>
      </c>
      <c r="EY37" s="72">
        <v>1</v>
      </c>
      <c r="EZ37" s="72">
        <v>1</v>
      </c>
      <c r="FA37" s="72">
        <v>1</v>
      </c>
      <c r="FB37" s="72">
        <v>1</v>
      </c>
      <c r="FC37" s="72">
        <v>1</v>
      </c>
      <c r="FD37" s="72">
        <v>1</v>
      </c>
      <c r="FE37" s="72">
        <v>1</v>
      </c>
      <c r="FF37" s="72">
        <v>1</v>
      </c>
      <c r="FG37" s="72">
        <v>1</v>
      </c>
      <c r="FH37" s="72">
        <v>1</v>
      </c>
      <c r="FI37" s="72">
        <v>1</v>
      </c>
      <c r="FJ37" s="72">
        <v>1</v>
      </c>
      <c r="FK37" s="72">
        <v>1</v>
      </c>
      <c r="FL37" s="72">
        <v>1</v>
      </c>
      <c r="FM37" s="72">
        <v>1</v>
      </c>
      <c r="FN37" s="72">
        <v>1</v>
      </c>
      <c r="FO37" s="72">
        <v>1</v>
      </c>
      <c r="FP37" s="72">
        <v>1</v>
      </c>
      <c r="FQ37" s="72">
        <v>1</v>
      </c>
      <c r="FR37" s="72">
        <v>1</v>
      </c>
      <c r="FS37" s="72">
        <v>1</v>
      </c>
      <c r="FT37" s="72">
        <v>1</v>
      </c>
      <c r="FU37" s="72">
        <v>1</v>
      </c>
      <c r="FV37" s="72">
        <v>0</v>
      </c>
      <c r="FW37" s="72">
        <v>1</v>
      </c>
      <c r="FX37" s="72">
        <v>0</v>
      </c>
      <c r="FY37" s="72">
        <v>1</v>
      </c>
      <c r="FZ37" s="72">
        <v>0</v>
      </c>
      <c r="GA37" s="72">
        <v>1</v>
      </c>
      <c r="GB37" s="72">
        <v>0</v>
      </c>
      <c r="GC37" s="72">
        <v>0</v>
      </c>
      <c r="GD37" s="72">
        <v>0</v>
      </c>
      <c r="GE37" s="72">
        <v>0</v>
      </c>
      <c r="GF37" s="72">
        <v>0</v>
      </c>
      <c r="GG37" s="72">
        <v>1</v>
      </c>
      <c r="GH37" s="72">
        <v>0</v>
      </c>
      <c r="GI37" s="72">
        <v>0</v>
      </c>
      <c r="GJ37" s="72">
        <v>0</v>
      </c>
      <c r="GK37" s="72">
        <v>0</v>
      </c>
      <c r="GL37" s="72">
        <v>0</v>
      </c>
      <c r="GM37" s="72">
        <v>0</v>
      </c>
      <c r="GN37" s="72">
        <v>0</v>
      </c>
      <c r="GO37" s="72">
        <v>0</v>
      </c>
      <c r="GP37" s="72">
        <v>0</v>
      </c>
      <c r="GQ37" s="72">
        <v>0</v>
      </c>
      <c r="GR37" s="72">
        <v>0</v>
      </c>
      <c r="GS37" s="72">
        <v>0</v>
      </c>
      <c r="GT37" s="72">
        <v>0</v>
      </c>
      <c r="GU37" s="72">
        <v>0</v>
      </c>
      <c r="GV37" s="72">
        <v>0</v>
      </c>
      <c r="GW37" s="72">
        <v>0</v>
      </c>
      <c r="GX37" s="72">
        <v>0</v>
      </c>
      <c r="GY37" s="72">
        <v>0</v>
      </c>
      <c r="GZ37" s="72">
        <v>0</v>
      </c>
      <c r="HA37" s="72">
        <v>0</v>
      </c>
      <c r="HB37" s="72">
        <v>0</v>
      </c>
      <c r="HC37" s="72">
        <v>0</v>
      </c>
      <c r="HD37" s="72">
        <v>0</v>
      </c>
      <c r="HE37" s="72">
        <v>0</v>
      </c>
      <c r="HF37" s="72">
        <v>0</v>
      </c>
      <c r="HG37" s="72">
        <v>0</v>
      </c>
      <c r="HH37" s="72">
        <v>0</v>
      </c>
      <c r="HI37" s="72">
        <v>0</v>
      </c>
      <c r="HJ37" s="72">
        <v>0</v>
      </c>
      <c r="HK37" s="72">
        <v>0</v>
      </c>
      <c r="HL37" s="72">
        <v>0</v>
      </c>
      <c r="HM37" s="72">
        <v>0</v>
      </c>
      <c r="HN37" s="72">
        <v>0</v>
      </c>
      <c r="HO37" s="72">
        <v>0</v>
      </c>
      <c r="HP37" s="72">
        <v>0</v>
      </c>
      <c r="HQ37" s="72">
        <v>0</v>
      </c>
      <c r="HR37" s="72">
        <v>0</v>
      </c>
      <c r="HS37" s="72">
        <v>0</v>
      </c>
      <c r="HT37" s="72">
        <v>0</v>
      </c>
      <c r="HU37" s="72">
        <v>0</v>
      </c>
      <c r="HV37" s="72">
        <v>0</v>
      </c>
      <c r="HW37" s="72">
        <v>0</v>
      </c>
      <c r="HX37" s="72">
        <v>0</v>
      </c>
      <c r="HY37" s="72">
        <v>0</v>
      </c>
      <c r="HZ37" s="72">
        <v>0</v>
      </c>
      <c r="IA37" s="72">
        <v>0</v>
      </c>
      <c r="IB37" s="72">
        <v>0</v>
      </c>
      <c r="IC37" s="72">
        <v>0</v>
      </c>
      <c r="ID37" s="72">
        <v>0</v>
      </c>
      <c r="IE37" s="72">
        <v>0</v>
      </c>
      <c r="IF37" s="72">
        <v>0</v>
      </c>
      <c r="IG37" s="72">
        <v>0</v>
      </c>
      <c r="IH37" s="72">
        <v>0</v>
      </c>
      <c r="II37" s="72">
        <v>0</v>
      </c>
      <c r="IJ37" s="72">
        <v>0</v>
      </c>
      <c r="IK37" s="72">
        <v>0</v>
      </c>
      <c r="IL37" s="72">
        <v>0</v>
      </c>
      <c r="IM37" s="72">
        <v>0</v>
      </c>
      <c r="IN37" s="72">
        <v>0</v>
      </c>
      <c r="IO37" s="72">
        <v>228</v>
      </c>
      <c r="IP37" s="72">
        <v>204</v>
      </c>
      <c r="IQ37" s="72">
        <v>432</v>
      </c>
      <c r="IR37" s="72">
        <v>16</v>
      </c>
      <c r="IS37" s="72">
        <v>23</v>
      </c>
      <c r="IT37" s="72">
        <v>20</v>
      </c>
      <c r="IU37" s="72">
        <v>71</v>
      </c>
      <c r="IV37" s="72">
        <v>8</v>
      </c>
      <c r="IW37" s="72">
        <v>138</v>
      </c>
      <c r="IX37" s="72">
        <v>52</v>
      </c>
      <c r="IY37" s="72">
        <v>85</v>
      </c>
      <c r="IZ37" s="72">
        <v>112</v>
      </c>
      <c r="JA37" s="72">
        <v>45</v>
      </c>
      <c r="JB37" s="72">
        <v>432</v>
      </c>
      <c r="JC37" s="23"/>
      <c r="JD37" s="23"/>
    </row>
    <row r="38" spans="1:335" x14ac:dyDescent="0.25">
      <c r="A38" s="70" t="s">
        <v>109</v>
      </c>
      <c r="B38" s="70" t="s">
        <v>9</v>
      </c>
      <c r="C38" s="70" t="s">
        <v>10</v>
      </c>
      <c r="D38" s="71">
        <v>505</v>
      </c>
      <c r="E38" s="22" t="s">
        <v>36</v>
      </c>
      <c r="F38" s="8" t="s">
        <v>16</v>
      </c>
      <c r="G38" s="10">
        <v>1</v>
      </c>
      <c r="H38" s="10">
        <v>348</v>
      </c>
      <c r="I38" s="49">
        <f t="shared" si="0"/>
        <v>61</v>
      </c>
      <c r="J38" s="72">
        <v>5</v>
      </c>
      <c r="K38" s="50">
        <f t="shared" si="2"/>
        <v>16</v>
      </c>
      <c r="L38" s="72">
        <v>8</v>
      </c>
      <c r="M38" s="72">
        <v>8</v>
      </c>
      <c r="N38" s="50">
        <f t="shared" si="3"/>
        <v>13</v>
      </c>
      <c r="O38" s="72">
        <v>5</v>
      </c>
      <c r="P38" s="72">
        <v>8</v>
      </c>
      <c r="Q38" s="50">
        <f t="shared" si="4"/>
        <v>7</v>
      </c>
      <c r="R38" s="72">
        <v>5</v>
      </c>
      <c r="S38" s="72">
        <v>2</v>
      </c>
      <c r="T38" s="50">
        <f t="shared" si="5"/>
        <v>15</v>
      </c>
      <c r="U38" s="72">
        <v>7</v>
      </c>
      <c r="V38" s="72">
        <v>8</v>
      </c>
      <c r="W38" s="51">
        <f t="shared" si="6"/>
        <v>10</v>
      </c>
      <c r="X38" s="72">
        <v>4</v>
      </c>
      <c r="Y38" s="72">
        <v>6</v>
      </c>
      <c r="Z38" s="51">
        <f t="shared" si="7"/>
        <v>17</v>
      </c>
      <c r="AA38" s="72">
        <v>7</v>
      </c>
      <c r="AB38" s="72">
        <v>10</v>
      </c>
      <c r="AC38" s="72">
        <v>3</v>
      </c>
      <c r="AD38" s="72">
        <v>4</v>
      </c>
      <c r="AE38" s="72">
        <v>4</v>
      </c>
      <c r="AF38" s="72">
        <v>4</v>
      </c>
      <c r="AG38" s="72">
        <v>5</v>
      </c>
      <c r="AH38" s="72">
        <v>5</v>
      </c>
      <c r="AI38" s="72">
        <v>4</v>
      </c>
      <c r="AJ38" s="72">
        <v>4</v>
      </c>
      <c r="AK38" s="72">
        <v>5</v>
      </c>
      <c r="AL38" s="72">
        <v>4</v>
      </c>
      <c r="AM38" s="72">
        <v>5</v>
      </c>
      <c r="AN38" s="72">
        <v>5</v>
      </c>
      <c r="AO38" s="72">
        <v>3</v>
      </c>
      <c r="AP38" s="72">
        <v>3</v>
      </c>
      <c r="AQ38" s="72">
        <v>4</v>
      </c>
      <c r="AR38" s="72">
        <v>3</v>
      </c>
      <c r="AS38" s="72">
        <v>4</v>
      </c>
      <c r="AT38" s="72">
        <v>3</v>
      </c>
      <c r="AU38" s="72">
        <v>3</v>
      </c>
      <c r="AV38" s="72">
        <v>3</v>
      </c>
      <c r="AW38" s="72">
        <v>4</v>
      </c>
      <c r="AX38" s="72">
        <v>3</v>
      </c>
      <c r="AY38" s="72">
        <v>4</v>
      </c>
      <c r="AZ38" s="72">
        <v>3</v>
      </c>
      <c r="BA38" s="72">
        <v>3</v>
      </c>
      <c r="BB38" s="72">
        <v>3</v>
      </c>
      <c r="BC38" s="72">
        <v>3</v>
      </c>
      <c r="BD38" s="72">
        <v>3</v>
      </c>
      <c r="BE38" s="72">
        <v>3</v>
      </c>
      <c r="BF38" s="72">
        <v>3</v>
      </c>
      <c r="BG38" s="72">
        <v>3</v>
      </c>
      <c r="BH38" s="72">
        <v>3</v>
      </c>
      <c r="BI38" s="72">
        <v>2</v>
      </c>
      <c r="BJ38" s="72">
        <v>2</v>
      </c>
      <c r="BK38" s="72">
        <v>3</v>
      </c>
      <c r="BL38" s="72">
        <v>3</v>
      </c>
      <c r="BM38" s="72">
        <v>3</v>
      </c>
      <c r="BN38" s="72">
        <v>2</v>
      </c>
      <c r="BO38" s="72">
        <v>2</v>
      </c>
      <c r="BP38" s="72">
        <v>1</v>
      </c>
      <c r="BQ38" s="72">
        <v>2</v>
      </c>
      <c r="BR38" s="72">
        <v>2</v>
      </c>
      <c r="BS38" s="72">
        <v>3</v>
      </c>
      <c r="BT38" s="72">
        <v>2</v>
      </c>
      <c r="BU38" s="72">
        <v>2</v>
      </c>
      <c r="BV38" s="72">
        <v>3</v>
      </c>
      <c r="BW38" s="72">
        <v>3</v>
      </c>
      <c r="BX38" s="72">
        <v>2</v>
      </c>
      <c r="BY38" s="72">
        <v>3</v>
      </c>
      <c r="BZ38" s="72">
        <v>2</v>
      </c>
      <c r="CA38" s="72">
        <v>2</v>
      </c>
      <c r="CB38" s="72">
        <v>1</v>
      </c>
      <c r="CC38" s="72">
        <v>2</v>
      </c>
      <c r="CD38" s="72">
        <v>1</v>
      </c>
      <c r="CE38" s="72">
        <v>1</v>
      </c>
      <c r="CF38" s="72">
        <v>1</v>
      </c>
      <c r="CG38" s="72">
        <v>2</v>
      </c>
      <c r="CH38" s="72">
        <v>2</v>
      </c>
      <c r="CI38" s="72">
        <v>2</v>
      </c>
      <c r="CJ38" s="72">
        <v>1</v>
      </c>
      <c r="CK38" s="72">
        <v>2</v>
      </c>
      <c r="CL38" s="72">
        <v>1</v>
      </c>
      <c r="CM38" s="72">
        <v>2</v>
      </c>
      <c r="CN38" s="72">
        <v>1</v>
      </c>
      <c r="CO38" s="72">
        <v>1</v>
      </c>
      <c r="CP38" s="72">
        <v>1</v>
      </c>
      <c r="CQ38" s="72">
        <v>2</v>
      </c>
      <c r="CR38" s="72">
        <v>1</v>
      </c>
      <c r="CS38" s="72">
        <v>2</v>
      </c>
      <c r="CT38" s="72">
        <v>1</v>
      </c>
      <c r="CU38" s="72">
        <v>2</v>
      </c>
      <c r="CV38" s="72">
        <v>1</v>
      </c>
      <c r="CW38" s="72">
        <v>1</v>
      </c>
      <c r="CX38" s="72">
        <v>1</v>
      </c>
      <c r="CY38" s="72">
        <v>1</v>
      </c>
      <c r="CZ38" s="72">
        <v>1</v>
      </c>
      <c r="DA38" s="72">
        <v>1</v>
      </c>
      <c r="DB38" s="72">
        <v>1</v>
      </c>
      <c r="DC38" s="72">
        <v>1</v>
      </c>
      <c r="DD38" s="72">
        <v>1</v>
      </c>
      <c r="DE38" s="72">
        <v>1</v>
      </c>
      <c r="DF38" s="72">
        <v>1</v>
      </c>
      <c r="DG38" s="72">
        <v>1</v>
      </c>
      <c r="DH38" s="72">
        <v>1</v>
      </c>
      <c r="DI38" s="72">
        <v>1</v>
      </c>
      <c r="DJ38" s="72">
        <v>1</v>
      </c>
      <c r="DK38" s="72">
        <v>1</v>
      </c>
      <c r="DL38" s="72">
        <v>1</v>
      </c>
      <c r="DM38" s="72">
        <v>1</v>
      </c>
      <c r="DN38" s="72">
        <v>1</v>
      </c>
      <c r="DO38" s="72">
        <v>1</v>
      </c>
      <c r="DP38" s="72">
        <v>1</v>
      </c>
      <c r="DQ38" s="72">
        <v>1</v>
      </c>
      <c r="DR38" s="72">
        <v>1</v>
      </c>
      <c r="DS38" s="72">
        <v>1</v>
      </c>
      <c r="DT38" s="72">
        <v>1</v>
      </c>
      <c r="DU38" s="72">
        <v>1</v>
      </c>
      <c r="DV38" s="72">
        <v>1</v>
      </c>
      <c r="DW38" s="72">
        <v>1</v>
      </c>
      <c r="DX38" s="72">
        <v>1</v>
      </c>
      <c r="DY38" s="72">
        <v>1</v>
      </c>
      <c r="DZ38" s="72">
        <v>1</v>
      </c>
      <c r="EA38" s="72">
        <v>1</v>
      </c>
      <c r="EB38" s="72">
        <v>1</v>
      </c>
      <c r="EC38" s="72">
        <v>1</v>
      </c>
      <c r="ED38" s="72">
        <v>1</v>
      </c>
      <c r="EE38" s="72">
        <v>1</v>
      </c>
      <c r="EF38" s="72">
        <v>1</v>
      </c>
      <c r="EG38" s="72">
        <v>1</v>
      </c>
      <c r="EH38" s="72">
        <v>1</v>
      </c>
      <c r="EI38" s="72">
        <v>1</v>
      </c>
      <c r="EJ38" s="72">
        <v>1</v>
      </c>
      <c r="EK38" s="72">
        <v>1</v>
      </c>
      <c r="EL38" s="72">
        <v>1</v>
      </c>
      <c r="EM38" s="72">
        <v>1</v>
      </c>
      <c r="EN38" s="72">
        <v>1</v>
      </c>
      <c r="EO38" s="72">
        <v>1</v>
      </c>
      <c r="EP38" s="72">
        <v>1</v>
      </c>
      <c r="EQ38" s="72">
        <v>1</v>
      </c>
      <c r="ER38" s="72">
        <v>1</v>
      </c>
      <c r="ES38" s="72">
        <v>1</v>
      </c>
      <c r="ET38" s="72">
        <v>1</v>
      </c>
      <c r="EU38" s="72">
        <v>1</v>
      </c>
      <c r="EV38" s="72">
        <v>1</v>
      </c>
      <c r="EW38" s="72">
        <v>1</v>
      </c>
      <c r="EX38" s="72">
        <v>1</v>
      </c>
      <c r="EY38" s="72">
        <v>1</v>
      </c>
      <c r="EZ38" s="72">
        <v>1</v>
      </c>
      <c r="FA38" s="72">
        <v>1</v>
      </c>
      <c r="FB38" s="72">
        <v>1</v>
      </c>
      <c r="FC38" s="72">
        <v>1</v>
      </c>
      <c r="FD38" s="72">
        <v>1</v>
      </c>
      <c r="FE38" s="72">
        <v>1</v>
      </c>
      <c r="FF38" s="72">
        <v>1</v>
      </c>
      <c r="FG38" s="72">
        <v>1</v>
      </c>
      <c r="FH38" s="72">
        <v>1</v>
      </c>
      <c r="FI38" s="72">
        <v>1</v>
      </c>
      <c r="FJ38" s="72">
        <v>1</v>
      </c>
      <c r="FK38" s="72">
        <v>1</v>
      </c>
      <c r="FL38" s="72">
        <v>1</v>
      </c>
      <c r="FM38" s="72">
        <v>1</v>
      </c>
      <c r="FN38" s="72">
        <v>1</v>
      </c>
      <c r="FO38" s="72">
        <v>1</v>
      </c>
      <c r="FP38" s="72">
        <v>1</v>
      </c>
      <c r="FQ38" s="72">
        <v>1</v>
      </c>
      <c r="FR38" s="72">
        <v>1</v>
      </c>
      <c r="FS38" s="72">
        <v>1</v>
      </c>
      <c r="FT38" s="72">
        <v>1</v>
      </c>
      <c r="FU38" s="72">
        <v>1</v>
      </c>
      <c r="FV38" s="72">
        <v>0</v>
      </c>
      <c r="FW38" s="72">
        <v>1</v>
      </c>
      <c r="FX38" s="72">
        <v>0</v>
      </c>
      <c r="FY38" s="72">
        <v>1</v>
      </c>
      <c r="FZ38" s="72">
        <v>0</v>
      </c>
      <c r="GA38" s="72">
        <v>1</v>
      </c>
      <c r="GB38" s="72">
        <v>0</v>
      </c>
      <c r="GC38" s="72">
        <v>0</v>
      </c>
      <c r="GD38" s="72">
        <v>0</v>
      </c>
      <c r="GE38" s="72">
        <v>0</v>
      </c>
      <c r="GF38" s="72">
        <v>0</v>
      </c>
      <c r="GG38" s="72">
        <v>0</v>
      </c>
      <c r="GH38" s="72">
        <v>0</v>
      </c>
      <c r="GI38" s="72">
        <v>0</v>
      </c>
      <c r="GJ38" s="72">
        <v>0</v>
      </c>
      <c r="GK38" s="72">
        <v>0</v>
      </c>
      <c r="GL38" s="72">
        <v>0</v>
      </c>
      <c r="GM38" s="72">
        <v>0</v>
      </c>
      <c r="GN38" s="72">
        <v>0</v>
      </c>
      <c r="GO38" s="72">
        <v>0</v>
      </c>
      <c r="GP38" s="72">
        <v>0</v>
      </c>
      <c r="GQ38" s="72">
        <v>0</v>
      </c>
      <c r="GR38" s="72">
        <v>0</v>
      </c>
      <c r="GS38" s="72">
        <v>0</v>
      </c>
      <c r="GT38" s="72">
        <v>0</v>
      </c>
      <c r="GU38" s="72">
        <v>0</v>
      </c>
      <c r="GV38" s="72">
        <v>0</v>
      </c>
      <c r="GW38" s="72">
        <v>0</v>
      </c>
      <c r="GX38" s="72">
        <v>0</v>
      </c>
      <c r="GY38" s="72">
        <v>0</v>
      </c>
      <c r="GZ38" s="72">
        <v>0</v>
      </c>
      <c r="HA38" s="72">
        <v>0</v>
      </c>
      <c r="HB38" s="72">
        <v>0</v>
      </c>
      <c r="HC38" s="72">
        <v>0</v>
      </c>
      <c r="HD38" s="72">
        <v>0</v>
      </c>
      <c r="HE38" s="72">
        <v>0</v>
      </c>
      <c r="HF38" s="72">
        <v>0</v>
      </c>
      <c r="HG38" s="72">
        <v>0</v>
      </c>
      <c r="HH38" s="72">
        <v>0</v>
      </c>
      <c r="HI38" s="72">
        <v>0</v>
      </c>
      <c r="HJ38" s="72">
        <v>0</v>
      </c>
      <c r="HK38" s="72">
        <v>0</v>
      </c>
      <c r="HL38" s="72">
        <v>0</v>
      </c>
      <c r="HM38" s="72">
        <v>0</v>
      </c>
      <c r="HN38" s="72">
        <v>0</v>
      </c>
      <c r="HO38" s="72">
        <v>0</v>
      </c>
      <c r="HP38" s="72">
        <v>0</v>
      </c>
      <c r="HQ38" s="72">
        <v>0</v>
      </c>
      <c r="HR38" s="72">
        <v>0</v>
      </c>
      <c r="HS38" s="72">
        <v>0</v>
      </c>
      <c r="HT38" s="72">
        <v>0</v>
      </c>
      <c r="HU38" s="72">
        <v>0</v>
      </c>
      <c r="HV38" s="72">
        <v>0</v>
      </c>
      <c r="HW38" s="72">
        <v>0</v>
      </c>
      <c r="HX38" s="72">
        <v>0</v>
      </c>
      <c r="HY38" s="72">
        <v>0</v>
      </c>
      <c r="HZ38" s="72">
        <v>0</v>
      </c>
      <c r="IA38" s="72">
        <v>0</v>
      </c>
      <c r="IB38" s="72">
        <v>0</v>
      </c>
      <c r="IC38" s="72">
        <v>0</v>
      </c>
      <c r="ID38" s="72">
        <v>0</v>
      </c>
      <c r="IE38" s="72">
        <v>0</v>
      </c>
      <c r="IF38" s="72">
        <v>0</v>
      </c>
      <c r="IG38" s="72">
        <v>0</v>
      </c>
      <c r="IH38" s="72">
        <v>0</v>
      </c>
      <c r="II38" s="72">
        <v>0</v>
      </c>
      <c r="IJ38" s="72">
        <v>0</v>
      </c>
      <c r="IK38" s="72">
        <v>0</v>
      </c>
      <c r="IL38" s="72">
        <v>0</v>
      </c>
      <c r="IM38" s="72">
        <v>0</v>
      </c>
      <c r="IN38" s="72">
        <v>0</v>
      </c>
      <c r="IO38" s="72">
        <v>181</v>
      </c>
      <c r="IP38" s="72">
        <v>167</v>
      </c>
      <c r="IQ38" s="72">
        <v>348</v>
      </c>
      <c r="IR38" s="72">
        <v>18</v>
      </c>
      <c r="IS38" s="72">
        <v>18</v>
      </c>
      <c r="IT38" s="72">
        <v>15</v>
      </c>
      <c r="IU38" s="72">
        <v>45</v>
      </c>
      <c r="IV38" s="72">
        <v>5</v>
      </c>
      <c r="IW38" s="72">
        <v>130</v>
      </c>
      <c r="IX38" s="72">
        <v>40</v>
      </c>
      <c r="IY38" s="72">
        <v>61</v>
      </c>
      <c r="IZ38" s="72">
        <v>73</v>
      </c>
      <c r="JA38" s="72">
        <v>44</v>
      </c>
      <c r="JB38" s="72">
        <v>348</v>
      </c>
      <c r="JC38" s="23"/>
      <c r="JD38" s="23"/>
    </row>
    <row r="39" spans="1:335" x14ac:dyDescent="0.25">
      <c r="A39" s="70" t="s">
        <v>109</v>
      </c>
      <c r="B39" s="70" t="s">
        <v>9</v>
      </c>
      <c r="C39" s="70" t="s">
        <v>10</v>
      </c>
      <c r="D39" s="71">
        <v>506</v>
      </c>
      <c r="E39" s="22" t="s">
        <v>38</v>
      </c>
      <c r="F39" s="8" t="s">
        <v>16</v>
      </c>
      <c r="G39" s="10">
        <v>1</v>
      </c>
      <c r="H39" s="10">
        <v>1649</v>
      </c>
      <c r="I39" s="49">
        <f t="shared" si="0"/>
        <v>152</v>
      </c>
      <c r="J39" s="72">
        <v>48</v>
      </c>
      <c r="K39" s="50">
        <f t="shared" si="2"/>
        <v>29</v>
      </c>
      <c r="L39" s="72">
        <v>16</v>
      </c>
      <c r="M39" s="72">
        <v>13</v>
      </c>
      <c r="N39" s="50">
        <f t="shared" si="3"/>
        <v>28</v>
      </c>
      <c r="O39" s="72">
        <v>12</v>
      </c>
      <c r="P39" s="72">
        <v>16</v>
      </c>
      <c r="Q39" s="50">
        <f t="shared" si="4"/>
        <v>36</v>
      </c>
      <c r="R39" s="72">
        <v>11</v>
      </c>
      <c r="S39" s="72">
        <v>25</v>
      </c>
      <c r="T39" s="50">
        <f t="shared" si="5"/>
        <v>26</v>
      </c>
      <c r="U39" s="72">
        <v>15</v>
      </c>
      <c r="V39" s="72">
        <v>11</v>
      </c>
      <c r="W39" s="51">
        <f t="shared" si="6"/>
        <v>33</v>
      </c>
      <c r="X39" s="72">
        <v>17</v>
      </c>
      <c r="Y39" s="72">
        <v>16</v>
      </c>
      <c r="Z39" s="51">
        <f t="shared" si="7"/>
        <v>47</v>
      </c>
      <c r="AA39" s="72">
        <v>25</v>
      </c>
      <c r="AB39" s="72">
        <v>22</v>
      </c>
      <c r="AC39" s="72">
        <v>21</v>
      </c>
      <c r="AD39" s="72">
        <v>23</v>
      </c>
      <c r="AE39" s="72">
        <v>22</v>
      </c>
      <c r="AF39" s="72">
        <v>22</v>
      </c>
      <c r="AG39" s="72">
        <v>24</v>
      </c>
      <c r="AH39" s="72">
        <v>24</v>
      </c>
      <c r="AI39" s="72">
        <v>22</v>
      </c>
      <c r="AJ39" s="72">
        <v>22</v>
      </c>
      <c r="AK39" s="72">
        <v>24</v>
      </c>
      <c r="AL39" s="72">
        <v>23</v>
      </c>
      <c r="AM39" s="72">
        <v>24</v>
      </c>
      <c r="AN39" s="72">
        <v>24</v>
      </c>
      <c r="AO39" s="72">
        <v>21</v>
      </c>
      <c r="AP39" s="72">
        <v>20</v>
      </c>
      <c r="AQ39" s="72">
        <v>21</v>
      </c>
      <c r="AR39" s="72">
        <v>20</v>
      </c>
      <c r="AS39" s="72">
        <v>22</v>
      </c>
      <c r="AT39" s="72">
        <v>21</v>
      </c>
      <c r="AU39" s="72">
        <v>20</v>
      </c>
      <c r="AV39" s="72">
        <v>19</v>
      </c>
      <c r="AW39" s="72">
        <v>21</v>
      </c>
      <c r="AX39" s="72">
        <v>21</v>
      </c>
      <c r="AY39" s="72">
        <v>22</v>
      </c>
      <c r="AZ39" s="72">
        <v>20</v>
      </c>
      <c r="BA39" s="72">
        <v>21</v>
      </c>
      <c r="BB39" s="72">
        <v>21</v>
      </c>
      <c r="BC39" s="72">
        <v>20</v>
      </c>
      <c r="BD39" s="72">
        <v>20</v>
      </c>
      <c r="BE39" s="72">
        <v>19</v>
      </c>
      <c r="BF39" s="72">
        <v>21</v>
      </c>
      <c r="BG39" s="72">
        <v>20</v>
      </c>
      <c r="BH39" s="72">
        <v>18</v>
      </c>
      <c r="BI39" s="72">
        <v>16</v>
      </c>
      <c r="BJ39" s="72">
        <v>14</v>
      </c>
      <c r="BK39" s="72">
        <v>19</v>
      </c>
      <c r="BL39" s="72">
        <v>18</v>
      </c>
      <c r="BM39" s="72">
        <v>19</v>
      </c>
      <c r="BN39" s="72">
        <v>16</v>
      </c>
      <c r="BO39" s="72">
        <v>14</v>
      </c>
      <c r="BP39" s="72">
        <v>13</v>
      </c>
      <c r="BQ39" s="72">
        <v>16</v>
      </c>
      <c r="BR39" s="72">
        <v>13</v>
      </c>
      <c r="BS39" s="72">
        <v>19</v>
      </c>
      <c r="BT39" s="72">
        <v>16</v>
      </c>
      <c r="BU39" s="72">
        <v>16</v>
      </c>
      <c r="BV39" s="72">
        <v>18</v>
      </c>
      <c r="BW39" s="72">
        <v>20</v>
      </c>
      <c r="BX39" s="72">
        <v>14</v>
      </c>
      <c r="BY39" s="72">
        <v>19</v>
      </c>
      <c r="BZ39" s="72">
        <v>13</v>
      </c>
      <c r="CA39" s="72">
        <v>16</v>
      </c>
      <c r="CB39" s="72">
        <v>13</v>
      </c>
      <c r="CC39" s="72">
        <v>16</v>
      </c>
      <c r="CD39" s="72">
        <v>13</v>
      </c>
      <c r="CE39" s="72">
        <v>13</v>
      </c>
      <c r="CF39" s="72">
        <v>11</v>
      </c>
      <c r="CG39" s="72">
        <v>13</v>
      </c>
      <c r="CH39" s="72">
        <v>13</v>
      </c>
      <c r="CI39" s="72">
        <v>11</v>
      </c>
      <c r="CJ39" s="72">
        <v>9</v>
      </c>
      <c r="CK39" s="72">
        <v>11</v>
      </c>
      <c r="CL39" s="72">
        <v>10</v>
      </c>
      <c r="CM39" s="72">
        <v>10</v>
      </c>
      <c r="CN39" s="72">
        <v>9</v>
      </c>
      <c r="CO39" s="72">
        <v>9</v>
      </c>
      <c r="CP39" s="72">
        <v>9</v>
      </c>
      <c r="CQ39" s="72">
        <v>9</v>
      </c>
      <c r="CR39" s="72">
        <v>7</v>
      </c>
      <c r="CS39" s="72">
        <v>9</v>
      </c>
      <c r="CT39" s="72">
        <v>7</v>
      </c>
      <c r="CU39" s="72">
        <v>9</v>
      </c>
      <c r="CV39" s="72">
        <v>7</v>
      </c>
      <c r="CW39" s="72">
        <v>7</v>
      </c>
      <c r="CX39" s="72">
        <v>6</v>
      </c>
      <c r="CY39" s="72">
        <v>10</v>
      </c>
      <c r="CZ39" s="72">
        <v>7</v>
      </c>
      <c r="DA39" s="72">
        <v>7</v>
      </c>
      <c r="DB39" s="72">
        <v>7</v>
      </c>
      <c r="DC39" s="72">
        <v>7</v>
      </c>
      <c r="DD39" s="72">
        <v>7</v>
      </c>
      <c r="DE39" s="72">
        <v>7</v>
      </c>
      <c r="DF39" s="72">
        <v>5</v>
      </c>
      <c r="DG39" s="72">
        <v>7</v>
      </c>
      <c r="DH39" s="72">
        <v>5</v>
      </c>
      <c r="DI39" s="72">
        <v>7</v>
      </c>
      <c r="DJ39" s="72">
        <v>5</v>
      </c>
      <c r="DK39" s="72">
        <v>5</v>
      </c>
      <c r="DL39" s="72">
        <v>4</v>
      </c>
      <c r="DM39" s="72">
        <v>7</v>
      </c>
      <c r="DN39" s="72">
        <v>5</v>
      </c>
      <c r="DO39" s="72">
        <v>7</v>
      </c>
      <c r="DP39" s="72">
        <v>5</v>
      </c>
      <c r="DQ39" s="72">
        <v>5</v>
      </c>
      <c r="DR39" s="72">
        <v>4</v>
      </c>
      <c r="DS39" s="72">
        <v>4</v>
      </c>
      <c r="DT39" s="72">
        <v>4</v>
      </c>
      <c r="DU39" s="72">
        <v>5</v>
      </c>
      <c r="DV39" s="72">
        <v>4</v>
      </c>
      <c r="DW39" s="72">
        <v>4</v>
      </c>
      <c r="DX39" s="72">
        <v>3</v>
      </c>
      <c r="DY39" s="72">
        <v>5</v>
      </c>
      <c r="DZ39" s="72">
        <v>3</v>
      </c>
      <c r="EA39" s="72">
        <v>5</v>
      </c>
      <c r="EB39" s="72">
        <v>2</v>
      </c>
      <c r="EC39" s="72">
        <v>3</v>
      </c>
      <c r="ED39" s="72">
        <v>2</v>
      </c>
      <c r="EE39" s="72">
        <v>2</v>
      </c>
      <c r="EF39" s="72">
        <v>2</v>
      </c>
      <c r="EG39" s="72">
        <v>2</v>
      </c>
      <c r="EH39" s="72">
        <v>2</v>
      </c>
      <c r="EI39" s="72">
        <v>2</v>
      </c>
      <c r="EJ39" s="72">
        <v>2</v>
      </c>
      <c r="EK39" s="72">
        <v>2</v>
      </c>
      <c r="EL39" s="72">
        <v>1</v>
      </c>
      <c r="EM39" s="72">
        <v>2</v>
      </c>
      <c r="EN39" s="72">
        <v>1</v>
      </c>
      <c r="EO39" s="72">
        <v>2</v>
      </c>
      <c r="EP39" s="72">
        <v>1</v>
      </c>
      <c r="EQ39" s="72">
        <v>2</v>
      </c>
      <c r="ER39" s="72">
        <v>2</v>
      </c>
      <c r="ES39" s="72">
        <v>2</v>
      </c>
      <c r="ET39" s="72">
        <v>1</v>
      </c>
      <c r="EU39" s="72">
        <v>2</v>
      </c>
      <c r="EV39" s="72">
        <v>1</v>
      </c>
      <c r="EW39" s="72">
        <v>2</v>
      </c>
      <c r="EX39" s="72">
        <v>1</v>
      </c>
      <c r="EY39" s="72">
        <v>1</v>
      </c>
      <c r="EZ39" s="72">
        <v>1</v>
      </c>
      <c r="FA39" s="72">
        <v>1</v>
      </c>
      <c r="FB39" s="72">
        <v>1</v>
      </c>
      <c r="FC39" s="72">
        <v>1</v>
      </c>
      <c r="FD39" s="72">
        <v>1</v>
      </c>
      <c r="FE39" s="72">
        <v>1</v>
      </c>
      <c r="FF39" s="72">
        <v>1</v>
      </c>
      <c r="FG39" s="72">
        <v>2</v>
      </c>
      <c r="FH39" s="72">
        <v>1</v>
      </c>
      <c r="FI39" s="72">
        <v>1</v>
      </c>
      <c r="FJ39" s="72">
        <v>1</v>
      </c>
      <c r="FK39" s="72">
        <v>1</v>
      </c>
      <c r="FL39" s="72">
        <v>1</v>
      </c>
      <c r="FM39" s="72">
        <v>1</v>
      </c>
      <c r="FN39" s="72">
        <v>1</v>
      </c>
      <c r="FO39" s="72">
        <v>1</v>
      </c>
      <c r="FP39" s="72">
        <v>1</v>
      </c>
      <c r="FQ39" s="72">
        <v>1</v>
      </c>
      <c r="FR39" s="72">
        <v>1</v>
      </c>
      <c r="FS39" s="72">
        <v>1</v>
      </c>
      <c r="FT39" s="72">
        <v>1</v>
      </c>
      <c r="FU39" s="72">
        <v>1</v>
      </c>
      <c r="FV39" s="72">
        <v>0</v>
      </c>
      <c r="FW39" s="72">
        <v>1</v>
      </c>
      <c r="FX39" s="72">
        <v>0</v>
      </c>
      <c r="FY39" s="72">
        <v>1</v>
      </c>
      <c r="FZ39" s="72">
        <v>0</v>
      </c>
      <c r="GA39" s="72">
        <v>0</v>
      </c>
      <c r="GB39" s="72">
        <v>0</v>
      </c>
      <c r="GC39" s="72">
        <v>0</v>
      </c>
      <c r="GD39" s="72">
        <v>0</v>
      </c>
      <c r="GE39" s="72">
        <v>0</v>
      </c>
      <c r="GF39" s="72">
        <v>0</v>
      </c>
      <c r="GG39" s="72">
        <v>0</v>
      </c>
      <c r="GH39" s="72">
        <v>0</v>
      </c>
      <c r="GI39" s="72">
        <v>0</v>
      </c>
      <c r="GJ39" s="72">
        <v>0</v>
      </c>
      <c r="GK39" s="72">
        <v>0</v>
      </c>
      <c r="GL39" s="72">
        <v>0</v>
      </c>
      <c r="GM39" s="72">
        <v>0</v>
      </c>
      <c r="GN39" s="72">
        <v>0</v>
      </c>
      <c r="GO39" s="72">
        <v>0</v>
      </c>
      <c r="GP39" s="72">
        <v>0</v>
      </c>
      <c r="GQ39" s="72">
        <v>0</v>
      </c>
      <c r="GR39" s="72">
        <v>0</v>
      </c>
      <c r="GS39" s="72">
        <v>0</v>
      </c>
      <c r="GT39" s="72">
        <v>0</v>
      </c>
      <c r="GU39" s="72">
        <v>0</v>
      </c>
      <c r="GV39" s="72">
        <v>0</v>
      </c>
      <c r="GW39" s="72">
        <v>0</v>
      </c>
      <c r="GX39" s="72">
        <v>0</v>
      </c>
      <c r="GY39" s="72">
        <v>0</v>
      </c>
      <c r="GZ39" s="72">
        <v>0</v>
      </c>
      <c r="HA39" s="72">
        <v>0</v>
      </c>
      <c r="HB39" s="72">
        <v>0</v>
      </c>
      <c r="HC39" s="72">
        <v>0</v>
      </c>
      <c r="HD39" s="72">
        <v>0</v>
      </c>
      <c r="HE39" s="72">
        <v>0</v>
      </c>
      <c r="HF39" s="72">
        <v>0</v>
      </c>
      <c r="HG39" s="72">
        <v>0</v>
      </c>
      <c r="HH39" s="72">
        <v>0</v>
      </c>
      <c r="HI39" s="72">
        <v>0</v>
      </c>
      <c r="HJ39" s="72">
        <v>0</v>
      </c>
      <c r="HK39" s="72">
        <v>0</v>
      </c>
      <c r="HL39" s="72">
        <v>0</v>
      </c>
      <c r="HM39" s="72">
        <v>0</v>
      </c>
      <c r="HN39" s="72">
        <v>0</v>
      </c>
      <c r="HO39" s="72">
        <v>0</v>
      </c>
      <c r="HP39" s="72">
        <v>0</v>
      </c>
      <c r="HQ39" s="72">
        <v>0</v>
      </c>
      <c r="HR39" s="72">
        <v>0</v>
      </c>
      <c r="HS39" s="72">
        <v>0</v>
      </c>
      <c r="HT39" s="72">
        <v>0</v>
      </c>
      <c r="HU39" s="72">
        <v>0</v>
      </c>
      <c r="HV39" s="72">
        <v>0</v>
      </c>
      <c r="HW39" s="72">
        <v>0</v>
      </c>
      <c r="HX39" s="72">
        <v>0</v>
      </c>
      <c r="HY39" s="72">
        <v>0</v>
      </c>
      <c r="HZ39" s="72">
        <v>0</v>
      </c>
      <c r="IA39" s="72">
        <v>0</v>
      </c>
      <c r="IB39" s="72">
        <v>0</v>
      </c>
      <c r="IC39" s="72">
        <v>0</v>
      </c>
      <c r="ID39" s="72">
        <v>0</v>
      </c>
      <c r="IE39" s="72">
        <v>0</v>
      </c>
      <c r="IF39" s="72">
        <v>0</v>
      </c>
      <c r="IG39" s="72">
        <v>0</v>
      </c>
      <c r="IH39" s="72">
        <v>0</v>
      </c>
      <c r="II39" s="72">
        <v>0</v>
      </c>
      <c r="IJ39" s="72">
        <v>0</v>
      </c>
      <c r="IK39" s="72">
        <v>0</v>
      </c>
      <c r="IL39" s="72">
        <v>0</v>
      </c>
      <c r="IM39" s="72">
        <v>0</v>
      </c>
      <c r="IN39" s="72">
        <v>0</v>
      </c>
      <c r="IO39" s="72">
        <v>861</v>
      </c>
      <c r="IP39" s="72">
        <v>788</v>
      </c>
      <c r="IQ39" s="72">
        <v>1649</v>
      </c>
      <c r="IR39" s="72">
        <v>68</v>
      </c>
      <c r="IS39" s="72">
        <v>108</v>
      </c>
      <c r="IT39" s="72">
        <v>101</v>
      </c>
      <c r="IU39" s="72">
        <v>328</v>
      </c>
      <c r="IV39" s="72">
        <v>48</v>
      </c>
      <c r="IW39" s="72">
        <v>474</v>
      </c>
      <c r="IX39" s="72">
        <v>248</v>
      </c>
      <c r="IY39" s="72">
        <v>421</v>
      </c>
      <c r="IZ39" s="72">
        <v>450</v>
      </c>
      <c r="JA39" s="72">
        <v>56</v>
      </c>
      <c r="JB39" s="72">
        <v>1649</v>
      </c>
      <c r="JC39" s="23"/>
      <c r="JD39" s="23"/>
    </row>
    <row r="40" spans="1:335" x14ac:dyDescent="0.25">
      <c r="A40" s="70" t="s">
        <v>109</v>
      </c>
      <c r="B40" s="70" t="s">
        <v>9</v>
      </c>
      <c r="C40" s="70" t="s">
        <v>10</v>
      </c>
      <c r="D40" s="71">
        <v>6877</v>
      </c>
      <c r="E40" s="22" t="s">
        <v>40</v>
      </c>
      <c r="F40" s="8" t="s">
        <v>31</v>
      </c>
      <c r="G40" s="10">
        <v>1</v>
      </c>
      <c r="H40" s="10">
        <v>485</v>
      </c>
      <c r="I40" s="49">
        <f t="shared" si="0"/>
        <v>68</v>
      </c>
      <c r="J40" s="72">
        <v>8</v>
      </c>
      <c r="K40" s="50">
        <f t="shared" si="2"/>
        <v>11</v>
      </c>
      <c r="L40" s="72">
        <v>2</v>
      </c>
      <c r="M40" s="72">
        <v>9</v>
      </c>
      <c r="N40" s="50">
        <f t="shared" si="3"/>
        <v>11</v>
      </c>
      <c r="O40" s="72">
        <v>4</v>
      </c>
      <c r="P40" s="72">
        <v>7</v>
      </c>
      <c r="Q40" s="50">
        <f t="shared" si="4"/>
        <v>18</v>
      </c>
      <c r="R40" s="72">
        <v>13</v>
      </c>
      <c r="S40" s="72">
        <v>5</v>
      </c>
      <c r="T40" s="50">
        <f t="shared" si="5"/>
        <v>14</v>
      </c>
      <c r="U40" s="72">
        <v>9</v>
      </c>
      <c r="V40" s="72">
        <v>5</v>
      </c>
      <c r="W40" s="51">
        <f t="shared" si="6"/>
        <v>14</v>
      </c>
      <c r="X40" s="72">
        <v>6</v>
      </c>
      <c r="Y40" s="72">
        <v>8</v>
      </c>
      <c r="Z40" s="51">
        <f t="shared" si="7"/>
        <v>23</v>
      </c>
      <c r="AA40" s="72">
        <v>13</v>
      </c>
      <c r="AB40" s="72">
        <v>10</v>
      </c>
      <c r="AC40" s="72">
        <v>5</v>
      </c>
      <c r="AD40" s="72">
        <v>6</v>
      </c>
      <c r="AE40" s="72">
        <v>6</v>
      </c>
      <c r="AF40" s="72">
        <v>6</v>
      </c>
      <c r="AG40" s="72">
        <v>7</v>
      </c>
      <c r="AH40" s="72">
        <v>7</v>
      </c>
      <c r="AI40" s="72">
        <v>6</v>
      </c>
      <c r="AJ40" s="72">
        <v>6</v>
      </c>
      <c r="AK40" s="72">
        <v>7</v>
      </c>
      <c r="AL40" s="72">
        <v>6</v>
      </c>
      <c r="AM40" s="72">
        <v>7</v>
      </c>
      <c r="AN40" s="72">
        <v>7</v>
      </c>
      <c r="AO40" s="72">
        <v>5</v>
      </c>
      <c r="AP40" s="72">
        <v>5</v>
      </c>
      <c r="AQ40" s="72">
        <v>6</v>
      </c>
      <c r="AR40" s="72">
        <v>5</v>
      </c>
      <c r="AS40" s="72">
        <v>6</v>
      </c>
      <c r="AT40" s="72">
        <v>5</v>
      </c>
      <c r="AU40" s="72">
        <v>5</v>
      </c>
      <c r="AV40" s="72">
        <v>5</v>
      </c>
      <c r="AW40" s="72">
        <v>6</v>
      </c>
      <c r="AX40" s="72">
        <v>5</v>
      </c>
      <c r="AY40" s="72">
        <v>6</v>
      </c>
      <c r="AZ40" s="72">
        <v>5</v>
      </c>
      <c r="BA40" s="72">
        <v>5</v>
      </c>
      <c r="BB40" s="72">
        <v>5</v>
      </c>
      <c r="BC40" s="72">
        <v>5</v>
      </c>
      <c r="BD40" s="72">
        <v>5</v>
      </c>
      <c r="BE40" s="72">
        <v>5</v>
      </c>
      <c r="BF40" s="72">
        <v>5</v>
      </c>
      <c r="BG40" s="72">
        <v>5</v>
      </c>
      <c r="BH40" s="72">
        <v>5</v>
      </c>
      <c r="BI40" s="72">
        <v>4</v>
      </c>
      <c r="BJ40" s="72">
        <v>4</v>
      </c>
      <c r="BK40" s="72">
        <v>5</v>
      </c>
      <c r="BL40" s="72">
        <v>5</v>
      </c>
      <c r="BM40" s="72">
        <v>5</v>
      </c>
      <c r="BN40" s="72">
        <v>4</v>
      </c>
      <c r="BO40" s="72">
        <v>4</v>
      </c>
      <c r="BP40" s="72">
        <v>3</v>
      </c>
      <c r="BQ40" s="72">
        <v>4</v>
      </c>
      <c r="BR40" s="72">
        <v>4</v>
      </c>
      <c r="BS40" s="72">
        <v>5</v>
      </c>
      <c r="BT40" s="72">
        <v>4</v>
      </c>
      <c r="BU40" s="72">
        <v>4</v>
      </c>
      <c r="BV40" s="72">
        <v>5</v>
      </c>
      <c r="BW40" s="72">
        <v>5</v>
      </c>
      <c r="BX40" s="72">
        <v>4</v>
      </c>
      <c r="BY40" s="72">
        <v>5</v>
      </c>
      <c r="BZ40" s="72">
        <v>4</v>
      </c>
      <c r="CA40" s="72">
        <v>4</v>
      </c>
      <c r="CB40" s="72">
        <v>3</v>
      </c>
      <c r="CC40" s="72">
        <v>4</v>
      </c>
      <c r="CD40" s="72">
        <v>3</v>
      </c>
      <c r="CE40" s="72">
        <v>3</v>
      </c>
      <c r="CF40" s="72">
        <v>3</v>
      </c>
      <c r="CG40" s="72">
        <v>4</v>
      </c>
      <c r="CH40" s="72">
        <v>4</v>
      </c>
      <c r="CI40" s="72">
        <v>3</v>
      </c>
      <c r="CJ40" s="72">
        <v>2</v>
      </c>
      <c r="CK40" s="72">
        <v>3</v>
      </c>
      <c r="CL40" s="72">
        <v>2</v>
      </c>
      <c r="CM40" s="72">
        <v>3</v>
      </c>
      <c r="CN40" s="72">
        <v>2</v>
      </c>
      <c r="CO40" s="72">
        <v>2</v>
      </c>
      <c r="CP40" s="72">
        <v>2</v>
      </c>
      <c r="CQ40" s="72">
        <v>2</v>
      </c>
      <c r="CR40" s="72">
        <v>1</v>
      </c>
      <c r="CS40" s="72">
        <v>2</v>
      </c>
      <c r="CT40" s="72">
        <v>1</v>
      </c>
      <c r="CU40" s="72">
        <v>2</v>
      </c>
      <c r="CV40" s="72">
        <v>1</v>
      </c>
      <c r="CW40" s="72">
        <v>1</v>
      </c>
      <c r="CX40" s="72">
        <v>1</v>
      </c>
      <c r="CY40" s="72">
        <v>2</v>
      </c>
      <c r="CZ40" s="72">
        <v>1</v>
      </c>
      <c r="DA40" s="72">
        <v>1</v>
      </c>
      <c r="DB40" s="72">
        <v>1</v>
      </c>
      <c r="DC40" s="72">
        <v>1</v>
      </c>
      <c r="DD40" s="72">
        <v>1</v>
      </c>
      <c r="DE40" s="72">
        <v>1</v>
      </c>
      <c r="DF40" s="72">
        <v>1</v>
      </c>
      <c r="DG40" s="72">
        <v>1</v>
      </c>
      <c r="DH40" s="72">
        <v>1</v>
      </c>
      <c r="DI40" s="72">
        <v>1</v>
      </c>
      <c r="DJ40" s="72">
        <v>1</v>
      </c>
      <c r="DK40" s="72">
        <v>1</v>
      </c>
      <c r="DL40" s="72">
        <v>1</v>
      </c>
      <c r="DM40" s="72">
        <v>1</v>
      </c>
      <c r="DN40" s="72">
        <v>1</v>
      </c>
      <c r="DO40" s="72">
        <v>1</v>
      </c>
      <c r="DP40" s="72">
        <v>1</v>
      </c>
      <c r="DQ40" s="72">
        <v>1</v>
      </c>
      <c r="DR40" s="72">
        <v>1</v>
      </c>
      <c r="DS40" s="72">
        <v>1</v>
      </c>
      <c r="DT40" s="72">
        <v>1</v>
      </c>
      <c r="DU40" s="72">
        <v>1</v>
      </c>
      <c r="DV40" s="72">
        <v>1</v>
      </c>
      <c r="DW40" s="72">
        <v>1</v>
      </c>
      <c r="DX40" s="72">
        <v>1</v>
      </c>
      <c r="DY40" s="72">
        <v>1</v>
      </c>
      <c r="DZ40" s="72">
        <v>1</v>
      </c>
      <c r="EA40" s="72">
        <v>1</v>
      </c>
      <c r="EB40" s="72">
        <v>1</v>
      </c>
      <c r="EC40" s="72">
        <v>1</v>
      </c>
      <c r="ED40" s="72">
        <v>1</v>
      </c>
      <c r="EE40" s="72">
        <v>1</v>
      </c>
      <c r="EF40" s="72">
        <v>1</v>
      </c>
      <c r="EG40" s="72">
        <v>1</v>
      </c>
      <c r="EH40" s="72">
        <v>1</v>
      </c>
      <c r="EI40" s="72">
        <v>1</v>
      </c>
      <c r="EJ40" s="72">
        <v>1</v>
      </c>
      <c r="EK40" s="72">
        <v>1</v>
      </c>
      <c r="EL40" s="72">
        <v>1</v>
      </c>
      <c r="EM40" s="72">
        <v>1</v>
      </c>
      <c r="EN40" s="72">
        <v>1</v>
      </c>
      <c r="EO40" s="72">
        <v>1</v>
      </c>
      <c r="EP40" s="72">
        <v>1</v>
      </c>
      <c r="EQ40" s="72">
        <v>1</v>
      </c>
      <c r="ER40" s="72">
        <v>1</v>
      </c>
      <c r="ES40" s="72">
        <v>1</v>
      </c>
      <c r="ET40" s="72">
        <v>1</v>
      </c>
      <c r="EU40" s="72">
        <v>1</v>
      </c>
      <c r="EV40" s="72">
        <v>1</v>
      </c>
      <c r="EW40" s="72">
        <v>1</v>
      </c>
      <c r="EX40" s="72">
        <v>1</v>
      </c>
      <c r="EY40" s="72">
        <v>1</v>
      </c>
      <c r="EZ40" s="72">
        <v>1</v>
      </c>
      <c r="FA40" s="72">
        <v>1</v>
      </c>
      <c r="FB40" s="72">
        <v>1</v>
      </c>
      <c r="FC40" s="72">
        <v>1</v>
      </c>
      <c r="FD40" s="72">
        <v>1</v>
      </c>
      <c r="FE40" s="72">
        <v>1</v>
      </c>
      <c r="FF40" s="72">
        <v>1</v>
      </c>
      <c r="FG40" s="72">
        <v>1</v>
      </c>
      <c r="FH40" s="72">
        <v>1</v>
      </c>
      <c r="FI40" s="72">
        <v>1</v>
      </c>
      <c r="FJ40" s="72">
        <v>1</v>
      </c>
      <c r="FK40" s="72">
        <v>1</v>
      </c>
      <c r="FL40" s="72">
        <v>1</v>
      </c>
      <c r="FM40" s="72">
        <v>1</v>
      </c>
      <c r="FN40" s="72">
        <v>1</v>
      </c>
      <c r="FO40" s="72">
        <v>1</v>
      </c>
      <c r="FP40" s="72">
        <v>1</v>
      </c>
      <c r="FQ40" s="72">
        <v>1</v>
      </c>
      <c r="FR40" s="72">
        <v>1</v>
      </c>
      <c r="FS40" s="72">
        <v>1</v>
      </c>
      <c r="FT40" s="72">
        <v>1</v>
      </c>
      <c r="FU40" s="72">
        <v>1</v>
      </c>
      <c r="FV40" s="72">
        <v>0</v>
      </c>
      <c r="FW40" s="72">
        <v>1</v>
      </c>
      <c r="FX40" s="72">
        <v>0</v>
      </c>
      <c r="FY40" s="72">
        <v>1</v>
      </c>
      <c r="FZ40" s="72">
        <v>0</v>
      </c>
      <c r="GA40" s="72">
        <v>0</v>
      </c>
      <c r="GB40" s="72">
        <v>0</v>
      </c>
      <c r="GC40" s="72">
        <v>0</v>
      </c>
      <c r="GD40" s="72">
        <v>0</v>
      </c>
      <c r="GE40" s="72">
        <v>0</v>
      </c>
      <c r="GF40" s="72">
        <v>0</v>
      </c>
      <c r="GG40" s="72">
        <v>0</v>
      </c>
      <c r="GH40" s="72">
        <v>0</v>
      </c>
      <c r="GI40" s="72">
        <v>0</v>
      </c>
      <c r="GJ40" s="72">
        <v>0</v>
      </c>
      <c r="GK40" s="72">
        <v>0</v>
      </c>
      <c r="GL40" s="72">
        <v>0</v>
      </c>
      <c r="GM40" s="72">
        <v>0</v>
      </c>
      <c r="GN40" s="72">
        <v>0</v>
      </c>
      <c r="GO40" s="72">
        <v>0</v>
      </c>
      <c r="GP40" s="72">
        <v>0</v>
      </c>
      <c r="GQ40" s="72">
        <v>0</v>
      </c>
      <c r="GR40" s="72">
        <v>0</v>
      </c>
      <c r="GS40" s="72">
        <v>0</v>
      </c>
      <c r="GT40" s="72">
        <v>0</v>
      </c>
      <c r="GU40" s="72">
        <v>0</v>
      </c>
      <c r="GV40" s="72">
        <v>0</v>
      </c>
      <c r="GW40" s="72">
        <v>0</v>
      </c>
      <c r="GX40" s="72">
        <v>0</v>
      </c>
      <c r="GY40" s="72">
        <v>0</v>
      </c>
      <c r="GZ40" s="72">
        <v>0</v>
      </c>
      <c r="HA40" s="72">
        <v>0</v>
      </c>
      <c r="HB40" s="72">
        <v>0</v>
      </c>
      <c r="HC40" s="72">
        <v>0</v>
      </c>
      <c r="HD40" s="72">
        <v>0</v>
      </c>
      <c r="HE40" s="72">
        <v>0</v>
      </c>
      <c r="HF40" s="72">
        <v>0</v>
      </c>
      <c r="HG40" s="72">
        <v>0</v>
      </c>
      <c r="HH40" s="72">
        <v>0</v>
      </c>
      <c r="HI40" s="72">
        <v>0</v>
      </c>
      <c r="HJ40" s="72">
        <v>0</v>
      </c>
      <c r="HK40" s="72">
        <v>0</v>
      </c>
      <c r="HL40" s="72">
        <v>0</v>
      </c>
      <c r="HM40" s="72">
        <v>0</v>
      </c>
      <c r="HN40" s="72">
        <v>0</v>
      </c>
      <c r="HO40" s="72">
        <v>0</v>
      </c>
      <c r="HP40" s="72">
        <v>0</v>
      </c>
      <c r="HQ40" s="72">
        <v>0</v>
      </c>
      <c r="HR40" s="72">
        <v>0</v>
      </c>
      <c r="HS40" s="72">
        <v>0</v>
      </c>
      <c r="HT40" s="72">
        <v>0</v>
      </c>
      <c r="HU40" s="72">
        <v>0</v>
      </c>
      <c r="HV40" s="72">
        <v>0</v>
      </c>
      <c r="HW40" s="72">
        <v>0</v>
      </c>
      <c r="HX40" s="72">
        <v>0</v>
      </c>
      <c r="HY40" s="72">
        <v>0</v>
      </c>
      <c r="HZ40" s="72">
        <v>0</v>
      </c>
      <c r="IA40" s="72">
        <v>0</v>
      </c>
      <c r="IB40" s="72">
        <v>0</v>
      </c>
      <c r="IC40" s="72">
        <v>0</v>
      </c>
      <c r="ID40" s="72">
        <v>0</v>
      </c>
      <c r="IE40" s="72">
        <v>0</v>
      </c>
      <c r="IF40" s="72">
        <v>0</v>
      </c>
      <c r="IG40" s="72">
        <v>0</v>
      </c>
      <c r="IH40" s="72">
        <v>0</v>
      </c>
      <c r="II40" s="72">
        <v>0</v>
      </c>
      <c r="IJ40" s="72">
        <v>0</v>
      </c>
      <c r="IK40" s="72">
        <v>0</v>
      </c>
      <c r="IL40" s="72">
        <v>0</v>
      </c>
      <c r="IM40" s="72">
        <v>0</v>
      </c>
      <c r="IN40" s="72">
        <v>0</v>
      </c>
      <c r="IO40" s="72">
        <v>254</v>
      </c>
      <c r="IP40" s="72">
        <v>231</v>
      </c>
      <c r="IQ40" s="72">
        <v>485</v>
      </c>
      <c r="IR40" s="72">
        <v>22</v>
      </c>
      <c r="IS40" s="72">
        <v>28</v>
      </c>
      <c r="IT40" s="72">
        <v>25</v>
      </c>
      <c r="IU40" s="72">
        <v>79</v>
      </c>
      <c r="IV40" s="72">
        <v>8</v>
      </c>
      <c r="IW40" s="72">
        <v>167</v>
      </c>
      <c r="IX40" s="72">
        <v>64</v>
      </c>
      <c r="IY40" s="72">
        <v>109</v>
      </c>
      <c r="IZ40" s="72">
        <v>102</v>
      </c>
      <c r="JA40" s="72">
        <v>43</v>
      </c>
      <c r="JB40" s="72">
        <v>485</v>
      </c>
      <c r="JC40" s="23"/>
      <c r="JD40" s="23"/>
    </row>
    <row r="41" spans="1:335" x14ac:dyDescent="0.25">
      <c r="A41" s="70" t="s">
        <v>109</v>
      </c>
      <c r="B41" s="70" t="s">
        <v>9</v>
      </c>
      <c r="C41" s="70" t="s">
        <v>10</v>
      </c>
      <c r="D41" s="71">
        <v>13862</v>
      </c>
      <c r="E41" s="22" t="s">
        <v>42</v>
      </c>
      <c r="F41" s="8" t="s">
        <v>31</v>
      </c>
      <c r="G41" s="10">
        <v>1</v>
      </c>
      <c r="H41" s="10">
        <v>363</v>
      </c>
      <c r="I41" s="49">
        <f t="shared" si="0"/>
        <v>75</v>
      </c>
      <c r="J41" s="72">
        <v>6</v>
      </c>
      <c r="K41" s="50">
        <f t="shared" si="2"/>
        <v>14</v>
      </c>
      <c r="L41" s="72">
        <v>5</v>
      </c>
      <c r="M41" s="72">
        <v>9</v>
      </c>
      <c r="N41" s="50">
        <f t="shared" si="3"/>
        <v>13</v>
      </c>
      <c r="O41" s="72">
        <v>8</v>
      </c>
      <c r="P41" s="72">
        <v>5</v>
      </c>
      <c r="Q41" s="50">
        <f t="shared" si="4"/>
        <v>16</v>
      </c>
      <c r="R41" s="72">
        <v>6</v>
      </c>
      <c r="S41" s="72">
        <v>10</v>
      </c>
      <c r="T41" s="50">
        <f t="shared" si="5"/>
        <v>13</v>
      </c>
      <c r="U41" s="72">
        <v>4</v>
      </c>
      <c r="V41" s="72">
        <v>9</v>
      </c>
      <c r="W41" s="51">
        <f t="shared" si="6"/>
        <v>19</v>
      </c>
      <c r="X41" s="72">
        <v>12</v>
      </c>
      <c r="Y41" s="72">
        <v>7</v>
      </c>
      <c r="Z41" s="51">
        <f t="shared" si="7"/>
        <v>28</v>
      </c>
      <c r="AA41" s="72">
        <v>15</v>
      </c>
      <c r="AB41" s="72">
        <v>13</v>
      </c>
      <c r="AC41" s="72">
        <v>3</v>
      </c>
      <c r="AD41" s="72">
        <v>4</v>
      </c>
      <c r="AE41" s="72">
        <v>4</v>
      </c>
      <c r="AF41" s="72">
        <v>4</v>
      </c>
      <c r="AG41" s="72">
        <v>5</v>
      </c>
      <c r="AH41" s="72">
        <v>5</v>
      </c>
      <c r="AI41" s="72">
        <v>4</v>
      </c>
      <c r="AJ41" s="72">
        <v>4</v>
      </c>
      <c r="AK41" s="72">
        <v>5</v>
      </c>
      <c r="AL41" s="72">
        <v>4</v>
      </c>
      <c r="AM41" s="72">
        <v>5</v>
      </c>
      <c r="AN41" s="72">
        <v>5</v>
      </c>
      <c r="AO41" s="72">
        <v>3</v>
      </c>
      <c r="AP41" s="72">
        <v>3</v>
      </c>
      <c r="AQ41" s="72">
        <v>4</v>
      </c>
      <c r="AR41" s="72">
        <v>3</v>
      </c>
      <c r="AS41" s="72">
        <v>4</v>
      </c>
      <c r="AT41" s="72">
        <v>3</v>
      </c>
      <c r="AU41" s="72">
        <v>3</v>
      </c>
      <c r="AV41" s="72">
        <v>3</v>
      </c>
      <c r="AW41" s="72">
        <v>4</v>
      </c>
      <c r="AX41" s="72">
        <v>3</v>
      </c>
      <c r="AY41" s="72">
        <v>4</v>
      </c>
      <c r="AZ41" s="72">
        <v>3</v>
      </c>
      <c r="BA41" s="72">
        <v>3</v>
      </c>
      <c r="BB41" s="72">
        <v>3</v>
      </c>
      <c r="BC41" s="72">
        <v>3</v>
      </c>
      <c r="BD41" s="72">
        <v>3</v>
      </c>
      <c r="BE41" s="72">
        <v>3</v>
      </c>
      <c r="BF41" s="72">
        <v>3</v>
      </c>
      <c r="BG41" s="72">
        <v>3</v>
      </c>
      <c r="BH41" s="72">
        <v>3</v>
      </c>
      <c r="BI41" s="72">
        <v>2</v>
      </c>
      <c r="BJ41" s="72">
        <v>2</v>
      </c>
      <c r="BK41" s="72">
        <v>3</v>
      </c>
      <c r="BL41" s="72">
        <v>3</v>
      </c>
      <c r="BM41" s="72">
        <v>3</v>
      </c>
      <c r="BN41" s="72">
        <v>2</v>
      </c>
      <c r="BO41" s="72">
        <v>2</v>
      </c>
      <c r="BP41" s="72">
        <v>1</v>
      </c>
      <c r="BQ41" s="72">
        <v>2</v>
      </c>
      <c r="BR41" s="72">
        <v>2</v>
      </c>
      <c r="BS41" s="72">
        <v>3</v>
      </c>
      <c r="BT41" s="72">
        <v>2</v>
      </c>
      <c r="BU41" s="72">
        <v>2</v>
      </c>
      <c r="BV41" s="72">
        <v>3</v>
      </c>
      <c r="BW41" s="72">
        <v>3</v>
      </c>
      <c r="BX41" s="72">
        <v>2</v>
      </c>
      <c r="BY41" s="72">
        <v>3</v>
      </c>
      <c r="BZ41" s="72">
        <v>2</v>
      </c>
      <c r="CA41" s="72">
        <v>2</v>
      </c>
      <c r="CB41" s="72">
        <v>1</v>
      </c>
      <c r="CC41" s="72">
        <v>2</v>
      </c>
      <c r="CD41" s="72">
        <v>1</v>
      </c>
      <c r="CE41" s="72">
        <v>1</v>
      </c>
      <c r="CF41" s="72">
        <v>1</v>
      </c>
      <c r="CG41" s="72">
        <v>2</v>
      </c>
      <c r="CH41" s="72">
        <v>2</v>
      </c>
      <c r="CI41" s="72">
        <v>1</v>
      </c>
      <c r="CJ41" s="72">
        <v>1</v>
      </c>
      <c r="CK41" s="72">
        <v>1</v>
      </c>
      <c r="CL41" s="72">
        <v>1</v>
      </c>
      <c r="CM41" s="72">
        <v>2</v>
      </c>
      <c r="CN41" s="72">
        <v>1</v>
      </c>
      <c r="CO41" s="72">
        <v>1</v>
      </c>
      <c r="CP41" s="72">
        <v>1</v>
      </c>
      <c r="CQ41" s="72">
        <v>1</v>
      </c>
      <c r="CR41" s="72">
        <v>1</v>
      </c>
      <c r="CS41" s="72">
        <v>1</v>
      </c>
      <c r="CT41" s="72">
        <v>1</v>
      </c>
      <c r="CU41" s="72">
        <v>1</v>
      </c>
      <c r="CV41" s="72">
        <v>1</v>
      </c>
      <c r="CW41" s="72">
        <v>1</v>
      </c>
      <c r="CX41" s="72">
        <v>1</v>
      </c>
      <c r="CY41" s="72">
        <v>1</v>
      </c>
      <c r="CZ41" s="72">
        <v>1</v>
      </c>
      <c r="DA41" s="72">
        <v>1</v>
      </c>
      <c r="DB41" s="72">
        <v>1</v>
      </c>
      <c r="DC41" s="72">
        <v>1</v>
      </c>
      <c r="DD41" s="72">
        <v>1</v>
      </c>
      <c r="DE41" s="72">
        <v>1</v>
      </c>
      <c r="DF41" s="72">
        <v>1</v>
      </c>
      <c r="DG41" s="72">
        <v>1</v>
      </c>
      <c r="DH41" s="72">
        <v>1</v>
      </c>
      <c r="DI41" s="72">
        <v>1</v>
      </c>
      <c r="DJ41" s="72">
        <v>1</v>
      </c>
      <c r="DK41" s="72">
        <v>1</v>
      </c>
      <c r="DL41" s="72">
        <v>1</v>
      </c>
      <c r="DM41" s="72">
        <v>1</v>
      </c>
      <c r="DN41" s="72">
        <v>1</v>
      </c>
      <c r="DO41" s="72">
        <v>1</v>
      </c>
      <c r="DP41" s="72">
        <v>1</v>
      </c>
      <c r="DQ41" s="72">
        <v>1</v>
      </c>
      <c r="DR41" s="72">
        <v>1</v>
      </c>
      <c r="DS41" s="72">
        <v>1</v>
      </c>
      <c r="DT41" s="72">
        <v>1</v>
      </c>
      <c r="DU41" s="72">
        <v>1</v>
      </c>
      <c r="DV41" s="72">
        <v>1</v>
      </c>
      <c r="DW41" s="72">
        <v>1</v>
      </c>
      <c r="DX41" s="72">
        <v>1</v>
      </c>
      <c r="DY41" s="72">
        <v>1</v>
      </c>
      <c r="DZ41" s="72">
        <v>1</v>
      </c>
      <c r="EA41" s="72">
        <v>1</v>
      </c>
      <c r="EB41" s="72">
        <v>1</v>
      </c>
      <c r="EC41" s="72">
        <v>1</v>
      </c>
      <c r="ED41" s="72">
        <v>1</v>
      </c>
      <c r="EE41" s="72">
        <v>1</v>
      </c>
      <c r="EF41" s="72">
        <v>1</v>
      </c>
      <c r="EG41" s="72">
        <v>1</v>
      </c>
      <c r="EH41" s="72">
        <v>1</v>
      </c>
      <c r="EI41" s="72">
        <v>1</v>
      </c>
      <c r="EJ41" s="72">
        <v>1</v>
      </c>
      <c r="EK41" s="72">
        <v>1</v>
      </c>
      <c r="EL41" s="72">
        <v>1</v>
      </c>
      <c r="EM41" s="72">
        <v>1</v>
      </c>
      <c r="EN41" s="72">
        <v>1</v>
      </c>
      <c r="EO41" s="72">
        <v>1</v>
      </c>
      <c r="EP41" s="72">
        <v>1</v>
      </c>
      <c r="EQ41" s="72">
        <v>1</v>
      </c>
      <c r="ER41" s="72">
        <v>1</v>
      </c>
      <c r="ES41" s="72">
        <v>1</v>
      </c>
      <c r="ET41" s="72">
        <v>1</v>
      </c>
      <c r="EU41" s="72">
        <v>1</v>
      </c>
      <c r="EV41" s="72">
        <v>1</v>
      </c>
      <c r="EW41" s="72">
        <v>1</v>
      </c>
      <c r="EX41" s="72">
        <v>1</v>
      </c>
      <c r="EY41" s="72">
        <v>1</v>
      </c>
      <c r="EZ41" s="72">
        <v>1</v>
      </c>
      <c r="FA41" s="72">
        <v>1</v>
      </c>
      <c r="FB41" s="72">
        <v>1</v>
      </c>
      <c r="FC41" s="72">
        <v>1</v>
      </c>
      <c r="FD41" s="72">
        <v>1</v>
      </c>
      <c r="FE41" s="72">
        <v>1</v>
      </c>
      <c r="FF41" s="72">
        <v>1</v>
      </c>
      <c r="FG41" s="72">
        <v>1</v>
      </c>
      <c r="FH41" s="72">
        <v>1</v>
      </c>
      <c r="FI41" s="72">
        <v>1</v>
      </c>
      <c r="FJ41" s="72">
        <v>1</v>
      </c>
      <c r="FK41" s="72">
        <v>1</v>
      </c>
      <c r="FL41" s="72">
        <v>1</v>
      </c>
      <c r="FM41" s="72">
        <v>1</v>
      </c>
      <c r="FN41" s="72">
        <v>1</v>
      </c>
      <c r="FO41" s="72">
        <v>1</v>
      </c>
      <c r="FP41" s="72">
        <v>1</v>
      </c>
      <c r="FQ41" s="72">
        <v>0</v>
      </c>
      <c r="FR41" s="72">
        <v>0</v>
      </c>
      <c r="FS41" s="72">
        <v>1</v>
      </c>
      <c r="FT41" s="72">
        <v>0</v>
      </c>
      <c r="FU41" s="72">
        <v>1</v>
      </c>
      <c r="FV41" s="72">
        <v>0</v>
      </c>
      <c r="FW41" s="72">
        <v>1</v>
      </c>
      <c r="FX41" s="72">
        <v>0</v>
      </c>
      <c r="FY41" s="72">
        <v>0</v>
      </c>
      <c r="FZ41" s="72">
        <v>0</v>
      </c>
      <c r="GA41" s="72">
        <v>0</v>
      </c>
      <c r="GB41" s="72">
        <v>0</v>
      </c>
      <c r="GC41" s="72">
        <v>0</v>
      </c>
      <c r="GD41" s="72">
        <v>0</v>
      </c>
      <c r="GE41" s="72">
        <v>0</v>
      </c>
      <c r="GF41" s="72">
        <v>0</v>
      </c>
      <c r="GG41" s="72">
        <v>0</v>
      </c>
      <c r="GH41" s="72">
        <v>0</v>
      </c>
      <c r="GI41" s="72">
        <v>0</v>
      </c>
      <c r="GJ41" s="72">
        <v>0</v>
      </c>
      <c r="GK41" s="72">
        <v>0</v>
      </c>
      <c r="GL41" s="72">
        <v>0</v>
      </c>
      <c r="GM41" s="72">
        <v>0</v>
      </c>
      <c r="GN41" s="72">
        <v>0</v>
      </c>
      <c r="GO41" s="72">
        <v>0</v>
      </c>
      <c r="GP41" s="72">
        <v>0</v>
      </c>
      <c r="GQ41" s="72">
        <v>0</v>
      </c>
      <c r="GR41" s="72">
        <v>0</v>
      </c>
      <c r="GS41" s="72">
        <v>0</v>
      </c>
      <c r="GT41" s="72">
        <v>0</v>
      </c>
      <c r="GU41" s="72">
        <v>0</v>
      </c>
      <c r="GV41" s="72">
        <v>0</v>
      </c>
      <c r="GW41" s="72">
        <v>0</v>
      </c>
      <c r="GX41" s="72">
        <v>0</v>
      </c>
      <c r="GY41" s="72">
        <v>0</v>
      </c>
      <c r="GZ41" s="72">
        <v>0</v>
      </c>
      <c r="HA41" s="72">
        <v>0</v>
      </c>
      <c r="HB41" s="72">
        <v>0</v>
      </c>
      <c r="HC41" s="72">
        <v>0</v>
      </c>
      <c r="HD41" s="72">
        <v>0</v>
      </c>
      <c r="HE41" s="72">
        <v>0</v>
      </c>
      <c r="HF41" s="72">
        <v>0</v>
      </c>
      <c r="HG41" s="72">
        <v>0</v>
      </c>
      <c r="HH41" s="72">
        <v>0</v>
      </c>
      <c r="HI41" s="72">
        <v>0</v>
      </c>
      <c r="HJ41" s="72">
        <v>0</v>
      </c>
      <c r="HK41" s="72">
        <v>0</v>
      </c>
      <c r="HL41" s="72">
        <v>0</v>
      </c>
      <c r="HM41" s="72">
        <v>0</v>
      </c>
      <c r="HN41" s="72">
        <v>0</v>
      </c>
      <c r="HO41" s="72">
        <v>0</v>
      </c>
      <c r="HP41" s="72">
        <v>0</v>
      </c>
      <c r="HQ41" s="72">
        <v>0</v>
      </c>
      <c r="HR41" s="72">
        <v>0</v>
      </c>
      <c r="HS41" s="72">
        <v>0</v>
      </c>
      <c r="HT41" s="72">
        <v>0</v>
      </c>
      <c r="HU41" s="72">
        <v>0</v>
      </c>
      <c r="HV41" s="72">
        <v>0</v>
      </c>
      <c r="HW41" s="72">
        <v>0</v>
      </c>
      <c r="HX41" s="72">
        <v>0</v>
      </c>
      <c r="HY41" s="72">
        <v>0</v>
      </c>
      <c r="HZ41" s="72">
        <v>0</v>
      </c>
      <c r="IA41" s="72">
        <v>0</v>
      </c>
      <c r="IB41" s="72">
        <v>0</v>
      </c>
      <c r="IC41" s="72">
        <v>0</v>
      </c>
      <c r="ID41" s="72">
        <v>0</v>
      </c>
      <c r="IE41" s="72">
        <v>0</v>
      </c>
      <c r="IF41" s="72">
        <v>0</v>
      </c>
      <c r="IG41" s="72">
        <v>0</v>
      </c>
      <c r="IH41" s="72">
        <v>0</v>
      </c>
      <c r="II41" s="72">
        <v>0</v>
      </c>
      <c r="IJ41" s="72">
        <v>0</v>
      </c>
      <c r="IK41" s="72">
        <v>0</v>
      </c>
      <c r="IL41" s="72">
        <v>0</v>
      </c>
      <c r="IM41" s="72">
        <v>0</v>
      </c>
      <c r="IN41" s="72">
        <v>0</v>
      </c>
      <c r="IO41" s="72">
        <v>187</v>
      </c>
      <c r="IP41" s="72">
        <v>176</v>
      </c>
      <c r="IQ41" s="72">
        <v>363</v>
      </c>
      <c r="IR41" s="72">
        <v>10</v>
      </c>
      <c r="IS41" s="72">
        <v>18</v>
      </c>
      <c r="IT41" s="72">
        <v>15</v>
      </c>
      <c r="IU41" s="72">
        <v>45</v>
      </c>
      <c r="IV41" s="72">
        <v>6</v>
      </c>
      <c r="IW41" s="72">
        <v>155</v>
      </c>
      <c r="IX41" s="72">
        <v>40</v>
      </c>
      <c r="IY41" s="72">
        <v>61</v>
      </c>
      <c r="IZ41" s="72">
        <v>68</v>
      </c>
      <c r="JA41" s="72">
        <v>39</v>
      </c>
      <c r="JB41" s="72">
        <v>363</v>
      </c>
      <c r="JC41" s="23"/>
      <c r="JD41" s="23"/>
    </row>
    <row r="42" spans="1:335" x14ac:dyDescent="0.25">
      <c r="A42" s="70" t="s">
        <v>109</v>
      </c>
      <c r="B42" s="70" t="s">
        <v>9</v>
      </c>
      <c r="C42" s="70" t="s">
        <v>10</v>
      </c>
      <c r="D42" s="71">
        <v>13863</v>
      </c>
      <c r="E42" s="22" t="s">
        <v>44</v>
      </c>
      <c r="F42" s="8" t="s">
        <v>31</v>
      </c>
      <c r="G42" s="10">
        <v>1</v>
      </c>
      <c r="H42" s="10">
        <v>361</v>
      </c>
      <c r="I42" s="49">
        <f t="shared" si="0"/>
        <v>85</v>
      </c>
      <c r="J42" s="72">
        <v>6</v>
      </c>
      <c r="K42" s="50">
        <f t="shared" si="2"/>
        <v>14</v>
      </c>
      <c r="L42" s="72">
        <v>7</v>
      </c>
      <c r="M42" s="72">
        <v>7</v>
      </c>
      <c r="N42" s="50">
        <f t="shared" si="3"/>
        <v>19</v>
      </c>
      <c r="O42" s="72">
        <v>11</v>
      </c>
      <c r="P42" s="72">
        <v>8</v>
      </c>
      <c r="Q42" s="50">
        <f t="shared" si="4"/>
        <v>15</v>
      </c>
      <c r="R42" s="72">
        <v>10</v>
      </c>
      <c r="S42" s="72">
        <v>5</v>
      </c>
      <c r="T42" s="50">
        <f t="shared" si="5"/>
        <v>13</v>
      </c>
      <c r="U42" s="72">
        <v>4</v>
      </c>
      <c r="V42" s="72">
        <v>9</v>
      </c>
      <c r="W42" s="51">
        <f t="shared" si="6"/>
        <v>24</v>
      </c>
      <c r="X42" s="72">
        <v>11</v>
      </c>
      <c r="Y42" s="72">
        <v>13</v>
      </c>
      <c r="Z42" s="51">
        <f t="shared" si="7"/>
        <v>18</v>
      </c>
      <c r="AA42" s="72">
        <v>5</v>
      </c>
      <c r="AB42" s="72">
        <v>13</v>
      </c>
      <c r="AC42" s="72">
        <v>3</v>
      </c>
      <c r="AD42" s="72">
        <v>4</v>
      </c>
      <c r="AE42" s="72">
        <v>4</v>
      </c>
      <c r="AF42" s="72">
        <v>4</v>
      </c>
      <c r="AG42" s="72">
        <v>5</v>
      </c>
      <c r="AH42" s="72">
        <v>5</v>
      </c>
      <c r="AI42" s="72">
        <v>4</v>
      </c>
      <c r="AJ42" s="72">
        <v>4</v>
      </c>
      <c r="AK42" s="72">
        <v>5</v>
      </c>
      <c r="AL42" s="72">
        <v>4</v>
      </c>
      <c r="AM42" s="72">
        <v>5</v>
      </c>
      <c r="AN42" s="72">
        <v>5</v>
      </c>
      <c r="AO42" s="72">
        <v>3</v>
      </c>
      <c r="AP42" s="72">
        <v>3</v>
      </c>
      <c r="AQ42" s="72">
        <v>4</v>
      </c>
      <c r="AR42" s="72">
        <v>3</v>
      </c>
      <c r="AS42" s="72">
        <v>4</v>
      </c>
      <c r="AT42" s="72">
        <v>3</v>
      </c>
      <c r="AU42" s="72">
        <v>3</v>
      </c>
      <c r="AV42" s="72">
        <v>3</v>
      </c>
      <c r="AW42" s="72">
        <v>4</v>
      </c>
      <c r="AX42" s="72">
        <v>3</v>
      </c>
      <c r="AY42" s="72">
        <v>4</v>
      </c>
      <c r="AZ42" s="72">
        <v>3</v>
      </c>
      <c r="BA42" s="72">
        <v>3</v>
      </c>
      <c r="BB42" s="72">
        <v>3</v>
      </c>
      <c r="BC42" s="72">
        <v>3</v>
      </c>
      <c r="BD42" s="72">
        <v>3</v>
      </c>
      <c r="BE42" s="72">
        <v>3</v>
      </c>
      <c r="BF42" s="72">
        <v>3</v>
      </c>
      <c r="BG42" s="72">
        <v>3</v>
      </c>
      <c r="BH42" s="72">
        <v>3</v>
      </c>
      <c r="BI42" s="72">
        <v>2</v>
      </c>
      <c r="BJ42" s="72">
        <v>2</v>
      </c>
      <c r="BK42" s="72">
        <v>3</v>
      </c>
      <c r="BL42" s="72">
        <v>3</v>
      </c>
      <c r="BM42" s="72">
        <v>3</v>
      </c>
      <c r="BN42" s="72">
        <v>2</v>
      </c>
      <c r="BO42" s="72">
        <v>2</v>
      </c>
      <c r="BP42" s="72">
        <v>1</v>
      </c>
      <c r="BQ42" s="72">
        <v>2</v>
      </c>
      <c r="BR42" s="72">
        <v>2</v>
      </c>
      <c r="BS42" s="72">
        <v>3</v>
      </c>
      <c r="BT42" s="72">
        <v>2</v>
      </c>
      <c r="BU42" s="72">
        <v>2</v>
      </c>
      <c r="BV42" s="72">
        <v>3</v>
      </c>
      <c r="BW42" s="72">
        <v>3</v>
      </c>
      <c r="BX42" s="72">
        <v>2</v>
      </c>
      <c r="BY42" s="72">
        <v>3</v>
      </c>
      <c r="BZ42" s="72">
        <v>2</v>
      </c>
      <c r="CA42" s="72">
        <v>2</v>
      </c>
      <c r="CB42" s="72">
        <v>1</v>
      </c>
      <c r="CC42" s="72">
        <v>2</v>
      </c>
      <c r="CD42" s="72">
        <v>1</v>
      </c>
      <c r="CE42" s="72">
        <v>1</v>
      </c>
      <c r="CF42" s="72">
        <v>1</v>
      </c>
      <c r="CG42" s="72">
        <v>2</v>
      </c>
      <c r="CH42" s="72">
        <v>2</v>
      </c>
      <c r="CI42" s="72">
        <v>1</v>
      </c>
      <c r="CJ42" s="72">
        <v>1</v>
      </c>
      <c r="CK42" s="72">
        <v>1</v>
      </c>
      <c r="CL42" s="72">
        <v>1</v>
      </c>
      <c r="CM42" s="72">
        <v>2</v>
      </c>
      <c r="CN42" s="72">
        <v>1</v>
      </c>
      <c r="CO42" s="72">
        <v>1</v>
      </c>
      <c r="CP42" s="72">
        <v>1</v>
      </c>
      <c r="CQ42" s="72">
        <v>1</v>
      </c>
      <c r="CR42" s="72">
        <v>1</v>
      </c>
      <c r="CS42" s="72">
        <v>1</v>
      </c>
      <c r="CT42" s="72">
        <v>1</v>
      </c>
      <c r="CU42" s="72">
        <v>1</v>
      </c>
      <c r="CV42" s="72">
        <v>1</v>
      </c>
      <c r="CW42" s="72">
        <v>1</v>
      </c>
      <c r="CX42" s="72">
        <v>1</v>
      </c>
      <c r="CY42" s="72">
        <v>1</v>
      </c>
      <c r="CZ42" s="72">
        <v>1</v>
      </c>
      <c r="DA42" s="72">
        <v>1</v>
      </c>
      <c r="DB42" s="72">
        <v>1</v>
      </c>
      <c r="DC42" s="72">
        <v>1</v>
      </c>
      <c r="DD42" s="72">
        <v>1</v>
      </c>
      <c r="DE42" s="72">
        <v>1</v>
      </c>
      <c r="DF42" s="72">
        <v>1</v>
      </c>
      <c r="DG42" s="72">
        <v>1</v>
      </c>
      <c r="DH42" s="72">
        <v>1</v>
      </c>
      <c r="DI42" s="72">
        <v>1</v>
      </c>
      <c r="DJ42" s="72">
        <v>1</v>
      </c>
      <c r="DK42" s="72">
        <v>1</v>
      </c>
      <c r="DL42" s="72">
        <v>1</v>
      </c>
      <c r="DM42" s="72">
        <v>1</v>
      </c>
      <c r="DN42" s="72">
        <v>1</v>
      </c>
      <c r="DO42" s="72">
        <v>1</v>
      </c>
      <c r="DP42" s="72">
        <v>1</v>
      </c>
      <c r="DQ42" s="72">
        <v>1</v>
      </c>
      <c r="DR42" s="72">
        <v>1</v>
      </c>
      <c r="DS42" s="72">
        <v>1</v>
      </c>
      <c r="DT42" s="72">
        <v>1</v>
      </c>
      <c r="DU42" s="72">
        <v>1</v>
      </c>
      <c r="DV42" s="72">
        <v>1</v>
      </c>
      <c r="DW42" s="72">
        <v>1</v>
      </c>
      <c r="DX42" s="72">
        <v>1</v>
      </c>
      <c r="DY42" s="72">
        <v>1</v>
      </c>
      <c r="DZ42" s="72">
        <v>1</v>
      </c>
      <c r="EA42" s="72">
        <v>1</v>
      </c>
      <c r="EB42" s="72">
        <v>1</v>
      </c>
      <c r="EC42" s="72">
        <v>1</v>
      </c>
      <c r="ED42" s="72">
        <v>1</v>
      </c>
      <c r="EE42" s="72">
        <v>1</v>
      </c>
      <c r="EF42" s="72">
        <v>1</v>
      </c>
      <c r="EG42" s="72">
        <v>1</v>
      </c>
      <c r="EH42" s="72">
        <v>1</v>
      </c>
      <c r="EI42" s="72">
        <v>1</v>
      </c>
      <c r="EJ42" s="72">
        <v>1</v>
      </c>
      <c r="EK42" s="72">
        <v>1</v>
      </c>
      <c r="EL42" s="72">
        <v>1</v>
      </c>
      <c r="EM42" s="72">
        <v>1</v>
      </c>
      <c r="EN42" s="72">
        <v>1</v>
      </c>
      <c r="EO42" s="72">
        <v>1</v>
      </c>
      <c r="EP42" s="72">
        <v>1</v>
      </c>
      <c r="EQ42" s="72">
        <v>1</v>
      </c>
      <c r="ER42" s="72">
        <v>1</v>
      </c>
      <c r="ES42" s="72">
        <v>1</v>
      </c>
      <c r="ET42" s="72">
        <v>1</v>
      </c>
      <c r="EU42" s="72">
        <v>1</v>
      </c>
      <c r="EV42" s="72">
        <v>1</v>
      </c>
      <c r="EW42" s="72">
        <v>1</v>
      </c>
      <c r="EX42" s="72">
        <v>1</v>
      </c>
      <c r="EY42" s="72">
        <v>1</v>
      </c>
      <c r="EZ42" s="72">
        <v>1</v>
      </c>
      <c r="FA42" s="72">
        <v>1</v>
      </c>
      <c r="FB42" s="72">
        <v>1</v>
      </c>
      <c r="FC42" s="72">
        <v>1</v>
      </c>
      <c r="FD42" s="72">
        <v>1</v>
      </c>
      <c r="FE42" s="72">
        <v>1</v>
      </c>
      <c r="FF42" s="72">
        <v>1</v>
      </c>
      <c r="FG42" s="72">
        <v>1</v>
      </c>
      <c r="FH42" s="72">
        <v>1</v>
      </c>
      <c r="FI42" s="72">
        <v>1</v>
      </c>
      <c r="FJ42" s="72">
        <v>1</v>
      </c>
      <c r="FK42" s="72">
        <v>1</v>
      </c>
      <c r="FL42" s="72">
        <v>1</v>
      </c>
      <c r="FM42" s="72">
        <v>1</v>
      </c>
      <c r="FN42" s="72">
        <v>1</v>
      </c>
      <c r="FO42" s="72">
        <v>1</v>
      </c>
      <c r="FP42" s="72">
        <v>0</v>
      </c>
      <c r="FQ42" s="72">
        <v>0</v>
      </c>
      <c r="FR42" s="72">
        <v>0</v>
      </c>
      <c r="FS42" s="72">
        <v>1</v>
      </c>
      <c r="FT42" s="72">
        <v>0</v>
      </c>
      <c r="FU42" s="72">
        <v>1</v>
      </c>
      <c r="FV42" s="72">
        <v>0</v>
      </c>
      <c r="FW42" s="72">
        <v>0</v>
      </c>
      <c r="FX42" s="72">
        <v>0</v>
      </c>
      <c r="FY42" s="72">
        <v>0</v>
      </c>
      <c r="FZ42" s="72">
        <v>0</v>
      </c>
      <c r="GA42" s="72">
        <v>0</v>
      </c>
      <c r="GB42" s="72">
        <v>0</v>
      </c>
      <c r="GC42" s="72">
        <v>0</v>
      </c>
      <c r="GD42" s="72">
        <v>0</v>
      </c>
      <c r="GE42" s="72">
        <v>0</v>
      </c>
      <c r="GF42" s="72">
        <v>0</v>
      </c>
      <c r="GG42" s="72">
        <v>0</v>
      </c>
      <c r="GH42" s="72">
        <v>0</v>
      </c>
      <c r="GI42" s="72">
        <v>0</v>
      </c>
      <c r="GJ42" s="72">
        <v>0</v>
      </c>
      <c r="GK42" s="72">
        <v>0</v>
      </c>
      <c r="GL42" s="72">
        <v>0</v>
      </c>
      <c r="GM42" s="72">
        <v>0</v>
      </c>
      <c r="GN42" s="72">
        <v>0</v>
      </c>
      <c r="GO42" s="72">
        <v>0</v>
      </c>
      <c r="GP42" s="72">
        <v>0</v>
      </c>
      <c r="GQ42" s="72">
        <v>0</v>
      </c>
      <c r="GR42" s="72">
        <v>0</v>
      </c>
      <c r="GS42" s="72">
        <v>0</v>
      </c>
      <c r="GT42" s="72">
        <v>0</v>
      </c>
      <c r="GU42" s="72">
        <v>0</v>
      </c>
      <c r="GV42" s="72">
        <v>0</v>
      </c>
      <c r="GW42" s="72">
        <v>0</v>
      </c>
      <c r="GX42" s="72">
        <v>0</v>
      </c>
      <c r="GY42" s="72">
        <v>0</v>
      </c>
      <c r="GZ42" s="72">
        <v>0</v>
      </c>
      <c r="HA42" s="72">
        <v>0</v>
      </c>
      <c r="HB42" s="72">
        <v>0</v>
      </c>
      <c r="HC42" s="72">
        <v>0</v>
      </c>
      <c r="HD42" s="72">
        <v>0</v>
      </c>
      <c r="HE42" s="72">
        <v>0</v>
      </c>
      <c r="HF42" s="72">
        <v>0</v>
      </c>
      <c r="HG42" s="72">
        <v>0</v>
      </c>
      <c r="HH42" s="72">
        <v>0</v>
      </c>
      <c r="HI42" s="72">
        <v>0</v>
      </c>
      <c r="HJ42" s="72">
        <v>0</v>
      </c>
      <c r="HK42" s="72">
        <v>0</v>
      </c>
      <c r="HL42" s="72">
        <v>0</v>
      </c>
      <c r="HM42" s="72">
        <v>0</v>
      </c>
      <c r="HN42" s="72">
        <v>0</v>
      </c>
      <c r="HO42" s="72">
        <v>0</v>
      </c>
      <c r="HP42" s="72">
        <v>0</v>
      </c>
      <c r="HQ42" s="72">
        <v>0</v>
      </c>
      <c r="HR42" s="72">
        <v>0</v>
      </c>
      <c r="HS42" s="72">
        <v>0</v>
      </c>
      <c r="HT42" s="72">
        <v>0</v>
      </c>
      <c r="HU42" s="72">
        <v>0</v>
      </c>
      <c r="HV42" s="72">
        <v>0</v>
      </c>
      <c r="HW42" s="72">
        <v>0</v>
      </c>
      <c r="HX42" s="72">
        <v>0</v>
      </c>
      <c r="HY42" s="72">
        <v>0</v>
      </c>
      <c r="HZ42" s="72">
        <v>0</v>
      </c>
      <c r="IA42" s="72">
        <v>0</v>
      </c>
      <c r="IB42" s="72">
        <v>0</v>
      </c>
      <c r="IC42" s="72">
        <v>0</v>
      </c>
      <c r="ID42" s="72">
        <v>0</v>
      </c>
      <c r="IE42" s="72">
        <v>0</v>
      </c>
      <c r="IF42" s="72">
        <v>0</v>
      </c>
      <c r="IG42" s="72">
        <v>0</v>
      </c>
      <c r="IH42" s="72">
        <v>0</v>
      </c>
      <c r="II42" s="72">
        <v>0</v>
      </c>
      <c r="IJ42" s="72">
        <v>0</v>
      </c>
      <c r="IK42" s="72">
        <v>0</v>
      </c>
      <c r="IL42" s="72">
        <v>0</v>
      </c>
      <c r="IM42" s="72">
        <v>0</v>
      </c>
      <c r="IN42" s="72">
        <v>0</v>
      </c>
      <c r="IO42" s="72">
        <v>184</v>
      </c>
      <c r="IP42" s="72">
        <v>177</v>
      </c>
      <c r="IQ42" s="72">
        <v>361</v>
      </c>
      <c r="IR42" s="72">
        <v>10</v>
      </c>
      <c r="IS42" s="72">
        <v>18</v>
      </c>
      <c r="IT42" s="72">
        <v>15</v>
      </c>
      <c r="IU42" s="72">
        <v>45</v>
      </c>
      <c r="IV42" s="72">
        <v>6</v>
      </c>
      <c r="IW42" s="72">
        <v>155</v>
      </c>
      <c r="IX42" s="72">
        <v>40</v>
      </c>
      <c r="IY42" s="72">
        <v>61</v>
      </c>
      <c r="IZ42" s="72">
        <v>68</v>
      </c>
      <c r="JA42" s="72">
        <v>37</v>
      </c>
      <c r="JB42" s="72">
        <v>361</v>
      </c>
      <c r="JC42" s="23"/>
      <c r="JD42" s="23"/>
    </row>
    <row r="43" spans="1:335" x14ac:dyDescent="0.25">
      <c r="A43" s="70"/>
      <c r="B43" s="70"/>
      <c r="C43" s="70"/>
      <c r="D43" s="71"/>
      <c r="E43" s="22"/>
      <c r="F43" s="8"/>
      <c r="G43" s="10"/>
      <c r="H43" s="10"/>
      <c r="I43" s="49"/>
      <c r="J43" s="72"/>
      <c r="K43" s="50"/>
      <c r="L43" s="72"/>
      <c r="M43" s="72"/>
      <c r="N43" s="50"/>
      <c r="O43" s="72"/>
      <c r="P43" s="72"/>
      <c r="Q43" s="50"/>
      <c r="R43" s="72"/>
      <c r="S43" s="72"/>
      <c r="T43" s="50"/>
      <c r="U43" s="72"/>
      <c r="V43" s="72"/>
      <c r="W43" s="51"/>
      <c r="X43" s="72"/>
      <c r="Y43" s="72"/>
      <c r="Z43" s="51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  <c r="IT43" s="72"/>
      <c r="IU43" s="72"/>
      <c r="IV43" s="72"/>
      <c r="IW43" s="72"/>
      <c r="IX43" s="72"/>
      <c r="IY43" s="72"/>
      <c r="IZ43" s="72"/>
      <c r="JA43" s="72"/>
      <c r="JB43" s="72"/>
      <c r="JC43" s="23"/>
      <c r="JD43" s="23"/>
    </row>
    <row r="44" spans="1:335" x14ac:dyDescent="0.25">
      <c r="A44" s="55"/>
      <c r="B44" s="55" t="s">
        <v>135</v>
      </c>
      <c r="C44" s="55" t="s">
        <v>136</v>
      </c>
      <c r="D44" s="73"/>
      <c r="E44" s="74" t="s">
        <v>137</v>
      </c>
      <c r="F44" s="75"/>
      <c r="G44" s="61"/>
      <c r="H44" s="61">
        <f>H45+H52</f>
        <v>9213</v>
      </c>
      <c r="I44" s="61"/>
      <c r="J44" s="63"/>
      <c r="K44" s="62"/>
      <c r="L44" s="63"/>
      <c r="M44" s="63"/>
      <c r="N44" s="62"/>
      <c r="O44" s="63"/>
      <c r="P44" s="63"/>
      <c r="Q44" s="62"/>
      <c r="R44" s="63"/>
      <c r="S44" s="63"/>
      <c r="T44" s="62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  <c r="IX44" s="63"/>
      <c r="IY44" s="63"/>
      <c r="IZ44" s="63"/>
      <c r="JA44" s="63"/>
      <c r="JB44" s="63"/>
      <c r="JC44" s="23"/>
      <c r="JD44" s="23"/>
    </row>
    <row r="45" spans="1:335" ht="18.75" customHeight="1" x14ac:dyDescent="0.25">
      <c r="A45" s="64" t="s">
        <v>109</v>
      </c>
      <c r="B45" s="64" t="s">
        <v>9</v>
      </c>
      <c r="C45" s="64" t="s">
        <v>37</v>
      </c>
      <c r="D45" s="65"/>
      <c r="E45" s="4" t="s">
        <v>37</v>
      </c>
      <c r="F45" s="5"/>
      <c r="G45" s="9">
        <v>1</v>
      </c>
      <c r="H45" s="6">
        <v>4404</v>
      </c>
      <c r="I45" s="49">
        <f t="shared" si="0"/>
        <v>318</v>
      </c>
      <c r="J45" s="6">
        <v>124</v>
      </c>
      <c r="K45" s="50">
        <f t="shared" si="2"/>
        <v>56</v>
      </c>
      <c r="L45" s="6">
        <v>27</v>
      </c>
      <c r="M45" s="6">
        <v>29</v>
      </c>
      <c r="N45" s="50">
        <f t="shared" si="3"/>
        <v>60</v>
      </c>
      <c r="O45" s="6">
        <v>26</v>
      </c>
      <c r="P45" s="6">
        <v>34</v>
      </c>
      <c r="Q45" s="50">
        <f t="shared" si="4"/>
        <v>66</v>
      </c>
      <c r="R45" s="6">
        <v>33</v>
      </c>
      <c r="S45" s="6">
        <v>33</v>
      </c>
      <c r="T45" s="50">
        <f t="shared" si="5"/>
        <v>63</v>
      </c>
      <c r="U45" s="6">
        <v>29</v>
      </c>
      <c r="V45" s="6">
        <v>34</v>
      </c>
      <c r="W45" s="51">
        <f t="shared" si="6"/>
        <v>73</v>
      </c>
      <c r="X45" s="6">
        <v>39</v>
      </c>
      <c r="Y45" s="6">
        <v>34</v>
      </c>
      <c r="Z45" s="50"/>
      <c r="AA45" s="6">
        <v>29</v>
      </c>
      <c r="AB45" s="6">
        <v>28</v>
      </c>
      <c r="AC45" s="6">
        <v>35</v>
      </c>
      <c r="AD45" s="6">
        <v>45</v>
      </c>
      <c r="AE45" s="6">
        <v>43</v>
      </c>
      <c r="AF45" s="6">
        <v>41</v>
      </c>
      <c r="AG45" s="6">
        <v>47</v>
      </c>
      <c r="AH45" s="6">
        <v>56</v>
      </c>
      <c r="AI45" s="6">
        <v>44</v>
      </c>
      <c r="AJ45" s="6">
        <v>39</v>
      </c>
      <c r="AK45" s="6">
        <v>41</v>
      </c>
      <c r="AL45" s="6">
        <v>37</v>
      </c>
      <c r="AM45" s="6">
        <v>46</v>
      </c>
      <c r="AN45" s="6">
        <v>41</v>
      </c>
      <c r="AO45" s="6">
        <v>43</v>
      </c>
      <c r="AP45" s="6">
        <v>33</v>
      </c>
      <c r="AQ45" s="6">
        <v>31</v>
      </c>
      <c r="AR45" s="6">
        <v>47</v>
      </c>
      <c r="AS45" s="6">
        <v>59</v>
      </c>
      <c r="AT45" s="6">
        <v>31</v>
      </c>
      <c r="AU45" s="6">
        <v>33</v>
      </c>
      <c r="AV45" s="6">
        <v>38</v>
      </c>
      <c r="AW45" s="6">
        <v>57</v>
      </c>
      <c r="AX45" s="6">
        <v>44</v>
      </c>
      <c r="AY45" s="6">
        <v>43</v>
      </c>
      <c r="AZ45" s="6">
        <v>42</v>
      </c>
      <c r="BA45" s="6">
        <v>49</v>
      </c>
      <c r="BB45" s="6">
        <v>50</v>
      </c>
      <c r="BC45" s="6">
        <v>47</v>
      </c>
      <c r="BD45" s="6">
        <v>51</v>
      </c>
      <c r="BE45" s="6">
        <v>40</v>
      </c>
      <c r="BF45" s="6">
        <v>34</v>
      </c>
      <c r="BG45" s="6">
        <v>51</v>
      </c>
      <c r="BH45" s="6">
        <v>51</v>
      </c>
      <c r="BI45" s="6">
        <v>44</v>
      </c>
      <c r="BJ45" s="6">
        <v>35</v>
      </c>
      <c r="BK45" s="6">
        <v>41</v>
      </c>
      <c r="BL45" s="6">
        <v>41</v>
      </c>
      <c r="BM45" s="6">
        <v>41</v>
      </c>
      <c r="BN45" s="6">
        <v>37</v>
      </c>
      <c r="BO45" s="6">
        <v>39</v>
      </c>
      <c r="BP45" s="6">
        <v>32</v>
      </c>
      <c r="BQ45" s="6">
        <v>37</v>
      </c>
      <c r="BR45" s="6">
        <v>41</v>
      </c>
      <c r="BS45" s="6">
        <v>39</v>
      </c>
      <c r="BT45" s="6">
        <v>34</v>
      </c>
      <c r="BU45" s="6">
        <v>58</v>
      </c>
      <c r="BV45" s="6">
        <v>32</v>
      </c>
      <c r="BW45" s="6">
        <v>36</v>
      </c>
      <c r="BX45" s="6">
        <v>33</v>
      </c>
      <c r="BY45" s="6">
        <v>44</v>
      </c>
      <c r="BZ45" s="6">
        <v>40</v>
      </c>
      <c r="CA45" s="6">
        <v>37</v>
      </c>
      <c r="CB45" s="6">
        <v>39</v>
      </c>
      <c r="CC45" s="6">
        <v>43</v>
      </c>
      <c r="CD45" s="6">
        <v>37</v>
      </c>
      <c r="CE45" s="6">
        <v>33</v>
      </c>
      <c r="CF45" s="6">
        <v>26</v>
      </c>
      <c r="CG45" s="6">
        <v>34</v>
      </c>
      <c r="CH45" s="6">
        <v>34</v>
      </c>
      <c r="CI45" s="6">
        <v>38</v>
      </c>
      <c r="CJ45" s="6">
        <v>33</v>
      </c>
      <c r="CK45" s="6">
        <v>37</v>
      </c>
      <c r="CL45" s="6">
        <v>31</v>
      </c>
      <c r="CM45" s="6">
        <v>46</v>
      </c>
      <c r="CN45" s="6">
        <v>27</v>
      </c>
      <c r="CO45" s="6">
        <v>40</v>
      </c>
      <c r="CP45" s="6">
        <v>31</v>
      </c>
      <c r="CQ45" s="6">
        <v>28</v>
      </c>
      <c r="CR45" s="6">
        <v>18</v>
      </c>
      <c r="CS45" s="6">
        <v>27</v>
      </c>
      <c r="CT45" s="6">
        <v>28</v>
      </c>
      <c r="CU45" s="6">
        <v>33</v>
      </c>
      <c r="CV45" s="6">
        <v>21</v>
      </c>
      <c r="CW45" s="6">
        <v>34</v>
      </c>
      <c r="CX45" s="6">
        <v>24</v>
      </c>
      <c r="CY45" s="6">
        <v>30</v>
      </c>
      <c r="CZ45" s="6">
        <v>21</v>
      </c>
      <c r="DA45" s="6">
        <v>25</v>
      </c>
      <c r="DB45" s="6">
        <v>14</v>
      </c>
      <c r="DC45" s="6">
        <v>34</v>
      </c>
      <c r="DD45" s="6">
        <v>23</v>
      </c>
      <c r="DE45" s="6">
        <v>19</v>
      </c>
      <c r="DF45" s="6">
        <v>22</v>
      </c>
      <c r="DG45" s="6">
        <v>23</v>
      </c>
      <c r="DH45" s="6">
        <v>18</v>
      </c>
      <c r="DI45" s="6">
        <v>21</v>
      </c>
      <c r="DJ45" s="6">
        <v>23</v>
      </c>
      <c r="DK45" s="6">
        <v>28</v>
      </c>
      <c r="DL45" s="6">
        <v>18</v>
      </c>
      <c r="DM45" s="6">
        <v>41</v>
      </c>
      <c r="DN45" s="6">
        <v>21</v>
      </c>
      <c r="DO45" s="6">
        <v>20</v>
      </c>
      <c r="DP45" s="6">
        <v>17</v>
      </c>
      <c r="DQ45" s="6">
        <v>21</v>
      </c>
      <c r="DR45" s="6">
        <v>24</v>
      </c>
      <c r="DS45" s="6">
        <v>17</v>
      </c>
      <c r="DT45" s="6">
        <v>24</v>
      </c>
      <c r="DU45" s="6">
        <v>15</v>
      </c>
      <c r="DV45" s="6">
        <v>20</v>
      </c>
      <c r="DW45" s="6">
        <v>16</v>
      </c>
      <c r="DX45" s="6">
        <v>21</v>
      </c>
      <c r="DY45" s="6">
        <v>19</v>
      </c>
      <c r="DZ45" s="6">
        <v>20</v>
      </c>
      <c r="EA45" s="6">
        <v>27</v>
      </c>
      <c r="EB45" s="6">
        <v>17</v>
      </c>
      <c r="EC45" s="6">
        <v>22</v>
      </c>
      <c r="ED45" s="6">
        <v>8</v>
      </c>
      <c r="EE45" s="6">
        <v>17</v>
      </c>
      <c r="EF45" s="6">
        <v>8</v>
      </c>
      <c r="EG45" s="6">
        <v>18</v>
      </c>
      <c r="EH45" s="6">
        <v>12</v>
      </c>
      <c r="EI45" s="6">
        <v>10</v>
      </c>
      <c r="EJ45" s="6">
        <v>10</v>
      </c>
      <c r="EK45" s="6">
        <v>15</v>
      </c>
      <c r="EL45" s="6">
        <v>10</v>
      </c>
      <c r="EM45" s="6">
        <v>18</v>
      </c>
      <c r="EN45" s="6">
        <v>11</v>
      </c>
      <c r="EO45" s="6">
        <v>13</v>
      </c>
      <c r="EP45" s="6">
        <v>11</v>
      </c>
      <c r="EQ45" s="6">
        <v>12</v>
      </c>
      <c r="ER45" s="6">
        <v>14</v>
      </c>
      <c r="ES45" s="6">
        <v>18</v>
      </c>
      <c r="ET45" s="6">
        <v>9</v>
      </c>
      <c r="EU45" s="6">
        <v>6</v>
      </c>
      <c r="EV45" s="6">
        <v>12</v>
      </c>
      <c r="EW45" s="6">
        <v>14</v>
      </c>
      <c r="EX45" s="6">
        <v>6</v>
      </c>
      <c r="EY45" s="6">
        <v>8</v>
      </c>
      <c r="EZ45" s="6">
        <v>8</v>
      </c>
      <c r="FA45" s="6">
        <v>10</v>
      </c>
      <c r="FB45" s="6">
        <v>7</v>
      </c>
      <c r="FC45" s="6">
        <v>8</v>
      </c>
      <c r="FD45" s="6">
        <v>8</v>
      </c>
      <c r="FE45" s="6">
        <v>13</v>
      </c>
      <c r="FF45" s="6">
        <v>7</v>
      </c>
      <c r="FG45" s="6">
        <v>10</v>
      </c>
      <c r="FH45" s="6">
        <v>3</v>
      </c>
      <c r="FI45" s="6">
        <v>8</v>
      </c>
      <c r="FJ45" s="6">
        <v>9</v>
      </c>
      <c r="FK45" s="6">
        <v>12</v>
      </c>
      <c r="FL45" s="6">
        <v>3</v>
      </c>
      <c r="FM45" s="6">
        <v>12</v>
      </c>
      <c r="FN45" s="6">
        <v>9</v>
      </c>
      <c r="FO45" s="6">
        <v>5</v>
      </c>
      <c r="FP45" s="6">
        <v>4</v>
      </c>
      <c r="FQ45" s="6">
        <v>4</v>
      </c>
      <c r="FR45" s="6">
        <v>5</v>
      </c>
      <c r="FS45" s="6">
        <v>5</v>
      </c>
      <c r="FT45" s="6">
        <v>2</v>
      </c>
      <c r="FU45" s="6">
        <v>4</v>
      </c>
      <c r="FV45" s="6">
        <v>2</v>
      </c>
      <c r="FW45" s="6">
        <v>6</v>
      </c>
      <c r="FX45" s="6">
        <v>5</v>
      </c>
      <c r="FY45" s="6">
        <v>1</v>
      </c>
      <c r="FZ45" s="6">
        <v>6</v>
      </c>
      <c r="GA45" s="6">
        <v>2</v>
      </c>
      <c r="GB45" s="6">
        <v>3</v>
      </c>
      <c r="GC45" s="6">
        <v>2</v>
      </c>
      <c r="GD45" s="6">
        <v>7</v>
      </c>
      <c r="GE45" s="6">
        <v>5</v>
      </c>
      <c r="GF45" s="6">
        <v>0</v>
      </c>
      <c r="GG45" s="6">
        <v>2</v>
      </c>
      <c r="GH45" s="6">
        <v>2</v>
      </c>
      <c r="GI45" s="6">
        <v>2</v>
      </c>
      <c r="GJ45" s="6">
        <v>2</v>
      </c>
      <c r="GK45" s="6">
        <v>3</v>
      </c>
      <c r="GL45" s="6">
        <v>1</v>
      </c>
      <c r="GM45" s="6">
        <v>1</v>
      </c>
      <c r="GN45" s="6">
        <v>3</v>
      </c>
      <c r="GO45" s="6">
        <v>0</v>
      </c>
      <c r="GP45" s="6">
        <v>0</v>
      </c>
      <c r="GQ45" s="6">
        <v>0</v>
      </c>
      <c r="GR45" s="6">
        <v>2</v>
      </c>
      <c r="GS45" s="6">
        <v>1</v>
      </c>
      <c r="GT45" s="6">
        <v>0</v>
      </c>
      <c r="GU45" s="6">
        <v>0</v>
      </c>
      <c r="GV45" s="6">
        <v>0</v>
      </c>
      <c r="GW45" s="6">
        <v>0</v>
      </c>
      <c r="GX45" s="6">
        <v>0</v>
      </c>
      <c r="GY45" s="6">
        <v>1</v>
      </c>
      <c r="GZ45" s="6">
        <v>1</v>
      </c>
      <c r="HA45" s="6">
        <v>0</v>
      </c>
      <c r="HB45" s="6">
        <v>0</v>
      </c>
      <c r="HC45" s="6">
        <v>0</v>
      </c>
      <c r="HD45" s="6">
        <v>0</v>
      </c>
      <c r="HE45" s="6">
        <v>0</v>
      </c>
      <c r="HF45" s="6">
        <v>0</v>
      </c>
      <c r="HG45" s="6">
        <v>0</v>
      </c>
      <c r="HH45" s="6">
        <v>0</v>
      </c>
      <c r="HI45" s="6">
        <v>0</v>
      </c>
      <c r="HJ45" s="6">
        <v>0</v>
      </c>
      <c r="HK45" s="6">
        <v>0</v>
      </c>
      <c r="HL45" s="6">
        <v>0</v>
      </c>
      <c r="HM45" s="6">
        <v>0</v>
      </c>
      <c r="HN45" s="6">
        <v>0</v>
      </c>
      <c r="HO45" s="6">
        <v>0</v>
      </c>
      <c r="HP45" s="6">
        <v>0</v>
      </c>
      <c r="HQ45" s="6">
        <v>0</v>
      </c>
      <c r="HR45" s="6">
        <v>0</v>
      </c>
      <c r="HS45" s="6">
        <v>0</v>
      </c>
      <c r="HT45" s="6">
        <v>0</v>
      </c>
      <c r="HU45" s="6">
        <v>0</v>
      </c>
      <c r="HV45" s="6">
        <v>0</v>
      </c>
      <c r="HW45" s="6">
        <v>0</v>
      </c>
      <c r="HX45" s="6">
        <v>0</v>
      </c>
      <c r="HY45" s="6">
        <v>0</v>
      </c>
      <c r="HZ45" s="6">
        <v>0</v>
      </c>
      <c r="IA45" s="6">
        <v>0</v>
      </c>
      <c r="IB45" s="6">
        <v>0</v>
      </c>
      <c r="IC45" s="6">
        <v>0</v>
      </c>
      <c r="ID45" s="6">
        <v>0</v>
      </c>
      <c r="IE45" s="6">
        <v>0</v>
      </c>
      <c r="IF45" s="6">
        <v>0</v>
      </c>
      <c r="IG45" s="6">
        <v>0</v>
      </c>
      <c r="IH45" s="6">
        <v>0</v>
      </c>
      <c r="II45" s="6">
        <v>0</v>
      </c>
      <c r="IJ45" s="6">
        <v>0</v>
      </c>
      <c r="IK45" s="6">
        <v>0</v>
      </c>
      <c r="IL45" s="6">
        <v>0</v>
      </c>
      <c r="IM45" s="6">
        <v>0</v>
      </c>
      <c r="IN45" s="6">
        <v>0</v>
      </c>
      <c r="IO45" s="6">
        <v>2345</v>
      </c>
      <c r="IP45" s="6">
        <v>2059</v>
      </c>
      <c r="IQ45" s="6">
        <v>4404</v>
      </c>
      <c r="IR45" s="6">
        <v>99</v>
      </c>
      <c r="IS45" s="6">
        <v>189</v>
      </c>
      <c r="IT45" s="6">
        <v>225</v>
      </c>
      <c r="IU45" s="6">
        <v>898</v>
      </c>
      <c r="IV45" s="6">
        <v>124</v>
      </c>
      <c r="IW45" s="6">
        <v>890</v>
      </c>
      <c r="IX45" s="6">
        <v>501</v>
      </c>
      <c r="IY45" s="6">
        <v>993</v>
      </c>
      <c r="IZ45" s="6">
        <v>1577</v>
      </c>
      <c r="JA45" s="6">
        <v>443</v>
      </c>
      <c r="JB45" s="6">
        <v>4404</v>
      </c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>
        <v>0</v>
      </c>
      <c r="LM45" s="23"/>
      <c r="LN45" s="23"/>
      <c r="LO45" s="23"/>
      <c r="LP45" s="23">
        <v>0</v>
      </c>
      <c r="LQ45" s="23"/>
      <c r="LR45" s="23"/>
      <c r="LS45" s="23"/>
      <c r="LT45" s="23"/>
      <c r="LU45" s="23"/>
      <c r="LV45" s="24"/>
      <c r="LW45" s="23"/>
    </row>
    <row r="46" spans="1:335" x14ac:dyDescent="0.25">
      <c r="A46" s="70" t="s">
        <v>109</v>
      </c>
      <c r="B46" s="70" t="s">
        <v>9</v>
      </c>
      <c r="C46" s="70" t="s">
        <v>37</v>
      </c>
      <c r="D46" s="71">
        <v>485</v>
      </c>
      <c r="E46" s="22" t="s">
        <v>39</v>
      </c>
      <c r="F46" s="13" t="s">
        <v>14</v>
      </c>
      <c r="G46" s="12">
        <v>1</v>
      </c>
      <c r="H46" s="10">
        <v>2049</v>
      </c>
      <c r="I46" s="49">
        <f t="shared" si="0"/>
        <v>156</v>
      </c>
      <c r="J46" s="72">
        <v>58</v>
      </c>
      <c r="K46" s="50">
        <f t="shared" si="2"/>
        <v>29</v>
      </c>
      <c r="L46" s="72">
        <v>17</v>
      </c>
      <c r="M46" s="72">
        <v>12</v>
      </c>
      <c r="N46" s="50">
        <f t="shared" si="3"/>
        <v>31</v>
      </c>
      <c r="O46" s="72">
        <v>14</v>
      </c>
      <c r="P46" s="72">
        <v>17</v>
      </c>
      <c r="Q46" s="50">
        <f t="shared" si="4"/>
        <v>22</v>
      </c>
      <c r="R46" s="72">
        <v>7</v>
      </c>
      <c r="S46" s="72">
        <v>15</v>
      </c>
      <c r="T46" s="50">
        <f t="shared" si="5"/>
        <v>33</v>
      </c>
      <c r="U46" s="72">
        <v>14</v>
      </c>
      <c r="V46" s="72">
        <v>19</v>
      </c>
      <c r="W46" s="51">
        <f t="shared" si="6"/>
        <v>41</v>
      </c>
      <c r="X46" s="72">
        <v>25</v>
      </c>
      <c r="Y46" s="72">
        <v>16</v>
      </c>
      <c r="Z46" s="51">
        <f t="shared" ref="Z46:Z58" si="8">AA46+AB46</f>
        <v>34</v>
      </c>
      <c r="AA46" s="72">
        <v>19</v>
      </c>
      <c r="AB46" s="72">
        <v>15</v>
      </c>
      <c r="AC46" s="72">
        <v>15</v>
      </c>
      <c r="AD46" s="72">
        <v>20</v>
      </c>
      <c r="AE46" s="72">
        <v>19</v>
      </c>
      <c r="AF46" s="72">
        <v>19</v>
      </c>
      <c r="AG46" s="72">
        <v>22</v>
      </c>
      <c r="AH46" s="72">
        <v>25</v>
      </c>
      <c r="AI46" s="72">
        <v>21</v>
      </c>
      <c r="AJ46" s="72">
        <v>20</v>
      </c>
      <c r="AK46" s="72">
        <v>20</v>
      </c>
      <c r="AL46" s="72">
        <v>19</v>
      </c>
      <c r="AM46" s="72">
        <v>21</v>
      </c>
      <c r="AN46" s="72">
        <v>20</v>
      </c>
      <c r="AO46" s="72">
        <v>19</v>
      </c>
      <c r="AP46" s="72">
        <v>14</v>
      </c>
      <c r="AQ46" s="72">
        <v>13</v>
      </c>
      <c r="AR46" s="72">
        <v>22</v>
      </c>
      <c r="AS46" s="72">
        <v>26</v>
      </c>
      <c r="AT46" s="72">
        <v>13</v>
      </c>
      <c r="AU46" s="72">
        <v>14</v>
      </c>
      <c r="AV46" s="72">
        <v>19</v>
      </c>
      <c r="AW46" s="72">
        <v>26</v>
      </c>
      <c r="AX46" s="72">
        <v>21</v>
      </c>
      <c r="AY46" s="72">
        <v>20</v>
      </c>
      <c r="AZ46" s="72">
        <v>20</v>
      </c>
      <c r="BA46" s="72">
        <v>23</v>
      </c>
      <c r="BB46" s="72">
        <v>24</v>
      </c>
      <c r="BC46" s="72">
        <v>23</v>
      </c>
      <c r="BD46" s="72">
        <v>25</v>
      </c>
      <c r="BE46" s="72">
        <v>20</v>
      </c>
      <c r="BF46" s="72">
        <v>15</v>
      </c>
      <c r="BG46" s="72">
        <v>26</v>
      </c>
      <c r="BH46" s="72">
        <v>26</v>
      </c>
      <c r="BI46" s="72">
        <v>21</v>
      </c>
      <c r="BJ46" s="72">
        <v>15</v>
      </c>
      <c r="BK46" s="72">
        <v>21</v>
      </c>
      <c r="BL46" s="72">
        <v>21</v>
      </c>
      <c r="BM46" s="72">
        <v>21</v>
      </c>
      <c r="BN46" s="72">
        <v>15</v>
      </c>
      <c r="BO46" s="72">
        <v>20</v>
      </c>
      <c r="BP46" s="72">
        <v>14</v>
      </c>
      <c r="BQ46" s="72">
        <v>15</v>
      </c>
      <c r="BR46" s="72">
        <v>21</v>
      </c>
      <c r="BS46" s="72">
        <v>20</v>
      </c>
      <c r="BT46" s="72">
        <v>15</v>
      </c>
      <c r="BU46" s="72">
        <v>29</v>
      </c>
      <c r="BV46" s="72">
        <v>15</v>
      </c>
      <c r="BW46" s="72">
        <v>16</v>
      </c>
      <c r="BX46" s="72">
        <v>14</v>
      </c>
      <c r="BY46" s="72">
        <v>22</v>
      </c>
      <c r="BZ46" s="72">
        <v>21</v>
      </c>
      <c r="CA46" s="72">
        <v>16</v>
      </c>
      <c r="CB46" s="72">
        <v>18</v>
      </c>
      <c r="CC46" s="72">
        <v>22</v>
      </c>
      <c r="CD46" s="72">
        <v>15</v>
      </c>
      <c r="CE46" s="72">
        <v>14</v>
      </c>
      <c r="CF46" s="72">
        <v>11</v>
      </c>
      <c r="CG46" s="72">
        <v>15</v>
      </c>
      <c r="CH46" s="72">
        <v>15</v>
      </c>
      <c r="CI46" s="72">
        <v>17</v>
      </c>
      <c r="CJ46" s="72">
        <v>14</v>
      </c>
      <c r="CK46" s="72">
        <v>17</v>
      </c>
      <c r="CL46" s="72">
        <v>14</v>
      </c>
      <c r="CM46" s="72">
        <v>22</v>
      </c>
      <c r="CN46" s="72">
        <v>12</v>
      </c>
      <c r="CO46" s="72">
        <v>18</v>
      </c>
      <c r="CP46" s="72">
        <v>14</v>
      </c>
      <c r="CQ46" s="72">
        <v>13</v>
      </c>
      <c r="CR46" s="72">
        <v>8</v>
      </c>
      <c r="CS46" s="72">
        <v>14</v>
      </c>
      <c r="CT46" s="72">
        <v>14</v>
      </c>
      <c r="CU46" s="72">
        <v>15</v>
      </c>
      <c r="CV46" s="72">
        <v>11</v>
      </c>
      <c r="CW46" s="72">
        <v>16</v>
      </c>
      <c r="CX46" s="72">
        <v>11</v>
      </c>
      <c r="CY46" s="72">
        <v>13</v>
      </c>
      <c r="CZ46" s="72">
        <v>11</v>
      </c>
      <c r="DA46" s="72">
        <v>11</v>
      </c>
      <c r="DB46" s="72">
        <v>6</v>
      </c>
      <c r="DC46" s="72">
        <v>16</v>
      </c>
      <c r="DD46" s="72">
        <v>10</v>
      </c>
      <c r="DE46" s="72">
        <v>9</v>
      </c>
      <c r="DF46" s="72">
        <v>12</v>
      </c>
      <c r="DG46" s="72">
        <v>13</v>
      </c>
      <c r="DH46" s="72">
        <v>9</v>
      </c>
      <c r="DI46" s="72">
        <v>11</v>
      </c>
      <c r="DJ46" s="72">
        <v>12</v>
      </c>
      <c r="DK46" s="72">
        <v>15</v>
      </c>
      <c r="DL46" s="72">
        <v>8</v>
      </c>
      <c r="DM46" s="72">
        <v>19</v>
      </c>
      <c r="DN46" s="72">
        <v>11</v>
      </c>
      <c r="DO46" s="72">
        <v>10</v>
      </c>
      <c r="DP46" s="72">
        <v>9</v>
      </c>
      <c r="DQ46" s="72">
        <v>11</v>
      </c>
      <c r="DR46" s="72">
        <v>12</v>
      </c>
      <c r="DS46" s="72">
        <v>9</v>
      </c>
      <c r="DT46" s="72">
        <v>12</v>
      </c>
      <c r="DU46" s="72">
        <v>8</v>
      </c>
      <c r="DV46" s="72">
        <v>9</v>
      </c>
      <c r="DW46" s="72">
        <v>9</v>
      </c>
      <c r="DX46" s="72">
        <v>9</v>
      </c>
      <c r="DY46" s="72">
        <v>8</v>
      </c>
      <c r="DZ46" s="72">
        <v>9</v>
      </c>
      <c r="EA46" s="72">
        <v>12</v>
      </c>
      <c r="EB46" s="72">
        <v>9</v>
      </c>
      <c r="EC46" s="72">
        <v>10</v>
      </c>
      <c r="ED46" s="72">
        <v>3</v>
      </c>
      <c r="EE46" s="72">
        <v>9</v>
      </c>
      <c r="EF46" s="72">
        <v>3</v>
      </c>
      <c r="EG46" s="72">
        <v>10</v>
      </c>
      <c r="EH46" s="72">
        <v>4</v>
      </c>
      <c r="EI46" s="72">
        <v>3</v>
      </c>
      <c r="EJ46" s="72">
        <v>3</v>
      </c>
      <c r="EK46" s="72">
        <v>8</v>
      </c>
      <c r="EL46" s="72">
        <v>3</v>
      </c>
      <c r="EM46" s="72">
        <v>9</v>
      </c>
      <c r="EN46" s="72">
        <v>4</v>
      </c>
      <c r="EO46" s="72">
        <v>4</v>
      </c>
      <c r="EP46" s="72">
        <v>4</v>
      </c>
      <c r="EQ46" s="72">
        <v>4</v>
      </c>
      <c r="ER46" s="72">
        <v>5</v>
      </c>
      <c r="ES46" s="72">
        <v>9</v>
      </c>
      <c r="ET46" s="72">
        <v>3</v>
      </c>
      <c r="EU46" s="72">
        <v>2</v>
      </c>
      <c r="EV46" s="72">
        <v>4</v>
      </c>
      <c r="EW46" s="72">
        <v>6</v>
      </c>
      <c r="EX46" s="72">
        <v>2</v>
      </c>
      <c r="EY46" s="72">
        <v>3</v>
      </c>
      <c r="EZ46" s="72">
        <v>3</v>
      </c>
      <c r="FA46" s="72">
        <v>3</v>
      </c>
      <c r="FB46" s="72">
        <v>2</v>
      </c>
      <c r="FC46" s="72">
        <v>3</v>
      </c>
      <c r="FD46" s="72">
        <v>3</v>
      </c>
      <c r="FE46" s="72">
        <v>5</v>
      </c>
      <c r="FF46" s="72">
        <v>2</v>
      </c>
      <c r="FG46" s="72">
        <v>3</v>
      </c>
      <c r="FH46" s="72">
        <v>1</v>
      </c>
      <c r="FI46" s="72">
        <v>3</v>
      </c>
      <c r="FJ46" s="72">
        <v>4</v>
      </c>
      <c r="FK46" s="72">
        <v>5</v>
      </c>
      <c r="FL46" s="72">
        <v>1</v>
      </c>
      <c r="FM46" s="72">
        <v>5</v>
      </c>
      <c r="FN46" s="72">
        <v>4</v>
      </c>
      <c r="FO46" s="72">
        <v>2</v>
      </c>
      <c r="FP46" s="72">
        <v>1</v>
      </c>
      <c r="FQ46" s="72">
        <v>1</v>
      </c>
      <c r="FR46" s="72">
        <v>1</v>
      </c>
      <c r="FS46" s="72">
        <v>1</v>
      </c>
      <c r="FT46" s="72">
        <v>1</v>
      </c>
      <c r="FU46" s="72">
        <v>1</v>
      </c>
      <c r="FV46" s="72">
        <v>1</v>
      </c>
      <c r="FW46" s="72">
        <v>2</v>
      </c>
      <c r="FX46" s="72">
        <v>1</v>
      </c>
      <c r="FY46" s="72">
        <v>1</v>
      </c>
      <c r="FZ46" s="72">
        <v>2</v>
      </c>
      <c r="GA46" s="72">
        <v>1</v>
      </c>
      <c r="GB46" s="72">
        <v>1</v>
      </c>
      <c r="GC46" s="72">
        <v>1</v>
      </c>
      <c r="GD46" s="72">
        <v>2</v>
      </c>
      <c r="GE46" s="72">
        <v>1</v>
      </c>
      <c r="GF46" s="72">
        <v>0</v>
      </c>
      <c r="GG46" s="72">
        <v>1</v>
      </c>
      <c r="GH46" s="72">
        <v>1</v>
      </c>
      <c r="GI46" s="72">
        <v>1</v>
      </c>
      <c r="GJ46" s="72">
        <v>1</v>
      </c>
      <c r="GK46" s="72">
        <v>1</v>
      </c>
      <c r="GL46" s="72">
        <v>1</v>
      </c>
      <c r="GM46" s="72">
        <v>1</v>
      </c>
      <c r="GN46" s="72">
        <v>1</v>
      </c>
      <c r="GO46" s="72">
        <v>0</v>
      </c>
      <c r="GP46" s="72">
        <v>0</v>
      </c>
      <c r="GQ46" s="72">
        <v>0</v>
      </c>
      <c r="GR46" s="72">
        <v>1</v>
      </c>
      <c r="GS46" s="72">
        <v>1</v>
      </c>
      <c r="GT46" s="72">
        <v>0</v>
      </c>
      <c r="GU46" s="72">
        <v>0</v>
      </c>
      <c r="GV46" s="72">
        <v>0</v>
      </c>
      <c r="GW46" s="72">
        <v>0</v>
      </c>
      <c r="GX46" s="72">
        <v>0</v>
      </c>
      <c r="GY46" s="72">
        <v>1</v>
      </c>
      <c r="GZ46" s="72">
        <v>1</v>
      </c>
      <c r="HA46" s="72">
        <v>0</v>
      </c>
      <c r="HB46" s="72">
        <v>0</v>
      </c>
      <c r="HC46" s="72">
        <v>0</v>
      </c>
      <c r="HD46" s="72">
        <v>0</v>
      </c>
      <c r="HE46" s="72">
        <v>0</v>
      </c>
      <c r="HF46" s="72">
        <v>0</v>
      </c>
      <c r="HG46" s="72">
        <v>0</v>
      </c>
      <c r="HH46" s="72">
        <v>0</v>
      </c>
      <c r="HI46" s="72">
        <v>0</v>
      </c>
      <c r="HJ46" s="72">
        <v>0</v>
      </c>
      <c r="HK46" s="72">
        <v>0</v>
      </c>
      <c r="HL46" s="72">
        <v>0</v>
      </c>
      <c r="HM46" s="72">
        <v>0</v>
      </c>
      <c r="HN46" s="72">
        <v>0</v>
      </c>
      <c r="HO46" s="72">
        <v>0</v>
      </c>
      <c r="HP46" s="72">
        <v>0</v>
      </c>
      <c r="HQ46" s="72">
        <v>0</v>
      </c>
      <c r="HR46" s="72">
        <v>0</v>
      </c>
      <c r="HS46" s="72">
        <v>0</v>
      </c>
      <c r="HT46" s="72">
        <v>0</v>
      </c>
      <c r="HU46" s="72">
        <v>0</v>
      </c>
      <c r="HV46" s="72">
        <v>0</v>
      </c>
      <c r="HW46" s="72">
        <v>0</v>
      </c>
      <c r="HX46" s="72">
        <v>0</v>
      </c>
      <c r="HY46" s="72">
        <v>0</v>
      </c>
      <c r="HZ46" s="72">
        <v>0</v>
      </c>
      <c r="IA46" s="72">
        <v>0</v>
      </c>
      <c r="IB46" s="72">
        <v>0</v>
      </c>
      <c r="IC46" s="72">
        <v>0</v>
      </c>
      <c r="ID46" s="72">
        <v>0</v>
      </c>
      <c r="IE46" s="72">
        <v>0</v>
      </c>
      <c r="IF46" s="72">
        <v>0</v>
      </c>
      <c r="IG46" s="72">
        <v>0</v>
      </c>
      <c r="IH46" s="72">
        <v>0</v>
      </c>
      <c r="II46" s="72">
        <v>0</v>
      </c>
      <c r="IJ46" s="72">
        <v>0</v>
      </c>
      <c r="IK46" s="72">
        <v>0</v>
      </c>
      <c r="IL46" s="72">
        <v>0</v>
      </c>
      <c r="IM46" s="72">
        <v>0</v>
      </c>
      <c r="IN46" s="72">
        <v>0</v>
      </c>
      <c r="IO46" s="72">
        <v>1103</v>
      </c>
      <c r="IP46" s="72">
        <v>946</v>
      </c>
      <c r="IQ46" s="72">
        <v>2049</v>
      </c>
      <c r="IR46" s="72">
        <v>39</v>
      </c>
      <c r="IS46" s="72">
        <v>88</v>
      </c>
      <c r="IT46" s="72">
        <v>109</v>
      </c>
      <c r="IU46" s="72">
        <v>417</v>
      </c>
      <c r="IV46" s="72">
        <v>58</v>
      </c>
      <c r="IW46" s="72">
        <v>431</v>
      </c>
      <c r="IX46" s="72">
        <v>227</v>
      </c>
      <c r="IY46" s="72">
        <v>475</v>
      </c>
      <c r="IZ46" s="72">
        <v>746</v>
      </c>
      <c r="JA46" s="72">
        <v>170</v>
      </c>
      <c r="JB46" s="72">
        <v>2049</v>
      </c>
      <c r="JC46" s="23"/>
      <c r="JD46" s="23"/>
    </row>
    <row r="47" spans="1:335" x14ac:dyDescent="0.25">
      <c r="A47" s="70" t="s">
        <v>109</v>
      </c>
      <c r="B47" s="70" t="s">
        <v>9</v>
      </c>
      <c r="C47" s="70" t="s">
        <v>37</v>
      </c>
      <c r="D47" s="71">
        <v>486</v>
      </c>
      <c r="E47" s="22" t="s">
        <v>41</v>
      </c>
      <c r="F47" s="8" t="s">
        <v>16</v>
      </c>
      <c r="G47" s="10">
        <v>1</v>
      </c>
      <c r="H47" s="10">
        <v>993</v>
      </c>
      <c r="I47" s="49">
        <f t="shared" si="0"/>
        <v>62</v>
      </c>
      <c r="J47" s="72">
        <v>28</v>
      </c>
      <c r="K47" s="50">
        <f t="shared" si="2"/>
        <v>11</v>
      </c>
      <c r="L47" s="72">
        <v>4</v>
      </c>
      <c r="M47" s="72">
        <v>7</v>
      </c>
      <c r="N47" s="50">
        <f t="shared" si="3"/>
        <v>8</v>
      </c>
      <c r="O47" s="72">
        <v>2</v>
      </c>
      <c r="P47" s="72">
        <v>6</v>
      </c>
      <c r="Q47" s="50">
        <f t="shared" si="4"/>
        <v>24</v>
      </c>
      <c r="R47" s="72">
        <v>17</v>
      </c>
      <c r="S47" s="72">
        <v>7</v>
      </c>
      <c r="T47" s="50">
        <f t="shared" si="5"/>
        <v>7</v>
      </c>
      <c r="U47" s="72">
        <v>2</v>
      </c>
      <c r="V47" s="72">
        <v>5</v>
      </c>
      <c r="W47" s="51">
        <f t="shared" si="6"/>
        <v>12</v>
      </c>
      <c r="X47" s="72">
        <v>4</v>
      </c>
      <c r="Y47" s="72">
        <v>8</v>
      </c>
      <c r="Z47" s="51">
        <f t="shared" si="8"/>
        <v>4</v>
      </c>
      <c r="AA47" s="72">
        <v>2</v>
      </c>
      <c r="AB47" s="72">
        <v>2</v>
      </c>
      <c r="AC47" s="72">
        <v>8</v>
      </c>
      <c r="AD47" s="72">
        <v>10</v>
      </c>
      <c r="AE47" s="72">
        <v>9</v>
      </c>
      <c r="AF47" s="72">
        <v>9</v>
      </c>
      <c r="AG47" s="72">
        <v>10</v>
      </c>
      <c r="AH47" s="72">
        <v>15</v>
      </c>
      <c r="AI47" s="72">
        <v>9</v>
      </c>
      <c r="AJ47" s="72">
        <v>8</v>
      </c>
      <c r="AK47" s="72">
        <v>8</v>
      </c>
      <c r="AL47" s="72">
        <v>8</v>
      </c>
      <c r="AM47" s="72">
        <v>10</v>
      </c>
      <c r="AN47" s="72">
        <v>8</v>
      </c>
      <c r="AO47" s="72">
        <v>9</v>
      </c>
      <c r="AP47" s="72">
        <v>8</v>
      </c>
      <c r="AQ47" s="72">
        <v>8</v>
      </c>
      <c r="AR47" s="72">
        <v>10</v>
      </c>
      <c r="AS47" s="72">
        <v>16</v>
      </c>
      <c r="AT47" s="72">
        <v>8</v>
      </c>
      <c r="AU47" s="72">
        <v>9</v>
      </c>
      <c r="AV47" s="72">
        <v>9</v>
      </c>
      <c r="AW47" s="72">
        <v>15</v>
      </c>
      <c r="AX47" s="72">
        <v>9</v>
      </c>
      <c r="AY47" s="72">
        <v>9</v>
      </c>
      <c r="AZ47" s="72">
        <v>8</v>
      </c>
      <c r="BA47" s="72">
        <v>10</v>
      </c>
      <c r="BB47" s="72">
        <v>10</v>
      </c>
      <c r="BC47" s="72">
        <v>9</v>
      </c>
      <c r="BD47" s="72">
        <v>11</v>
      </c>
      <c r="BE47" s="72">
        <v>8</v>
      </c>
      <c r="BF47" s="72">
        <v>8</v>
      </c>
      <c r="BG47" s="72">
        <v>11</v>
      </c>
      <c r="BH47" s="72">
        <v>11</v>
      </c>
      <c r="BI47" s="72">
        <v>9</v>
      </c>
      <c r="BJ47" s="72">
        <v>9</v>
      </c>
      <c r="BK47" s="72">
        <v>8</v>
      </c>
      <c r="BL47" s="72">
        <v>8</v>
      </c>
      <c r="BM47" s="72">
        <v>8</v>
      </c>
      <c r="BN47" s="72">
        <v>9</v>
      </c>
      <c r="BO47" s="72">
        <v>8</v>
      </c>
      <c r="BP47" s="72">
        <v>8</v>
      </c>
      <c r="BQ47" s="72">
        <v>9</v>
      </c>
      <c r="BR47" s="72">
        <v>9</v>
      </c>
      <c r="BS47" s="72">
        <v>8</v>
      </c>
      <c r="BT47" s="72">
        <v>8</v>
      </c>
      <c r="BU47" s="72">
        <v>13</v>
      </c>
      <c r="BV47" s="72">
        <v>7</v>
      </c>
      <c r="BW47" s="72">
        <v>9</v>
      </c>
      <c r="BX47" s="72">
        <v>8</v>
      </c>
      <c r="BY47" s="72">
        <v>10</v>
      </c>
      <c r="BZ47" s="72">
        <v>8</v>
      </c>
      <c r="CA47" s="72">
        <v>9</v>
      </c>
      <c r="CB47" s="72">
        <v>9</v>
      </c>
      <c r="CC47" s="72">
        <v>9</v>
      </c>
      <c r="CD47" s="72">
        <v>9</v>
      </c>
      <c r="CE47" s="72">
        <v>8</v>
      </c>
      <c r="CF47" s="72">
        <v>6</v>
      </c>
      <c r="CG47" s="72">
        <v>8</v>
      </c>
      <c r="CH47" s="72">
        <v>8</v>
      </c>
      <c r="CI47" s="72">
        <v>9</v>
      </c>
      <c r="CJ47" s="72">
        <v>8</v>
      </c>
      <c r="CK47" s="72">
        <v>9</v>
      </c>
      <c r="CL47" s="72">
        <v>7</v>
      </c>
      <c r="CM47" s="72">
        <v>9</v>
      </c>
      <c r="CN47" s="72">
        <v>6</v>
      </c>
      <c r="CO47" s="72">
        <v>9</v>
      </c>
      <c r="CP47" s="72">
        <v>7</v>
      </c>
      <c r="CQ47" s="72">
        <v>6</v>
      </c>
      <c r="CR47" s="72">
        <v>4</v>
      </c>
      <c r="CS47" s="72">
        <v>6</v>
      </c>
      <c r="CT47" s="72">
        <v>7</v>
      </c>
      <c r="CU47" s="72">
        <v>8</v>
      </c>
      <c r="CV47" s="72">
        <v>5</v>
      </c>
      <c r="CW47" s="72">
        <v>8</v>
      </c>
      <c r="CX47" s="72">
        <v>5</v>
      </c>
      <c r="CY47" s="72">
        <v>7</v>
      </c>
      <c r="CZ47" s="72">
        <v>5</v>
      </c>
      <c r="DA47" s="72">
        <v>5</v>
      </c>
      <c r="DB47" s="72">
        <v>3</v>
      </c>
      <c r="DC47" s="72">
        <v>8</v>
      </c>
      <c r="DD47" s="72">
        <v>5</v>
      </c>
      <c r="DE47" s="72">
        <v>5</v>
      </c>
      <c r="DF47" s="72">
        <v>5</v>
      </c>
      <c r="DG47" s="72">
        <v>5</v>
      </c>
      <c r="DH47" s="72">
        <v>4</v>
      </c>
      <c r="DI47" s="72">
        <v>5</v>
      </c>
      <c r="DJ47" s="72">
        <v>6</v>
      </c>
      <c r="DK47" s="72">
        <v>7</v>
      </c>
      <c r="DL47" s="72">
        <v>5</v>
      </c>
      <c r="DM47" s="72">
        <v>9</v>
      </c>
      <c r="DN47" s="72">
        <v>5</v>
      </c>
      <c r="DO47" s="72">
        <v>5</v>
      </c>
      <c r="DP47" s="72">
        <v>4</v>
      </c>
      <c r="DQ47" s="72">
        <v>5</v>
      </c>
      <c r="DR47" s="72">
        <v>7</v>
      </c>
      <c r="DS47" s="72">
        <v>4</v>
      </c>
      <c r="DT47" s="72">
        <v>7</v>
      </c>
      <c r="DU47" s="72">
        <v>3</v>
      </c>
      <c r="DV47" s="72">
        <v>6</v>
      </c>
      <c r="DW47" s="72">
        <v>3</v>
      </c>
      <c r="DX47" s="72">
        <v>7</v>
      </c>
      <c r="DY47" s="72">
        <v>7</v>
      </c>
      <c r="DZ47" s="72">
        <v>6</v>
      </c>
      <c r="EA47" s="72">
        <v>9</v>
      </c>
      <c r="EB47" s="72">
        <v>4</v>
      </c>
      <c r="EC47" s="72">
        <v>7</v>
      </c>
      <c r="ED47" s="72">
        <v>2</v>
      </c>
      <c r="EE47" s="72">
        <v>4</v>
      </c>
      <c r="EF47" s="72">
        <v>2</v>
      </c>
      <c r="EG47" s="72">
        <v>4</v>
      </c>
      <c r="EH47" s="72">
        <v>3</v>
      </c>
      <c r="EI47" s="72">
        <v>2</v>
      </c>
      <c r="EJ47" s="72">
        <v>2</v>
      </c>
      <c r="EK47" s="72">
        <v>3</v>
      </c>
      <c r="EL47" s="72">
        <v>2</v>
      </c>
      <c r="EM47" s="72">
        <v>4</v>
      </c>
      <c r="EN47" s="72">
        <v>2</v>
      </c>
      <c r="EO47" s="72">
        <v>3</v>
      </c>
      <c r="EP47" s="72">
        <v>2</v>
      </c>
      <c r="EQ47" s="72">
        <v>3</v>
      </c>
      <c r="ER47" s="72">
        <v>4</v>
      </c>
      <c r="ES47" s="72">
        <v>4</v>
      </c>
      <c r="ET47" s="72">
        <v>2</v>
      </c>
      <c r="EU47" s="72">
        <v>1</v>
      </c>
      <c r="EV47" s="72">
        <v>3</v>
      </c>
      <c r="EW47" s="72">
        <v>3</v>
      </c>
      <c r="EX47" s="72">
        <v>1</v>
      </c>
      <c r="EY47" s="72">
        <v>2</v>
      </c>
      <c r="EZ47" s="72">
        <v>2</v>
      </c>
      <c r="FA47" s="72">
        <v>2</v>
      </c>
      <c r="FB47" s="72">
        <v>1</v>
      </c>
      <c r="FC47" s="72">
        <v>2</v>
      </c>
      <c r="FD47" s="72">
        <v>2</v>
      </c>
      <c r="FE47" s="72">
        <v>3</v>
      </c>
      <c r="FF47" s="72">
        <v>1</v>
      </c>
      <c r="FG47" s="72">
        <v>2</v>
      </c>
      <c r="FH47" s="72">
        <v>1</v>
      </c>
      <c r="FI47" s="72">
        <v>2</v>
      </c>
      <c r="FJ47" s="72">
        <v>2</v>
      </c>
      <c r="FK47" s="72">
        <v>3</v>
      </c>
      <c r="FL47" s="72">
        <v>1</v>
      </c>
      <c r="FM47" s="72">
        <v>3</v>
      </c>
      <c r="FN47" s="72">
        <v>2</v>
      </c>
      <c r="FO47" s="72">
        <v>1</v>
      </c>
      <c r="FP47" s="72">
        <v>1</v>
      </c>
      <c r="FQ47" s="72">
        <v>1</v>
      </c>
      <c r="FR47" s="72">
        <v>1</v>
      </c>
      <c r="FS47" s="72">
        <v>1</v>
      </c>
      <c r="FT47" s="72">
        <v>1</v>
      </c>
      <c r="FU47" s="72">
        <v>1</v>
      </c>
      <c r="FV47" s="72">
        <v>1</v>
      </c>
      <c r="FW47" s="72">
        <v>1</v>
      </c>
      <c r="FX47" s="72">
        <v>1</v>
      </c>
      <c r="FY47" s="72">
        <v>0</v>
      </c>
      <c r="FZ47" s="72">
        <v>2</v>
      </c>
      <c r="GA47" s="72">
        <v>1</v>
      </c>
      <c r="GB47" s="72">
        <v>1</v>
      </c>
      <c r="GC47" s="72">
        <v>1</v>
      </c>
      <c r="GD47" s="72">
        <v>1</v>
      </c>
      <c r="GE47" s="72">
        <v>1</v>
      </c>
      <c r="GF47" s="72">
        <v>0</v>
      </c>
      <c r="GG47" s="72">
        <v>1</v>
      </c>
      <c r="GH47" s="72">
        <v>1</v>
      </c>
      <c r="GI47" s="72">
        <v>1</v>
      </c>
      <c r="GJ47" s="72">
        <v>1</v>
      </c>
      <c r="GK47" s="72">
        <v>1</v>
      </c>
      <c r="GL47" s="72">
        <v>0</v>
      </c>
      <c r="GM47" s="72">
        <v>0</v>
      </c>
      <c r="GN47" s="72">
        <v>1</v>
      </c>
      <c r="GO47" s="72">
        <v>0</v>
      </c>
      <c r="GP47" s="72">
        <v>0</v>
      </c>
      <c r="GQ47" s="72">
        <v>0</v>
      </c>
      <c r="GR47" s="72">
        <v>1</v>
      </c>
      <c r="GS47" s="72">
        <v>0</v>
      </c>
      <c r="GT47" s="72">
        <v>0</v>
      </c>
      <c r="GU47" s="72">
        <v>0</v>
      </c>
      <c r="GV47" s="72">
        <v>0</v>
      </c>
      <c r="GW47" s="72">
        <v>0</v>
      </c>
      <c r="GX47" s="72">
        <v>0</v>
      </c>
      <c r="GY47" s="72">
        <v>0</v>
      </c>
      <c r="GZ47" s="72">
        <v>0</v>
      </c>
      <c r="HA47" s="72">
        <v>0</v>
      </c>
      <c r="HB47" s="72">
        <v>0</v>
      </c>
      <c r="HC47" s="72">
        <v>0</v>
      </c>
      <c r="HD47" s="72">
        <v>0</v>
      </c>
      <c r="HE47" s="72">
        <v>0</v>
      </c>
      <c r="HF47" s="72">
        <v>0</v>
      </c>
      <c r="HG47" s="72">
        <v>0</v>
      </c>
      <c r="HH47" s="72">
        <v>0</v>
      </c>
      <c r="HI47" s="72">
        <v>0</v>
      </c>
      <c r="HJ47" s="72">
        <v>0</v>
      </c>
      <c r="HK47" s="72">
        <v>0</v>
      </c>
      <c r="HL47" s="72">
        <v>0</v>
      </c>
      <c r="HM47" s="72">
        <v>0</v>
      </c>
      <c r="HN47" s="72">
        <v>0</v>
      </c>
      <c r="HO47" s="72">
        <v>0</v>
      </c>
      <c r="HP47" s="72">
        <v>0</v>
      </c>
      <c r="HQ47" s="72">
        <v>0</v>
      </c>
      <c r="HR47" s="72">
        <v>0</v>
      </c>
      <c r="HS47" s="72">
        <v>0</v>
      </c>
      <c r="HT47" s="72">
        <v>0</v>
      </c>
      <c r="HU47" s="72">
        <v>0</v>
      </c>
      <c r="HV47" s="72">
        <v>0</v>
      </c>
      <c r="HW47" s="72">
        <v>0</v>
      </c>
      <c r="HX47" s="72">
        <v>0</v>
      </c>
      <c r="HY47" s="72">
        <v>0</v>
      </c>
      <c r="HZ47" s="72">
        <v>0</v>
      </c>
      <c r="IA47" s="72">
        <v>0</v>
      </c>
      <c r="IB47" s="72">
        <v>0</v>
      </c>
      <c r="IC47" s="72">
        <v>0</v>
      </c>
      <c r="ID47" s="72">
        <v>0</v>
      </c>
      <c r="IE47" s="72">
        <v>0</v>
      </c>
      <c r="IF47" s="72">
        <v>0</v>
      </c>
      <c r="IG47" s="72">
        <v>0</v>
      </c>
      <c r="IH47" s="72">
        <v>0</v>
      </c>
      <c r="II47" s="72">
        <v>0</v>
      </c>
      <c r="IJ47" s="72">
        <v>0</v>
      </c>
      <c r="IK47" s="72">
        <v>0</v>
      </c>
      <c r="IL47" s="72">
        <v>0</v>
      </c>
      <c r="IM47" s="72">
        <v>0</v>
      </c>
      <c r="IN47" s="72">
        <v>0</v>
      </c>
      <c r="IO47" s="72">
        <v>524</v>
      </c>
      <c r="IP47" s="72">
        <v>469</v>
      </c>
      <c r="IQ47" s="72">
        <v>993</v>
      </c>
      <c r="IR47" s="72">
        <v>21</v>
      </c>
      <c r="IS47" s="72">
        <v>42</v>
      </c>
      <c r="IT47" s="72">
        <v>47</v>
      </c>
      <c r="IU47" s="72">
        <v>207</v>
      </c>
      <c r="IV47" s="72">
        <v>28</v>
      </c>
      <c r="IW47" s="72">
        <v>178</v>
      </c>
      <c r="IX47" s="72">
        <v>118</v>
      </c>
      <c r="IY47" s="72">
        <v>216</v>
      </c>
      <c r="IZ47" s="72">
        <v>378</v>
      </c>
      <c r="JA47" s="72">
        <v>103</v>
      </c>
      <c r="JB47" s="72">
        <v>993</v>
      </c>
      <c r="JC47" s="23"/>
      <c r="JD47" s="23"/>
    </row>
    <row r="48" spans="1:335" x14ac:dyDescent="0.25">
      <c r="A48" s="70" t="s">
        <v>109</v>
      </c>
      <c r="B48" s="70" t="s">
        <v>9</v>
      </c>
      <c r="C48" s="70" t="s">
        <v>37</v>
      </c>
      <c r="D48" s="71">
        <v>487</v>
      </c>
      <c r="E48" s="22" t="s">
        <v>43</v>
      </c>
      <c r="F48" s="8" t="s">
        <v>31</v>
      </c>
      <c r="G48" s="10">
        <v>1</v>
      </c>
      <c r="H48" s="10">
        <v>592</v>
      </c>
      <c r="I48" s="49">
        <f t="shared" si="0"/>
        <v>42</v>
      </c>
      <c r="J48" s="72">
        <v>16</v>
      </c>
      <c r="K48" s="50">
        <f t="shared" si="2"/>
        <v>6</v>
      </c>
      <c r="L48" s="72">
        <v>3</v>
      </c>
      <c r="M48" s="72">
        <v>3</v>
      </c>
      <c r="N48" s="50">
        <f t="shared" si="3"/>
        <v>8</v>
      </c>
      <c r="O48" s="72">
        <v>4</v>
      </c>
      <c r="P48" s="72">
        <v>4</v>
      </c>
      <c r="Q48" s="50">
        <f t="shared" si="4"/>
        <v>9</v>
      </c>
      <c r="R48" s="72">
        <v>5</v>
      </c>
      <c r="S48" s="72">
        <v>4</v>
      </c>
      <c r="T48" s="50">
        <f t="shared" si="5"/>
        <v>11</v>
      </c>
      <c r="U48" s="72">
        <v>7</v>
      </c>
      <c r="V48" s="72">
        <v>4</v>
      </c>
      <c r="W48" s="51">
        <f t="shared" si="6"/>
        <v>8</v>
      </c>
      <c r="X48" s="72">
        <v>5</v>
      </c>
      <c r="Y48" s="72">
        <v>3</v>
      </c>
      <c r="Z48" s="51">
        <f t="shared" si="8"/>
        <v>9</v>
      </c>
      <c r="AA48" s="72">
        <v>4</v>
      </c>
      <c r="AB48" s="72">
        <v>5</v>
      </c>
      <c r="AC48" s="72">
        <v>5</v>
      </c>
      <c r="AD48" s="72">
        <v>6</v>
      </c>
      <c r="AE48" s="72">
        <v>6</v>
      </c>
      <c r="AF48" s="72">
        <v>6</v>
      </c>
      <c r="AG48" s="72">
        <v>7</v>
      </c>
      <c r="AH48" s="72">
        <v>8</v>
      </c>
      <c r="AI48" s="72">
        <v>7</v>
      </c>
      <c r="AJ48" s="72">
        <v>6</v>
      </c>
      <c r="AK48" s="72">
        <v>6</v>
      </c>
      <c r="AL48" s="72">
        <v>6</v>
      </c>
      <c r="AM48" s="72">
        <v>6</v>
      </c>
      <c r="AN48" s="72">
        <v>6</v>
      </c>
      <c r="AO48" s="72">
        <v>6</v>
      </c>
      <c r="AP48" s="72">
        <v>4</v>
      </c>
      <c r="AQ48" s="72">
        <v>4</v>
      </c>
      <c r="AR48" s="72">
        <v>6</v>
      </c>
      <c r="AS48" s="72">
        <v>9</v>
      </c>
      <c r="AT48" s="72">
        <v>4</v>
      </c>
      <c r="AU48" s="72">
        <v>4</v>
      </c>
      <c r="AV48" s="72">
        <v>6</v>
      </c>
      <c r="AW48" s="72">
        <v>8</v>
      </c>
      <c r="AX48" s="72">
        <v>7</v>
      </c>
      <c r="AY48" s="72">
        <v>7</v>
      </c>
      <c r="AZ48" s="72">
        <v>7</v>
      </c>
      <c r="BA48" s="72">
        <v>7</v>
      </c>
      <c r="BB48" s="72">
        <v>7</v>
      </c>
      <c r="BC48" s="72">
        <v>7</v>
      </c>
      <c r="BD48" s="72">
        <v>7</v>
      </c>
      <c r="BE48" s="72">
        <v>7</v>
      </c>
      <c r="BF48" s="72">
        <v>4</v>
      </c>
      <c r="BG48" s="72">
        <v>8</v>
      </c>
      <c r="BH48" s="72">
        <v>8</v>
      </c>
      <c r="BI48" s="72">
        <v>8</v>
      </c>
      <c r="BJ48" s="72">
        <v>4</v>
      </c>
      <c r="BK48" s="72">
        <v>7</v>
      </c>
      <c r="BL48" s="72">
        <v>7</v>
      </c>
      <c r="BM48" s="72">
        <v>7</v>
      </c>
      <c r="BN48" s="72">
        <v>5</v>
      </c>
      <c r="BO48" s="72">
        <v>6</v>
      </c>
      <c r="BP48" s="72">
        <v>4</v>
      </c>
      <c r="BQ48" s="72">
        <v>5</v>
      </c>
      <c r="BR48" s="72">
        <v>6</v>
      </c>
      <c r="BS48" s="72">
        <v>6</v>
      </c>
      <c r="BT48" s="72">
        <v>4</v>
      </c>
      <c r="BU48" s="72">
        <v>9</v>
      </c>
      <c r="BV48" s="72">
        <v>3</v>
      </c>
      <c r="BW48" s="72">
        <v>4</v>
      </c>
      <c r="BX48" s="72">
        <v>4</v>
      </c>
      <c r="BY48" s="72">
        <v>7</v>
      </c>
      <c r="BZ48" s="72">
        <v>6</v>
      </c>
      <c r="CA48" s="72">
        <v>5</v>
      </c>
      <c r="CB48" s="72">
        <v>5</v>
      </c>
      <c r="CC48" s="72">
        <v>7</v>
      </c>
      <c r="CD48" s="72">
        <v>5</v>
      </c>
      <c r="CE48" s="72">
        <v>4</v>
      </c>
      <c r="CF48" s="72">
        <v>3</v>
      </c>
      <c r="CG48" s="72">
        <v>4</v>
      </c>
      <c r="CH48" s="72">
        <v>4</v>
      </c>
      <c r="CI48" s="72">
        <v>5</v>
      </c>
      <c r="CJ48" s="72">
        <v>4</v>
      </c>
      <c r="CK48" s="72">
        <v>4</v>
      </c>
      <c r="CL48" s="72">
        <v>4</v>
      </c>
      <c r="CM48" s="72">
        <v>8</v>
      </c>
      <c r="CN48" s="72">
        <v>3</v>
      </c>
      <c r="CO48" s="72">
        <v>6</v>
      </c>
      <c r="CP48" s="72">
        <v>4</v>
      </c>
      <c r="CQ48" s="72">
        <v>3</v>
      </c>
      <c r="CR48" s="72">
        <v>3</v>
      </c>
      <c r="CS48" s="72">
        <v>4</v>
      </c>
      <c r="CT48" s="72">
        <v>4</v>
      </c>
      <c r="CU48" s="72">
        <v>4</v>
      </c>
      <c r="CV48" s="72">
        <v>2</v>
      </c>
      <c r="CW48" s="72">
        <v>4</v>
      </c>
      <c r="CX48" s="72">
        <v>2</v>
      </c>
      <c r="CY48" s="72">
        <v>4</v>
      </c>
      <c r="CZ48" s="72">
        <v>2</v>
      </c>
      <c r="DA48" s="72">
        <v>3</v>
      </c>
      <c r="DB48" s="72">
        <v>2</v>
      </c>
      <c r="DC48" s="72">
        <v>4</v>
      </c>
      <c r="DD48" s="72">
        <v>2</v>
      </c>
      <c r="DE48" s="72">
        <v>2</v>
      </c>
      <c r="DF48" s="72">
        <v>2</v>
      </c>
      <c r="DG48" s="72">
        <v>2</v>
      </c>
      <c r="DH48" s="72">
        <v>2</v>
      </c>
      <c r="DI48" s="72">
        <v>2</v>
      </c>
      <c r="DJ48" s="72">
        <v>2</v>
      </c>
      <c r="DK48" s="72">
        <v>3</v>
      </c>
      <c r="DL48" s="72">
        <v>2</v>
      </c>
      <c r="DM48" s="72">
        <v>6</v>
      </c>
      <c r="DN48" s="72">
        <v>2</v>
      </c>
      <c r="DO48" s="72">
        <v>2</v>
      </c>
      <c r="DP48" s="72">
        <v>1</v>
      </c>
      <c r="DQ48" s="72">
        <v>2</v>
      </c>
      <c r="DR48" s="72">
        <v>2</v>
      </c>
      <c r="DS48" s="72">
        <v>1</v>
      </c>
      <c r="DT48" s="72">
        <v>2</v>
      </c>
      <c r="DU48" s="72">
        <v>1</v>
      </c>
      <c r="DV48" s="72">
        <v>2</v>
      </c>
      <c r="DW48" s="72">
        <v>1</v>
      </c>
      <c r="DX48" s="72">
        <v>2</v>
      </c>
      <c r="DY48" s="72">
        <v>1</v>
      </c>
      <c r="DZ48" s="72">
        <v>2</v>
      </c>
      <c r="EA48" s="72">
        <v>3</v>
      </c>
      <c r="EB48" s="72">
        <v>1</v>
      </c>
      <c r="EC48" s="72">
        <v>2</v>
      </c>
      <c r="ED48" s="72">
        <v>1</v>
      </c>
      <c r="EE48" s="72">
        <v>1</v>
      </c>
      <c r="EF48" s="72">
        <v>1</v>
      </c>
      <c r="EG48" s="72">
        <v>1</v>
      </c>
      <c r="EH48" s="72">
        <v>2</v>
      </c>
      <c r="EI48" s="72">
        <v>2</v>
      </c>
      <c r="EJ48" s="72">
        <v>2</v>
      </c>
      <c r="EK48" s="72">
        <v>1</v>
      </c>
      <c r="EL48" s="72">
        <v>2</v>
      </c>
      <c r="EM48" s="72">
        <v>2</v>
      </c>
      <c r="EN48" s="72">
        <v>2</v>
      </c>
      <c r="EO48" s="72">
        <v>3</v>
      </c>
      <c r="EP48" s="72">
        <v>2</v>
      </c>
      <c r="EQ48" s="72">
        <v>2</v>
      </c>
      <c r="ER48" s="72">
        <v>2</v>
      </c>
      <c r="ES48" s="72">
        <v>2</v>
      </c>
      <c r="ET48" s="72">
        <v>1</v>
      </c>
      <c r="EU48" s="72">
        <v>1</v>
      </c>
      <c r="EV48" s="72">
        <v>2</v>
      </c>
      <c r="EW48" s="72">
        <v>2</v>
      </c>
      <c r="EX48" s="72">
        <v>1</v>
      </c>
      <c r="EY48" s="72">
        <v>1</v>
      </c>
      <c r="EZ48" s="72">
        <v>1</v>
      </c>
      <c r="FA48" s="72">
        <v>2</v>
      </c>
      <c r="FB48" s="72">
        <v>1</v>
      </c>
      <c r="FC48" s="72">
        <v>1</v>
      </c>
      <c r="FD48" s="72">
        <v>1</v>
      </c>
      <c r="FE48" s="72">
        <v>2</v>
      </c>
      <c r="FF48" s="72">
        <v>1</v>
      </c>
      <c r="FG48" s="72">
        <v>2</v>
      </c>
      <c r="FH48" s="72">
        <v>1</v>
      </c>
      <c r="FI48" s="72">
        <v>1</v>
      </c>
      <c r="FJ48" s="72">
        <v>1</v>
      </c>
      <c r="FK48" s="72">
        <v>1</v>
      </c>
      <c r="FL48" s="72">
        <v>1</v>
      </c>
      <c r="FM48" s="72">
        <v>1</v>
      </c>
      <c r="FN48" s="72">
        <v>1</v>
      </c>
      <c r="FO48" s="72">
        <v>1</v>
      </c>
      <c r="FP48" s="72">
        <v>1</v>
      </c>
      <c r="FQ48" s="72">
        <v>1</v>
      </c>
      <c r="FR48" s="72">
        <v>1</v>
      </c>
      <c r="FS48" s="72">
        <v>1</v>
      </c>
      <c r="FT48" s="72">
        <v>0</v>
      </c>
      <c r="FU48" s="72">
        <v>1</v>
      </c>
      <c r="FV48" s="72">
        <v>0</v>
      </c>
      <c r="FW48" s="72">
        <v>1</v>
      </c>
      <c r="FX48" s="72">
        <v>1</v>
      </c>
      <c r="FY48" s="72">
        <v>0</v>
      </c>
      <c r="FZ48" s="72">
        <v>2</v>
      </c>
      <c r="GA48" s="72">
        <v>0</v>
      </c>
      <c r="GB48" s="72">
        <v>1</v>
      </c>
      <c r="GC48" s="72">
        <v>0</v>
      </c>
      <c r="GD48" s="72">
        <v>1</v>
      </c>
      <c r="GE48" s="72">
        <v>1</v>
      </c>
      <c r="GF48" s="72">
        <v>0</v>
      </c>
      <c r="GG48" s="72">
        <v>0</v>
      </c>
      <c r="GH48" s="72">
        <v>0</v>
      </c>
      <c r="GI48" s="72">
        <v>0</v>
      </c>
      <c r="GJ48" s="72">
        <v>0</v>
      </c>
      <c r="GK48" s="72">
        <v>1</v>
      </c>
      <c r="GL48" s="72">
        <v>0</v>
      </c>
      <c r="GM48" s="72">
        <v>0</v>
      </c>
      <c r="GN48" s="72">
        <v>1</v>
      </c>
      <c r="GO48" s="72">
        <v>0</v>
      </c>
      <c r="GP48" s="72">
        <v>0</v>
      </c>
      <c r="GQ48" s="72">
        <v>0</v>
      </c>
      <c r="GR48" s="72">
        <v>0</v>
      </c>
      <c r="GS48" s="72">
        <v>0</v>
      </c>
      <c r="GT48" s="72">
        <v>0</v>
      </c>
      <c r="GU48" s="72">
        <v>0</v>
      </c>
      <c r="GV48" s="72">
        <v>0</v>
      </c>
      <c r="GW48" s="72">
        <v>0</v>
      </c>
      <c r="GX48" s="72">
        <v>0</v>
      </c>
      <c r="GY48" s="72">
        <v>0</v>
      </c>
      <c r="GZ48" s="72">
        <v>0</v>
      </c>
      <c r="HA48" s="72">
        <v>0</v>
      </c>
      <c r="HB48" s="72">
        <v>0</v>
      </c>
      <c r="HC48" s="72">
        <v>0</v>
      </c>
      <c r="HD48" s="72">
        <v>0</v>
      </c>
      <c r="HE48" s="72">
        <v>0</v>
      </c>
      <c r="HF48" s="72">
        <v>0</v>
      </c>
      <c r="HG48" s="72">
        <v>0</v>
      </c>
      <c r="HH48" s="72">
        <v>0</v>
      </c>
      <c r="HI48" s="72">
        <v>0</v>
      </c>
      <c r="HJ48" s="72">
        <v>0</v>
      </c>
      <c r="HK48" s="72">
        <v>0</v>
      </c>
      <c r="HL48" s="72">
        <v>0</v>
      </c>
      <c r="HM48" s="72">
        <v>0</v>
      </c>
      <c r="HN48" s="72">
        <v>0</v>
      </c>
      <c r="HO48" s="72">
        <v>0</v>
      </c>
      <c r="HP48" s="72">
        <v>0</v>
      </c>
      <c r="HQ48" s="72">
        <v>0</v>
      </c>
      <c r="HR48" s="72">
        <v>0</v>
      </c>
      <c r="HS48" s="72">
        <v>0</v>
      </c>
      <c r="HT48" s="72">
        <v>0</v>
      </c>
      <c r="HU48" s="72">
        <v>0</v>
      </c>
      <c r="HV48" s="72">
        <v>0</v>
      </c>
      <c r="HW48" s="72">
        <v>0</v>
      </c>
      <c r="HX48" s="72">
        <v>0</v>
      </c>
      <c r="HY48" s="72">
        <v>0</v>
      </c>
      <c r="HZ48" s="72">
        <v>0</v>
      </c>
      <c r="IA48" s="72">
        <v>0</v>
      </c>
      <c r="IB48" s="72">
        <v>0</v>
      </c>
      <c r="IC48" s="72">
        <v>0</v>
      </c>
      <c r="ID48" s="72">
        <v>0</v>
      </c>
      <c r="IE48" s="72">
        <v>0</v>
      </c>
      <c r="IF48" s="72">
        <v>0</v>
      </c>
      <c r="IG48" s="72">
        <v>0</v>
      </c>
      <c r="IH48" s="72">
        <v>0</v>
      </c>
      <c r="II48" s="72">
        <v>0</v>
      </c>
      <c r="IJ48" s="72">
        <v>0</v>
      </c>
      <c r="IK48" s="72">
        <v>0</v>
      </c>
      <c r="IL48" s="72">
        <v>0</v>
      </c>
      <c r="IM48" s="72">
        <v>0</v>
      </c>
      <c r="IN48" s="72">
        <v>0</v>
      </c>
      <c r="IO48" s="72">
        <v>323</v>
      </c>
      <c r="IP48" s="72">
        <v>269</v>
      </c>
      <c r="IQ48" s="72">
        <v>592</v>
      </c>
      <c r="IR48" s="72">
        <v>11</v>
      </c>
      <c r="IS48" s="72">
        <v>26</v>
      </c>
      <c r="IT48" s="72">
        <v>34</v>
      </c>
      <c r="IU48" s="72">
        <v>112</v>
      </c>
      <c r="IV48" s="72">
        <v>16</v>
      </c>
      <c r="IW48" s="72">
        <v>126</v>
      </c>
      <c r="IX48" s="72">
        <v>72</v>
      </c>
      <c r="IY48" s="72">
        <v>144</v>
      </c>
      <c r="IZ48" s="72">
        <v>184</v>
      </c>
      <c r="JA48" s="72">
        <v>66</v>
      </c>
      <c r="JB48" s="72">
        <v>592</v>
      </c>
      <c r="JC48" s="23"/>
      <c r="JD48" s="23"/>
    </row>
    <row r="49" spans="1:264" x14ac:dyDescent="0.25">
      <c r="A49" s="70" t="s">
        <v>109</v>
      </c>
      <c r="B49" s="70" t="s">
        <v>9</v>
      </c>
      <c r="C49" s="70" t="s">
        <v>37</v>
      </c>
      <c r="D49" s="71">
        <v>488</v>
      </c>
      <c r="E49" s="22" t="s">
        <v>45</v>
      </c>
      <c r="F49" s="8" t="s">
        <v>31</v>
      </c>
      <c r="G49" s="10">
        <v>1</v>
      </c>
      <c r="H49" s="10">
        <v>303</v>
      </c>
      <c r="I49" s="49">
        <f t="shared" si="0"/>
        <v>16</v>
      </c>
      <c r="J49" s="72">
        <v>9</v>
      </c>
      <c r="K49" s="50">
        <f t="shared" si="2"/>
        <v>3</v>
      </c>
      <c r="L49" s="72">
        <v>2</v>
      </c>
      <c r="M49" s="72">
        <v>1</v>
      </c>
      <c r="N49" s="50">
        <f t="shared" si="3"/>
        <v>5</v>
      </c>
      <c r="O49" s="72">
        <v>2</v>
      </c>
      <c r="P49" s="72">
        <v>3</v>
      </c>
      <c r="Q49" s="50">
        <f t="shared" si="4"/>
        <v>1</v>
      </c>
      <c r="R49" s="72">
        <v>0</v>
      </c>
      <c r="S49" s="72">
        <v>1</v>
      </c>
      <c r="T49" s="50">
        <f t="shared" si="5"/>
        <v>4</v>
      </c>
      <c r="U49" s="72">
        <v>2</v>
      </c>
      <c r="V49" s="72">
        <v>2</v>
      </c>
      <c r="W49" s="51">
        <f t="shared" si="6"/>
        <v>3</v>
      </c>
      <c r="X49" s="72">
        <v>2</v>
      </c>
      <c r="Y49" s="72">
        <v>1</v>
      </c>
      <c r="Z49" s="51">
        <f t="shared" si="8"/>
        <v>2</v>
      </c>
      <c r="AA49" s="72">
        <v>1</v>
      </c>
      <c r="AB49" s="72">
        <v>1</v>
      </c>
      <c r="AC49" s="72">
        <v>3</v>
      </c>
      <c r="AD49" s="72">
        <v>4</v>
      </c>
      <c r="AE49" s="72">
        <v>4</v>
      </c>
      <c r="AF49" s="72">
        <v>3</v>
      </c>
      <c r="AG49" s="72">
        <v>4</v>
      </c>
      <c r="AH49" s="72">
        <v>4</v>
      </c>
      <c r="AI49" s="72">
        <v>3</v>
      </c>
      <c r="AJ49" s="72">
        <v>2</v>
      </c>
      <c r="AK49" s="72">
        <v>3</v>
      </c>
      <c r="AL49" s="72">
        <v>2</v>
      </c>
      <c r="AM49" s="72">
        <v>4</v>
      </c>
      <c r="AN49" s="72">
        <v>3</v>
      </c>
      <c r="AO49" s="72">
        <v>4</v>
      </c>
      <c r="AP49" s="72">
        <v>3</v>
      </c>
      <c r="AQ49" s="72">
        <v>2</v>
      </c>
      <c r="AR49" s="72">
        <v>4</v>
      </c>
      <c r="AS49" s="72">
        <v>4</v>
      </c>
      <c r="AT49" s="72">
        <v>2</v>
      </c>
      <c r="AU49" s="72">
        <v>2</v>
      </c>
      <c r="AV49" s="72">
        <v>2</v>
      </c>
      <c r="AW49" s="72">
        <v>4</v>
      </c>
      <c r="AX49" s="72">
        <v>3</v>
      </c>
      <c r="AY49" s="72">
        <v>3</v>
      </c>
      <c r="AZ49" s="72">
        <v>3</v>
      </c>
      <c r="BA49" s="72">
        <v>4</v>
      </c>
      <c r="BB49" s="72">
        <v>4</v>
      </c>
      <c r="BC49" s="72">
        <v>4</v>
      </c>
      <c r="BD49" s="72">
        <v>4</v>
      </c>
      <c r="BE49" s="72">
        <v>2</v>
      </c>
      <c r="BF49" s="72">
        <v>3</v>
      </c>
      <c r="BG49" s="72">
        <v>2</v>
      </c>
      <c r="BH49" s="72">
        <v>2</v>
      </c>
      <c r="BI49" s="72">
        <v>2</v>
      </c>
      <c r="BJ49" s="72">
        <v>3</v>
      </c>
      <c r="BK49" s="72">
        <v>2</v>
      </c>
      <c r="BL49" s="72">
        <v>2</v>
      </c>
      <c r="BM49" s="72">
        <v>2</v>
      </c>
      <c r="BN49" s="72">
        <v>4</v>
      </c>
      <c r="BO49" s="72">
        <v>2</v>
      </c>
      <c r="BP49" s="72">
        <v>3</v>
      </c>
      <c r="BQ49" s="72">
        <v>4</v>
      </c>
      <c r="BR49" s="72">
        <v>2</v>
      </c>
      <c r="BS49" s="72">
        <v>2</v>
      </c>
      <c r="BT49" s="72">
        <v>3</v>
      </c>
      <c r="BU49" s="72">
        <v>3</v>
      </c>
      <c r="BV49" s="72">
        <v>3</v>
      </c>
      <c r="BW49" s="72">
        <v>3</v>
      </c>
      <c r="BX49" s="72">
        <v>3</v>
      </c>
      <c r="BY49" s="72">
        <v>2</v>
      </c>
      <c r="BZ49" s="72">
        <v>2</v>
      </c>
      <c r="CA49" s="72">
        <v>3</v>
      </c>
      <c r="CB49" s="72">
        <v>3</v>
      </c>
      <c r="CC49" s="72">
        <v>2</v>
      </c>
      <c r="CD49" s="72">
        <v>4</v>
      </c>
      <c r="CE49" s="72">
        <v>3</v>
      </c>
      <c r="CF49" s="72">
        <v>2</v>
      </c>
      <c r="CG49" s="72">
        <v>3</v>
      </c>
      <c r="CH49" s="72">
        <v>3</v>
      </c>
      <c r="CI49" s="72">
        <v>3</v>
      </c>
      <c r="CJ49" s="72">
        <v>3</v>
      </c>
      <c r="CK49" s="72">
        <v>3</v>
      </c>
      <c r="CL49" s="72">
        <v>2</v>
      </c>
      <c r="CM49" s="72">
        <v>3</v>
      </c>
      <c r="CN49" s="72">
        <v>2</v>
      </c>
      <c r="CO49" s="72">
        <v>3</v>
      </c>
      <c r="CP49" s="72">
        <v>2</v>
      </c>
      <c r="CQ49" s="72">
        <v>2</v>
      </c>
      <c r="CR49" s="72">
        <v>1</v>
      </c>
      <c r="CS49" s="72">
        <v>1</v>
      </c>
      <c r="CT49" s="72">
        <v>1</v>
      </c>
      <c r="CU49" s="72">
        <v>2</v>
      </c>
      <c r="CV49" s="72">
        <v>1</v>
      </c>
      <c r="CW49" s="72">
        <v>2</v>
      </c>
      <c r="CX49" s="72">
        <v>2</v>
      </c>
      <c r="CY49" s="72">
        <v>2</v>
      </c>
      <c r="CZ49" s="72">
        <v>1</v>
      </c>
      <c r="DA49" s="72">
        <v>2</v>
      </c>
      <c r="DB49" s="72">
        <v>1</v>
      </c>
      <c r="DC49" s="72">
        <v>2</v>
      </c>
      <c r="DD49" s="72">
        <v>2</v>
      </c>
      <c r="DE49" s="72">
        <v>1</v>
      </c>
      <c r="DF49" s="72">
        <v>1</v>
      </c>
      <c r="DG49" s="72">
        <v>1</v>
      </c>
      <c r="DH49" s="72">
        <v>1</v>
      </c>
      <c r="DI49" s="72">
        <v>1</v>
      </c>
      <c r="DJ49" s="72">
        <v>1</v>
      </c>
      <c r="DK49" s="72">
        <v>1</v>
      </c>
      <c r="DL49" s="72">
        <v>1</v>
      </c>
      <c r="DM49" s="72">
        <v>3</v>
      </c>
      <c r="DN49" s="72">
        <v>1</v>
      </c>
      <c r="DO49" s="72">
        <v>1</v>
      </c>
      <c r="DP49" s="72">
        <v>1</v>
      </c>
      <c r="DQ49" s="72">
        <v>1</v>
      </c>
      <c r="DR49" s="72">
        <v>1</v>
      </c>
      <c r="DS49" s="72">
        <v>1</v>
      </c>
      <c r="DT49" s="72">
        <v>1</v>
      </c>
      <c r="DU49" s="72">
        <v>1</v>
      </c>
      <c r="DV49" s="72">
        <v>1</v>
      </c>
      <c r="DW49" s="72">
        <v>1</v>
      </c>
      <c r="DX49" s="72">
        <v>1</v>
      </c>
      <c r="DY49" s="72">
        <v>1</v>
      </c>
      <c r="DZ49" s="72">
        <v>1</v>
      </c>
      <c r="EA49" s="72">
        <v>1</v>
      </c>
      <c r="EB49" s="72">
        <v>1</v>
      </c>
      <c r="EC49" s="72">
        <v>1</v>
      </c>
      <c r="ED49" s="72">
        <v>1</v>
      </c>
      <c r="EE49" s="72">
        <v>1</v>
      </c>
      <c r="EF49" s="72">
        <v>1</v>
      </c>
      <c r="EG49" s="72">
        <v>1</v>
      </c>
      <c r="EH49" s="72">
        <v>1</v>
      </c>
      <c r="EI49" s="72">
        <v>1</v>
      </c>
      <c r="EJ49" s="72">
        <v>1</v>
      </c>
      <c r="EK49" s="72">
        <v>1</v>
      </c>
      <c r="EL49" s="72">
        <v>1</v>
      </c>
      <c r="EM49" s="72">
        <v>1</v>
      </c>
      <c r="EN49" s="72">
        <v>1</v>
      </c>
      <c r="EO49" s="72">
        <v>1</v>
      </c>
      <c r="EP49" s="72">
        <v>1</v>
      </c>
      <c r="EQ49" s="72">
        <v>1</v>
      </c>
      <c r="ER49" s="72">
        <v>1</v>
      </c>
      <c r="ES49" s="72">
        <v>1</v>
      </c>
      <c r="ET49" s="72">
        <v>1</v>
      </c>
      <c r="EU49" s="72">
        <v>1</v>
      </c>
      <c r="EV49" s="72">
        <v>1</v>
      </c>
      <c r="EW49" s="72">
        <v>1</v>
      </c>
      <c r="EX49" s="72">
        <v>1</v>
      </c>
      <c r="EY49" s="72">
        <v>1</v>
      </c>
      <c r="EZ49" s="72">
        <v>1</v>
      </c>
      <c r="FA49" s="72">
        <v>1</v>
      </c>
      <c r="FB49" s="72">
        <v>1</v>
      </c>
      <c r="FC49" s="72">
        <v>1</v>
      </c>
      <c r="FD49" s="72">
        <v>1</v>
      </c>
      <c r="FE49" s="72">
        <v>1</v>
      </c>
      <c r="FF49" s="72">
        <v>1</v>
      </c>
      <c r="FG49" s="72">
        <v>1</v>
      </c>
      <c r="FH49" s="72">
        <v>0</v>
      </c>
      <c r="FI49" s="72">
        <v>1</v>
      </c>
      <c r="FJ49" s="72">
        <v>1</v>
      </c>
      <c r="FK49" s="72">
        <v>1</v>
      </c>
      <c r="FL49" s="72">
        <v>0</v>
      </c>
      <c r="FM49" s="72">
        <v>1</v>
      </c>
      <c r="FN49" s="72">
        <v>1</v>
      </c>
      <c r="FO49" s="72">
        <v>1</v>
      </c>
      <c r="FP49" s="72">
        <v>1</v>
      </c>
      <c r="FQ49" s="72">
        <v>1</v>
      </c>
      <c r="FR49" s="72">
        <v>1</v>
      </c>
      <c r="FS49" s="72">
        <v>1</v>
      </c>
      <c r="FT49" s="72">
        <v>0</v>
      </c>
      <c r="FU49" s="72">
        <v>1</v>
      </c>
      <c r="FV49" s="72">
        <v>0</v>
      </c>
      <c r="FW49" s="72">
        <v>1</v>
      </c>
      <c r="FX49" s="72">
        <v>1</v>
      </c>
      <c r="FY49" s="72">
        <v>0</v>
      </c>
      <c r="FZ49" s="72">
        <v>0</v>
      </c>
      <c r="GA49" s="72">
        <v>0</v>
      </c>
      <c r="GB49" s="72">
        <v>0</v>
      </c>
      <c r="GC49" s="72">
        <v>0</v>
      </c>
      <c r="GD49" s="72">
        <v>1</v>
      </c>
      <c r="GE49" s="72">
        <v>1</v>
      </c>
      <c r="GF49" s="72">
        <v>0</v>
      </c>
      <c r="GG49" s="72">
        <v>0</v>
      </c>
      <c r="GH49" s="72">
        <v>0</v>
      </c>
      <c r="GI49" s="72">
        <v>0</v>
      </c>
      <c r="GJ49" s="72">
        <v>0</v>
      </c>
      <c r="GK49" s="72">
        <v>0</v>
      </c>
      <c r="GL49" s="72">
        <v>0</v>
      </c>
      <c r="GM49" s="72">
        <v>0</v>
      </c>
      <c r="GN49" s="72">
        <v>0</v>
      </c>
      <c r="GO49" s="72">
        <v>0</v>
      </c>
      <c r="GP49" s="72">
        <v>0</v>
      </c>
      <c r="GQ49" s="72">
        <v>0</v>
      </c>
      <c r="GR49" s="72">
        <v>0</v>
      </c>
      <c r="GS49" s="72">
        <v>0</v>
      </c>
      <c r="GT49" s="72">
        <v>0</v>
      </c>
      <c r="GU49" s="72">
        <v>0</v>
      </c>
      <c r="GV49" s="72">
        <v>0</v>
      </c>
      <c r="GW49" s="72">
        <v>0</v>
      </c>
      <c r="GX49" s="72">
        <v>0</v>
      </c>
      <c r="GY49" s="72">
        <v>0</v>
      </c>
      <c r="GZ49" s="72">
        <v>0</v>
      </c>
      <c r="HA49" s="72">
        <v>0</v>
      </c>
      <c r="HB49" s="72">
        <v>0</v>
      </c>
      <c r="HC49" s="72">
        <v>0</v>
      </c>
      <c r="HD49" s="72">
        <v>0</v>
      </c>
      <c r="HE49" s="72">
        <v>0</v>
      </c>
      <c r="HF49" s="72">
        <v>0</v>
      </c>
      <c r="HG49" s="72">
        <v>0</v>
      </c>
      <c r="HH49" s="72">
        <v>0</v>
      </c>
      <c r="HI49" s="72">
        <v>0</v>
      </c>
      <c r="HJ49" s="72">
        <v>0</v>
      </c>
      <c r="HK49" s="72">
        <v>0</v>
      </c>
      <c r="HL49" s="72">
        <v>0</v>
      </c>
      <c r="HM49" s="72">
        <v>0</v>
      </c>
      <c r="HN49" s="72">
        <v>0</v>
      </c>
      <c r="HO49" s="72">
        <v>0</v>
      </c>
      <c r="HP49" s="72">
        <v>0</v>
      </c>
      <c r="HQ49" s="72">
        <v>0</v>
      </c>
      <c r="HR49" s="72">
        <v>0</v>
      </c>
      <c r="HS49" s="72">
        <v>0</v>
      </c>
      <c r="HT49" s="72">
        <v>0</v>
      </c>
      <c r="HU49" s="72">
        <v>0</v>
      </c>
      <c r="HV49" s="72">
        <v>0</v>
      </c>
      <c r="HW49" s="72">
        <v>0</v>
      </c>
      <c r="HX49" s="72">
        <v>0</v>
      </c>
      <c r="HY49" s="72">
        <v>0</v>
      </c>
      <c r="HZ49" s="72">
        <v>0</v>
      </c>
      <c r="IA49" s="72">
        <v>0</v>
      </c>
      <c r="IB49" s="72">
        <v>0</v>
      </c>
      <c r="IC49" s="72">
        <v>0</v>
      </c>
      <c r="ID49" s="72">
        <v>0</v>
      </c>
      <c r="IE49" s="72">
        <v>0</v>
      </c>
      <c r="IF49" s="72">
        <v>0</v>
      </c>
      <c r="IG49" s="72">
        <v>0</v>
      </c>
      <c r="IH49" s="72">
        <v>0</v>
      </c>
      <c r="II49" s="72">
        <v>0</v>
      </c>
      <c r="IJ49" s="72">
        <v>0</v>
      </c>
      <c r="IK49" s="72">
        <v>0</v>
      </c>
      <c r="IL49" s="72">
        <v>0</v>
      </c>
      <c r="IM49" s="72">
        <v>0</v>
      </c>
      <c r="IN49" s="72">
        <v>0</v>
      </c>
      <c r="IO49" s="72">
        <v>158</v>
      </c>
      <c r="IP49" s="72">
        <v>145</v>
      </c>
      <c r="IQ49" s="72">
        <v>303</v>
      </c>
      <c r="IR49" s="72">
        <v>5</v>
      </c>
      <c r="IS49" s="72">
        <v>14</v>
      </c>
      <c r="IT49" s="72">
        <v>16</v>
      </c>
      <c r="IU49" s="72">
        <v>64</v>
      </c>
      <c r="IV49" s="72">
        <v>9</v>
      </c>
      <c r="IW49" s="72">
        <v>57</v>
      </c>
      <c r="IX49" s="72">
        <v>36</v>
      </c>
      <c r="IY49" s="72">
        <v>68</v>
      </c>
      <c r="IZ49" s="72">
        <v>100</v>
      </c>
      <c r="JA49" s="72">
        <v>42</v>
      </c>
      <c r="JB49" s="72">
        <v>303</v>
      </c>
      <c r="JC49" s="23"/>
      <c r="JD49" s="23"/>
    </row>
    <row r="50" spans="1:264" x14ac:dyDescent="0.25">
      <c r="A50" s="70" t="s">
        <v>109</v>
      </c>
      <c r="B50" s="70" t="s">
        <v>9</v>
      </c>
      <c r="C50" s="70" t="s">
        <v>37</v>
      </c>
      <c r="D50" s="71">
        <v>489</v>
      </c>
      <c r="E50" s="22" t="s">
        <v>48</v>
      </c>
      <c r="F50" s="8" t="s">
        <v>31</v>
      </c>
      <c r="G50" s="10">
        <v>1</v>
      </c>
      <c r="H50" s="10">
        <v>258</v>
      </c>
      <c r="I50" s="49">
        <f t="shared" si="0"/>
        <v>29</v>
      </c>
      <c r="J50" s="72">
        <v>7</v>
      </c>
      <c r="K50" s="50">
        <f t="shared" si="2"/>
        <v>5</v>
      </c>
      <c r="L50" s="72">
        <v>0</v>
      </c>
      <c r="M50" s="72">
        <v>5</v>
      </c>
      <c r="N50" s="50">
        <f t="shared" si="3"/>
        <v>4</v>
      </c>
      <c r="O50" s="72">
        <v>1</v>
      </c>
      <c r="P50" s="72">
        <v>3</v>
      </c>
      <c r="Q50" s="50">
        <f t="shared" si="4"/>
        <v>7</v>
      </c>
      <c r="R50" s="72">
        <v>2</v>
      </c>
      <c r="S50" s="72">
        <v>5</v>
      </c>
      <c r="T50" s="50">
        <f t="shared" si="5"/>
        <v>6</v>
      </c>
      <c r="U50" s="72">
        <v>3</v>
      </c>
      <c r="V50" s="72">
        <v>3</v>
      </c>
      <c r="W50" s="51">
        <f t="shared" si="6"/>
        <v>7</v>
      </c>
      <c r="X50" s="72">
        <v>1</v>
      </c>
      <c r="Y50" s="72">
        <v>6</v>
      </c>
      <c r="Z50" s="51">
        <f t="shared" si="8"/>
        <v>3</v>
      </c>
      <c r="AA50" s="72">
        <v>2</v>
      </c>
      <c r="AB50" s="72">
        <v>1</v>
      </c>
      <c r="AC50" s="72">
        <v>2</v>
      </c>
      <c r="AD50" s="72">
        <v>3</v>
      </c>
      <c r="AE50" s="72">
        <v>3</v>
      </c>
      <c r="AF50" s="72">
        <v>2</v>
      </c>
      <c r="AG50" s="72">
        <v>2</v>
      </c>
      <c r="AH50" s="72">
        <v>2</v>
      </c>
      <c r="AI50" s="72">
        <v>2</v>
      </c>
      <c r="AJ50" s="72">
        <v>2</v>
      </c>
      <c r="AK50" s="72">
        <v>2</v>
      </c>
      <c r="AL50" s="72">
        <v>1</v>
      </c>
      <c r="AM50" s="72">
        <v>3</v>
      </c>
      <c r="AN50" s="72">
        <v>2</v>
      </c>
      <c r="AO50" s="72">
        <v>3</v>
      </c>
      <c r="AP50" s="72">
        <v>2</v>
      </c>
      <c r="AQ50" s="72">
        <v>2</v>
      </c>
      <c r="AR50" s="72">
        <v>3</v>
      </c>
      <c r="AS50" s="72">
        <v>2</v>
      </c>
      <c r="AT50" s="72">
        <v>2</v>
      </c>
      <c r="AU50" s="72">
        <v>2</v>
      </c>
      <c r="AV50" s="72">
        <v>1</v>
      </c>
      <c r="AW50" s="72">
        <v>2</v>
      </c>
      <c r="AX50" s="72">
        <v>2</v>
      </c>
      <c r="AY50" s="72">
        <v>2</v>
      </c>
      <c r="AZ50" s="72">
        <v>2</v>
      </c>
      <c r="BA50" s="72">
        <v>3</v>
      </c>
      <c r="BB50" s="72">
        <v>3</v>
      </c>
      <c r="BC50" s="72">
        <v>2</v>
      </c>
      <c r="BD50" s="72">
        <v>2</v>
      </c>
      <c r="BE50" s="72">
        <v>2</v>
      </c>
      <c r="BF50" s="72">
        <v>2</v>
      </c>
      <c r="BG50" s="72">
        <v>2</v>
      </c>
      <c r="BH50" s="72">
        <v>2</v>
      </c>
      <c r="BI50" s="72">
        <v>2</v>
      </c>
      <c r="BJ50" s="72">
        <v>2</v>
      </c>
      <c r="BK50" s="72">
        <v>2</v>
      </c>
      <c r="BL50" s="72">
        <v>2</v>
      </c>
      <c r="BM50" s="72">
        <v>2</v>
      </c>
      <c r="BN50" s="72">
        <v>2</v>
      </c>
      <c r="BO50" s="72">
        <v>2</v>
      </c>
      <c r="BP50" s="72">
        <v>2</v>
      </c>
      <c r="BQ50" s="72">
        <v>2</v>
      </c>
      <c r="BR50" s="72">
        <v>2</v>
      </c>
      <c r="BS50" s="72">
        <v>2</v>
      </c>
      <c r="BT50" s="72">
        <v>2</v>
      </c>
      <c r="BU50" s="72">
        <v>2</v>
      </c>
      <c r="BV50" s="72">
        <v>2</v>
      </c>
      <c r="BW50" s="72">
        <v>2</v>
      </c>
      <c r="BX50" s="72">
        <v>2</v>
      </c>
      <c r="BY50" s="72">
        <v>2</v>
      </c>
      <c r="BZ50" s="72">
        <v>2</v>
      </c>
      <c r="CA50" s="72">
        <v>2</v>
      </c>
      <c r="CB50" s="72">
        <v>2</v>
      </c>
      <c r="CC50" s="72">
        <v>2</v>
      </c>
      <c r="CD50" s="72">
        <v>2</v>
      </c>
      <c r="CE50" s="72">
        <v>2</v>
      </c>
      <c r="CF50" s="72">
        <v>2</v>
      </c>
      <c r="CG50" s="72">
        <v>2</v>
      </c>
      <c r="CH50" s="72">
        <v>2</v>
      </c>
      <c r="CI50" s="72">
        <v>2</v>
      </c>
      <c r="CJ50" s="72">
        <v>2</v>
      </c>
      <c r="CK50" s="72">
        <v>2</v>
      </c>
      <c r="CL50" s="72">
        <v>2</v>
      </c>
      <c r="CM50" s="72">
        <v>2</v>
      </c>
      <c r="CN50" s="72">
        <v>2</v>
      </c>
      <c r="CO50" s="72">
        <v>2</v>
      </c>
      <c r="CP50" s="72">
        <v>2</v>
      </c>
      <c r="CQ50" s="72">
        <v>2</v>
      </c>
      <c r="CR50" s="72">
        <v>1</v>
      </c>
      <c r="CS50" s="72">
        <v>1</v>
      </c>
      <c r="CT50" s="72">
        <v>1</v>
      </c>
      <c r="CU50" s="72">
        <v>2</v>
      </c>
      <c r="CV50" s="72">
        <v>1</v>
      </c>
      <c r="CW50" s="72">
        <v>2</v>
      </c>
      <c r="CX50" s="72">
        <v>2</v>
      </c>
      <c r="CY50" s="72">
        <v>2</v>
      </c>
      <c r="CZ50" s="72">
        <v>1</v>
      </c>
      <c r="DA50" s="72">
        <v>2</v>
      </c>
      <c r="DB50" s="72">
        <v>1</v>
      </c>
      <c r="DC50" s="72">
        <v>2</v>
      </c>
      <c r="DD50" s="72">
        <v>2</v>
      </c>
      <c r="DE50" s="72">
        <v>1</v>
      </c>
      <c r="DF50" s="72">
        <v>1</v>
      </c>
      <c r="DG50" s="72">
        <v>1</v>
      </c>
      <c r="DH50" s="72">
        <v>1</v>
      </c>
      <c r="DI50" s="72">
        <v>1</v>
      </c>
      <c r="DJ50" s="72">
        <v>1</v>
      </c>
      <c r="DK50" s="72">
        <v>1</v>
      </c>
      <c r="DL50" s="72">
        <v>1</v>
      </c>
      <c r="DM50" s="72">
        <v>2</v>
      </c>
      <c r="DN50" s="72">
        <v>1</v>
      </c>
      <c r="DO50" s="72">
        <v>1</v>
      </c>
      <c r="DP50" s="72">
        <v>1</v>
      </c>
      <c r="DQ50" s="72">
        <v>1</v>
      </c>
      <c r="DR50" s="72">
        <v>1</v>
      </c>
      <c r="DS50" s="72">
        <v>1</v>
      </c>
      <c r="DT50" s="72">
        <v>1</v>
      </c>
      <c r="DU50" s="72">
        <v>1</v>
      </c>
      <c r="DV50" s="72">
        <v>1</v>
      </c>
      <c r="DW50" s="72">
        <v>1</v>
      </c>
      <c r="DX50" s="72">
        <v>1</v>
      </c>
      <c r="DY50" s="72">
        <v>1</v>
      </c>
      <c r="DZ50" s="72">
        <v>1</v>
      </c>
      <c r="EA50" s="72">
        <v>1</v>
      </c>
      <c r="EB50" s="72">
        <v>1</v>
      </c>
      <c r="EC50" s="72">
        <v>1</v>
      </c>
      <c r="ED50" s="72">
        <v>1</v>
      </c>
      <c r="EE50" s="72">
        <v>1</v>
      </c>
      <c r="EF50" s="72">
        <v>1</v>
      </c>
      <c r="EG50" s="72">
        <v>1</v>
      </c>
      <c r="EH50" s="72">
        <v>1</v>
      </c>
      <c r="EI50" s="72">
        <v>1</v>
      </c>
      <c r="EJ50" s="72">
        <v>1</v>
      </c>
      <c r="EK50" s="72">
        <v>1</v>
      </c>
      <c r="EL50" s="72">
        <v>1</v>
      </c>
      <c r="EM50" s="72">
        <v>1</v>
      </c>
      <c r="EN50" s="72">
        <v>1</v>
      </c>
      <c r="EO50" s="72">
        <v>1</v>
      </c>
      <c r="EP50" s="72">
        <v>1</v>
      </c>
      <c r="EQ50" s="72">
        <v>1</v>
      </c>
      <c r="ER50" s="72">
        <v>1</v>
      </c>
      <c r="ES50" s="72">
        <v>1</v>
      </c>
      <c r="ET50" s="72">
        <v>1</v>
      </c>
      <c r="EU50" s="72">
        <v>1</v>
      </c>
      <c r="EV50" s="72">
        <v>1</v>
      </c>
      <c r="EW50" s="72">
        <v>1</v>
      </c>
      <c r="EX50" s="72">
        <v>1</v>
      </c>
      <c r="EY50" s="72">
        <v>1</v>
      </c>
      <c r="EZ50" s="72">
        <v>1</v>
      </c>
      <c r="FA50" s="72">
        <v>1</v>
      </c>
      <c r="FB50" s="72">
        <v>1</v>
      </c>
      <c r="FC50" s="72">
        <v>1</v>
      </c>
      <c r="FD50" s="72">
        <v>1</v>
      </c>
      <c r="FE50" s="72">
        <v>1</v>
      </c>
      <c r="FF50" s="72">
        <v>1</v>
      </c>
      <c r="FG50" s="72">
        <v>1</v>
      </c>
      <c r="FH50" s="72">
        <v>0</v>
      </c>
      <c r="FI50" s="72">
        <v>1</v>
      </c>
      <c r="FJ50" s="72">
        <v>1</v>
      </c>
      <c r="FK50" s="72">
        <v>1</v>
      </c>
      <c r="FL50" s="72">
        <v>0</v>
      </c>
      <c r="FM50" s="72">
        <v>1</v>
      </c>
      <c r="FN50" s="72">
        <v>1</v>
      </c>
      <c r="FO50" s="72">
        <v>0</v>
      </c>
      <c r="FP50" s="72">
        <v>0</v>
      </c>
      <c r="FQ50" s="72">
        <v>0</v>
      </c>
      <c r="FR50" s="72">
        <v>1</v>
      </c>
      <c r="FS50" s="72">
        <v>1</v>
      </c>
      <c r="FT50" s="72">
        <v>0</v>
      </c>
      <c r="FU50" s="72">
        <v>0</v>
      </c>
      <c r="FV50" s="72">
        <v>0</v>
      </c>
      <c r="FW50" s="72">
        <v>1</v>
      </c>
      <c r="FX50" s="72">
        <v>1</v>
      </c>
      <c r="FY50" s="72">
        <v>0</v>
      </c>
      <c r="FZ50" s="72">
        <v>0</v>
      </c>
      <c r="GA50" s="72">
        <v>0</v>
      </c>
      <c r="GB50" s="72">
        <v>0</v>
      </c>
      <c r="GC50" s="72">
        <v>0</v>
      </c>
      <c r="GD50" s="72">
        <v>1</v>
      </c>
      <c r="GE50" s="72">
        <v>1</v>
      </c>
      <c r="GF50" s="72">
        <v>0</v>
      </c>
      <c r="GG50" s="72">
        <v>0</v>
      </c>
      <c r="GH50" s="72">
        <v>0</v>
      </c>
      <c r="GI50" s="72">
        <v>0</v>
      </c>
      <c r="GJ50" s="72">
        <v>0</v>
      </c>
      <c r="GK50" s="72">
        <v>0</v>
      </c>
      <c r="GL50" s="72">
        <v>0</v>
      </c>
      <c r="GM50" s="72">
        <v>0</v>
      </c>
      <c r="GN50" s="72">
        <v>0</v>
      </c>
      <c r="GO50" s="72">
        <v>0</v>
      </c>
      <c r="GP50" s="72">
        <v>0</v>
      </c>
      <c r="GQ50" s="72">
        <v>0</v>
      </c>
      <c r="GR50" s="72">
        <v>0</v>
      </c>
      <c r="GS50" s="72">
        <v>0</v>
      </c>
      <c r="GT50" s="72">
        <v>0</v>
      </c>
      <c r="GU50" s="72">
        <v>0</v>
      </c>
      <c r="GV50" s="72">
        <v>0</v>
      </c>
      <c r="GW50" s="72">
        <v>0</v>
      </c>
      <c r="GX50" s="72">
        <v>0</v>
      </c>
      <c r="GY50" s="72">
        <v>0</v>
      </c>
      <c r="GZ50" s="72">
        <v>0</v>
      </c>
      <c r="HA50" s="72">
        <v>0</v>
      </c>
      <c r="HB50" s="72">
        <v>0</v>
      </c>
      <c r="HC50" s="72">
        <v>0</v>
      </c>
      <c r="HD50" s="72">
        <v>0</v>
      </c>
      <c r="HE50" s="72">
        <v>0</v>
      </c>
      <c r="HF50" s="72">
        <v>0</v>
      </c>
      <c r="HG50" s="72">
        <v>0</v>
      </c>
      <c r="HH50" s="72">
        <v>0</v>
      </c>
      <c r="HI50" s="72">
        <v>0</v>
      </c>
      <c r="HJ50" s="72">
        <v>0</v>
      </c>
      <c r="HK50" s="72">
        <v>0</v>
      </c>
      <c r="HL50" s="72">
        <v>0</v>
      </c>
      <c r="HM50" s="72">
        <v>0</v>
      </c>
      <c r="HN50" s="72">
        <v>0</v>
      </c>
      <c r="HO50" s="72">
        <v>0</v>
      </c>
      <c r="HP50" s="72">
        <v>0</v>
      </c>
      <c r="HQ50" s="72">
        <v>0</v>
      </c>
      <c r="HR50" s="72">
        <v>0</v>
      </c>
      <c r="HS50" s="72">
        <v>0</v>
      </c>
      <c r="HT50" s="72">
        <v>0</v>
      </c>
      <c r="HU50" s="72">
        <v>0</v>
      </c>
      <c r="HV50" s="72">
        <v>0</v>
      </c>
      <c r="HW50" s="72">
        <v>0</v>
      </c>
      <c r="HX50" s="72">
        <v>0</v>
      </c>
      <c r="HY50" s="72">
        <v>0</v>
      </c>
      <c r="HZ50" s="72">
        <v>0</v>
      </c>
      <c r="IA50" s="72">
        <v>0</v>
      </c>
      <c r="IB50" s="72">
        <v>0</v>
      </c>
      <c r="IC50" s="72">
        <v>0</v>
      </c>
      <c r="ID50" s="72">
        <v>0</v>
      </c>
      <c r="IE50" s="72">
        <v>0</v>
      </c>
      <c r="IF50" s="72">
        <v>0</v>
      </c>
      <c r="IG50" s="72">
        <v>0</v>
      </c>
      <c r="IH50" s="72">
        <v>0</v>
      </c>
      <c r="II50" s="72">
        <v>0</v>
      </c>
      <c r="IJ50" s="72">
        <v>0</v>
      </c>
      <c r="IK50" s="72">
        <v>0</v>
      </c>
      <c r="IL50" s="72">
        <v>0</v>
      </c>
      <c r="IM50" s="72">
        <v>0</v>
      </c>
      <c r="IN50" s="72">
        <v>0</v>
      </c>
      <c r="IO50" s="72">
        <v>127</v>
      </c>
      <c r="IP50" s="72">
        <v>131</v>
      </c>
      <c r="IQ50" s="72">
        <v>258</v>
      </c>
      <c r="IR50" s="72">
        <v>14</v>
      </c>
      <c r="IS50" s="72">
        <v>10</v>
      </c>
      <c r="IT50" s="72">
        <v>10</v>
      </c>
      <c r="IU50" s="72">
        <v>51</v>
      </c>
      <c r="IV50" s="72">
        <v>7</v>
      </c>
      <c r="IW50" s="72">
        <v>58</v>
      </c>
      <c r="IX50" s="72">
        <v>25</v>
      </c>
      <c r="IY50" s="72">
        <v>50</v>
      </c>
      <c r="IZ50" s="72">
        <v>87</v>
      </c>
      <c r="JA50" s="72">
        <v>38</v>
      </c>
      <c r="JB50" s="72">
        <v>258</v>
      </c>
      <c r="JC50" s="23"/>
      <c r="JD50" s="23"/>
    </row>
    <row r="51" spans="1:264" x14ac:dyDescent="0.25">
      <c r="A51" s="70" t="s">
        <v>109</v>
      </c>
      <c r="B51" s="70" t="s">
        <v>9</v>
      </c>
      <c r="C51" s="70" t="s">
        <v>37</v>
      </c>
      <c r="D51" s="71">
        <v>7186</v>
      </c>
      <c r="E51" s="22" t="s">
        <v>50</v>
      </c>
      <c r="F51" s="8" t="s">
        <v>31</v>
      </c>
      <c r="G51" s="10">
        <v>1</v>
      </c>
      <c r="H51" s="10">
        <v>209</v>
      </c>
      <c r="I51" s="49">
        <f t="shared" si="0"/>
        <v>13</v>
      </c>
      <c r="J51" s="72">
        <v>6</v>
      </c>
      <c r="K51" s="50">
        <f t="shared" si="2"/>
        <v>2</v>
      </c>
      <c r="L51" s="72">
        <v>1</v>
      </c>
      <c r="M51" s="72">
        <v>1</v>
      </c>
      <c r="N51" s="50">
        <f t="shared" si="3"/>
        <v>4</v>
      </c>
      <c r="O51" s="72">
        <v>3</v>
      </c>
      <c r="P51" s="72">
        <v>1</v>
      </c>
      <c r="Q51" s="50">
        <f t="shared" si="4"/>
        <v>3</v>
      </c>
      <c r="R51" s="72">
        <v>2</v>
      </c>
      <c r="S51" s="72">
        <v>1</v>
      </c>
      <c r="T51" s="50">
        <f t="shared" si="5"/>
        <v>2</v>
      </c>
      <c r="U51" s="72">
        <v>1</v>
      </c>
      <c r="V51" s="72">
        <v>1</v>
      </c>
      <c r="W51" s="51">
        <f t="shared" si="6"/>
        <v>2</v>
      </c>
      <c r="X51" s="72">
        <v>2</v>
      </c>
      <c r="Y51" s="72">
        <v>0</v>
      </c>
      <c r="Z51" s="51">
        <f t="shared" si="8"/>
        <v>5</v>
      </c>
      <c r="AA51" s="72">
        <v>1</v>
      </c>
      <c r="AB51" s="72">
        <v>4</v>
      </c>
      <c r="AC51" s="72">
        <v>2</v>
      </c>
      <c r="AD51" s="72">
        <v>2</v>
      </c>
      <c r="AE51" s="72">
        <v>2</v>
      </c>
      <c r="AF51" s="72">
        <v>2</v>
      </c>
      <c r="AG51" s="72">
        <v>2</v>
      </c>
      <c r="AH51" s="72">
        <v>2</v>
      </c>
      <c r="AI51" s="72">
        <v>2</v>
      </c>
      <c r="AJ51" s="72">
        <v>1</v>
      </c>
      <c r="AK51" s="72">
        <v>2</v>
      </c>
      <c r="AL51" s="72">
        <v>1</v>
      </c>
      <c r="AM51" s="72">
        <v>2</v>
      </c>
      <c r="AN51" s="72">
        <v>2</v>
      </c>
      <c r="AO51" s="72">
        <v>2</v>
      </c>
      <c r="AP51" s="72">
        <v>2</v>
      </c>
      <c r="AQ51" s="72">
        <v>2</v>
      </c>
      <c r="AR51" s="72">
        <v>2</v>
      </c>
      <c r="AS51" s="72">
        <v>2</v>
      </c>
      <c r="AT51" s="72">
        <v>2</v>
      </c>
      <c r="AU51" s="72">
        <v>2</v>
      </c>
      <c r="AV51" s="72">
        <v>1</v>
      </c>
      <c r="AW51" s="72">
        <v>2</v>
      </c>
      <c r="AX51" s="72">
        <v>2</v>
      </c>
      <c r="AY51" s="72">
        <v>2</v>
      </c>
      <c r="AZ51" s="72">
        <v>2</v>
      </c>
      <c r="BA51" s="72">
        <v>2</v>
      </c>
      <c r="BB51" s="72">
        <v>2</v>
      </c>
      <c r="BC51" s="72">
        <v>2</v>
      </c>
      <c r="BD51" s="72">
        <v>2</v>
      </c>
      <c r="BE51" s="72">
        <v>1</v>
      </c>
      <c r="BF51" s="72">
        <v>2</v>
      </c>
      <c r="BG51" s="72">
        <v>2</v>
      </c>
      <c r="BH51" s="72">
        <v>2</v>
      </c>
      <c r="BI51" s="72">
        <v>2</v>
      </c>
      <c r="BJ51" s="72">
        <v>2</v>
      </c>
      <c r="BK51" s="72">
        <v>1</v>
      </c>
      <c r="BL51" s="72">
        <v>1</v>
      </c>
      <c r="BM51" s="72">
        <v>1</v>
      </c>
      <c r="BN51" s="72">
        <v>2</v>
      </c>
      <c r="BO51" s="72">
        <v>1</v>
      </c>
      <c r="BP51" s="72">
        <v>1</v>
      </c>
      <c r="BQ51" s="72">
        <v>2</v>
      </c>
      <c r="BR51" s="72">
        <v>1</v>
      </c>
      <c r="BS51" s="72">
        <v>1</v>
      </c>
      <c r="BT51" s="72">
        <v>2</v>
      </c>
      <c r="BU51" s="72">
        <v>2</v>
      </c>
      <c r="BV51" s="72">
        <v>2</v>
      </c>
      <c r="BW51" s="72">
        <v>2</v>
      </c>
      <c r="BX51" s="72">
        <v>2</v>
      </c>
      <c r="BY51" s="72">
        <v>1</v>
      </c>
      <c r="BZ51" s="72">
        <v>1</v>
      </c>
      <c r="CA51" s="72">
        <v>2</v>
      </c>
      <c r="CB51" s="72">
        <v>2</v>
      </c>
      <c r="CC51" s="72">
        <v>1</v>
      </c>
      <c r="CD51" s="72">
        <v>2</v>
      </c>
      <c r="CE51" s="72">
        <v>2</v>
      </c>
      <c r="CF51" s="72">
        <v>2</v>
      </c>
      <c r="CG51" s="72">
        <v>2</v>
      </c>
      <c r="CH51" s="72">
        <v>2</v>
      </c>
      <c r="CI51" s="72">
        <v>2</v>
      </c>
      <c r="CJ51" s="72">
        <v>2</v>
      </c>
      <c r="CK51" s="72">
        <v>2</v>
      </c>
      <c r="CL51" s="72">
        <v>2</v>
      </c>
      <c r="CM51" s="72">
        <v>2</v>
      </c>
      <c r="CN51" s="72">
        <v>2</v>
      </c>
      <c r="CO51" s="72">
        <v>2</v>
      </c>
      <c r="CP51" s="72">
        <v>2</v>
      </c>
      <c r="CQ51" s="72">
        <v>2</v>
      </c>
      <c r="CR51" s="72">
        <v>1</v>
      </c>
      <c r="CS51" s="72">
        <v>1</v>
      </c>
      <c r="CT51" s="72">
        <v>1</v>
      </c>
      <c r="CU51" s="72">
        <v>2</v>
      </c>
      <c r="CV51" s="72">
        <v>1</v>
      </c>
      <c r="CW51" s="72">
        <v>2</v>
      </c>
      <c r="CX51" s="72">
        <v>2</v>
      </c>
      <c r="CY51" s="72">
        <v>2</v>
      </c>
      <c r="CZ51" s="72">
        <v>1</v>
      </c>
      <c r="DA51" s="72">
        <v>2</v>
      </c>
      <c r="DB51" s="72">
        <v>1</v>
      </c>
      <c r="DC51" s="72">
        <v>2</v>
      </c>
      <c r="DD51" s="72">
        <v>2</v>
      </c>
      <c r="DE51" s="72">
        <v>1</v>
      </c>
      <c r="DF51" s="72">
        <v>1</v>
      </c>
      <c r="DG51" s="72">
        <v>1</v>
      </c>
      <c r="DH51" s="72">
        <v>1</v>
      </c>
      <c r="DI51" s="72">
        <v>1</v>
      </c>
      <c r="DJ51" s="72">
        <v>1</v>
      </c>
      <c r="DK51" s="72">
        <v>1</v>
      </c>
      <c r="DL51" s="72">
        <v>1</v>
      </c>
      <c r="DM51" s="72">
        <v>2</v>
      </c>
      <c r="DN51" s="72">
        <v>1</v>
      </c>
      <c r="DO51" s="72">
        <v>1</v>
      </c>
      <c r="DP51" s="72">
        <v>1</v>
      </c>
      <c r="DQ51" s="72">
        <v>1</v>
      </c>
      <c r="DR51" s="72">
        <v>1</v>
      </c>
      <c r="DS51" s="72">
        <v>1</v>
      </c>
      <c r="DT51" s="72">
        <v>1</v>
      </c>
      <c r="DU51" s="72">
        <v>1</v>
      </c>
      <c r="DV51" s="72">
        <v>1</v>
      </c>
      <c r="DW51" s="72">
        <v>1</v>
      </c>
      <c r="DX51" s="72">
        <v>1</v>
      </c>
      <c r="DY51" s="72">
        <v>1</v>
      </c>
      <c r="DZ51" s="72">
        <v>1</v>
      </c>
      <c r="EA51" s="72">
        <v>1</v>
      </c>
      <c r="EB51" s="72">
        <v>1</v>
      </c>
      <c r="EC51" s="72">
        <v>1</v>
      </c>
      <c r="ED51" s="72">
        <v>0</v>
      </c>
      <c r="EE51" s="72">
        <v>1</v>
      </c>
      <c r="EF51" s="72">
        <v>0</v>
      </c>
      <c r="EG51" s="72">
        <v>1</v>
      </c>
      <c r="EH51" s="72">
        <v>1</v>
      </c>
      <c r="EI51" s="72">
        <v>1</v>
      </c>
      <c r="EJ51" s="72">
        <v>1</v>
      </c>
      <c r="EK51" s="72">
        <v>1</v>
      </c>
      <c r="EL51" s="72">
        <v>1</v>
      </c>
      <c r="EM51" s="72">
        <v>1</v>
      </c>
      <c r="EN51" s="72">
        <v>1</v>
      </c>
      <c r="EO51" s="72">
        <v>1</v>
      </c>
      <c r="EP51" s="72">
        <v>1</v>
      </c>
      <c r="EQ51" s="72">
        <v>1</v>
      </c>
      <c r="ER51" s="72">
        <v>1</v>
      </c>
      <c r="ES51" s="72">
        <v>1</v>
      </c>
      <c r="ET51" s="72">
        <v>1</v>
      </c>
      <c r="EU51" s="72">
        <v>0</v>
      </c>
      <c r="EV51" s="72">
        <v>1</v>
      </c>
      <c r="EW51" s="72">
        <v>1</v>
      </c>
      <c r="EX51" s="72">
        <v>0</v>
      </c>
      <c r="EY51" s="72">
        <v>0</v>
      </c>
      <c r="EZ51" s="72">
        <v>0</v>
      </c>
      <c r="FA51" s="72">
        <v>1</v>
      </c>
      <c r="FB51" s="72">
        <v>1</v>
      </c>
      <c r="FC51" s="72">
        <v>0</v>
      </c>
      <c r="FD51" s="72">
        <v>0</v>
      </c>
      <c r="FE51" s="72">
        <v>1</v>
      </c>
      <c r="FF51" s="72">
        <v>1</v>
      </c>
      <c r="FG51" s="72">
        <v>1</v>
      </c>
      <c r="FH51" s="72">
        <v>0</v>
      </c>
      <c r="FI51" s="72">
        <v>0</v>
      </c>
      <c r="FJ51" s="72">
        <v>0</v>
      </c>
      <c r="FK51" s="72">
        <v>1</v>
      </c>
      <c r="FL51" s="72">
        <v>0</v>
      </c>
      <c r="FM51" s="72">
        <v>1</v>
      </c>
      <c r="FN51" s="72">
        <v>0</v>
      </c>
      <c r="FO51" s="72">
        <v>0</v>
      </c>
      <c r="FP51" s="72">
        <v>0</v>
      </c>
      <c r="FQ51" s="72">
        <v>0</v>
      </c>
      <c r="FR51" s="72">
        <v>0</v>
      </c>
      <c r="FS51" s="72">
        <v>0</v>
      </c>
      <c r="FT51" s="72">
        <v>0</v>
      </c>
      <c r="FU51" s="72">
        <v>0</v>
      </c>
      <c r="FV51" s="72">
        <v>0</v>
      </c>
      <c r="FW51" s="72">
        <v>0</v>
      </c>
      <c r="FX51" s="72">
        <v>0</v>
      </c>
      <c r="FY51" s="72">
        <v>0</v>
      </c>
      <c r="FZ51" s="72">
        <v>0</v>
      </c>
      <c r="GA51" s="72">
        <v>0</v>
      </c>
      <c r="GB51" s="72">
        <v>0</v>
      </c>
      <c r="GC51" s="72">
        <v>0</v>
      </c>
      <c r="GD51" s="72">
        <v>1</v>
      </c>
      <c r="GE51" s="72">
        <v>0</v>
      </c>
      <c r="GF51" s="72">
        <v>0</v>
      </c>
      <c r="GG51" s="72">
        <v>0</v>
      </c>
      <c r="GH51" s="72">
        <v>0</v>
      </c>
      <c r="GI51" s="72">
        <v>0</v>
      </c>
      <c r="GJ51" s="72">
        <v>0</v>
      </c>
      <c r="GK51" s="72">
        <v>0</v>
      </c>
      <c r="GL51" s="72">
        <v>0</v>
      </c>
      <c r="GM51" s="72">
        <v>0</v>
      </c>
      <c r="GN51" s="72">
        <v>0</v>
      </c>
      <c r="GO51" s="72">
        <v>0</v>
      </c>
      <c r="GP51" s="72">
        <v>0</v>
      </c>
      <c r="GQ51" s="72">
        <v>0</v>
      </c>
      <c r="GR51" s="72">
        <v>0</v>
      </c>
      <c r="GS51" s="72">
        <v>0</v>
      </c>
      <c r="GT51" s="72">
        <v>0</v>
      </c>
      <c r="GU51" s="72">
        <v>0</v>
      </c>
      <c r="GV51" s="72">
        <v>0</v>
      </c>
      <c r="GW51" s="72">
        <v>0</v>
      </c>
      <c r="GX51" s="72">
        <v>0</v>
      </c>
      <c r="GY51" s="72">
        <v>0</v>
      </c>
      <c r="GZ51" s="72">
        <v>0</v>
      </c>
      <c r="HA51" s="72">
        <v>0</v>
      </c>
      <c r="HB51" s="72">
        <v>0</v>
      </c>
      <c r="HC51" s="72">
        <v>0</v>
      </c>
      <c r="HD51" s="72">
        <v>0</v>
      </c>
      <c r="HE51" s="72">
        <v>0</v>
      </c>
      <c r="HF51" s="72">
        <v>0</v>
      </c>
      <c r="HG51" s="72">
        <v>0</v>
      </c>
      <c r="HH51" s="72">
        <v>0</v>
      </c>
      <c r="HI51" s="72">
        <v>0</v>
      </c>
      <c r="HJ51" s="72">
        <v>0</v>
      </c>
      <c r="HK51" s="72">
        <v>0</v>
      </c>
      <c r="HL51" s="72">
        <v>0</v>
      </c>
      <c r="HM51" s="72">
        <v>0</v>
      </c>
      <c r="HN51" s="72">
        <v>0</v>
      </c>
      <c r="HO51" s="72">
        <v>0</v>
      </c>
      <c r="HP51" s="72">
        <v>0</v>
      </c>
      <c r="HQ51" s="72">
        <v>0</v>
      </c>
      <c r="HR51" s="72">
        <v>0</v>
      </c>
      <c r="HS51" s="72">
        <v>0</v>
      </c>
      <c r="HT51" s="72">
        <v>0</v>
      </c>
      <c r="HU51" s="72">
        <v>0</v>
      </c>
      <c r="HV51" s="72">
        <v>0</v>
      </c>
      <c r="HW51" s="72">
        <v>0</v>
      </c>
      <c r="HX51" s="72">
        <v>0</v>
      </c>
      <c r="HY51" s="72">
        <v>0</v>
      </c>
      <c r="HZ51" s="72">
        <v>0</v>
      </c>
      <c r="IA51" s="72">
        <v>0</v>
      </c>
      <c r="IB51" s="72">
        <v>0</v>
      </c>
      <c r="IC51" s="72">
        <v>0</v>
      </c>
      <c r="ID51" s="72">
        <v>0</v>
      </c>
      <c r="IE51" s="72">
        <v>0</v>
      </c>
      <c r="IF51" s="72">
        <v>0</v>
      </c>
      <c r="IG51" s="72">
        <v>0</v>
      </c>
      <c r="IH51" s="72">
        <v>0</v>
      </c>
      <c r="II51" s="72">
        <v>0</v>
      </c>
      <c r="IJ51" s="72">
        <v>0</v>
      </c>
      <c r="IK51" s="72">
        <v>0</v>
      </c>
      <c r="IL51" s="72">
        <v>0</v>
      </c>
      <c r="IM51" s="72">
        <v>0</v>
      </c>
      <c r="IN51" s="72">
        <v>0</v>
      </c>
      <c r="IO51" s="72">
        <v>110</v>
      </c>
      <c r="IP51" s="72">
        <v>99</v>
      </c>
      <c r="IQ51" s="72">
        <v>209</v>
      </c>
      <c r="IR51" s="72">
        <v>9</v>
      </c>
      <c r="IS51" s="72">
        <v>9</v>
      </c>
      <c r="IT51" s="72">
        <v>9</v>
      </c>
      <c r="IU51" s="72">
        <v>47</v>
      </c>
      <c r="IV51" s="72">
        <v>6</v>
      </c>
      <c r="IW51" s="72">
        <v>40</v>
      </c>
      <c r="IX51" s="72">
        <v>23</v>
      </c>
      <c r="IY51" s="72">
        <v>40</v>
      </c>
      <c r="IZ51" s="72">
        <v>82</v>
      </c>
      <c r="JA51" s="72">
        <v>24</v>
      </c>
      <c r="JB51" s="72">
        <v>209</v>
      </c>
      <c r="JC51" s="23"/>
      <c r="JD51" s="23"/>
    </row>
    <row r="52" spans="1:264" x14ac:dyDescent="0.25">
      <c r="A52" s="64" t="s">
        <v>109</v>
      </c>
      <c r="B52" s="64" t="s">
        <v>9</v>
      </c>
      <c r="C52" s="64" t="s">
        <v>79</v>
      </c>
      <c r="D52" s="65"/>
      <c r="E52" s="4" t="s">
        <v>79</v>
      </c>
      <c r="F52" s="5"/>
      <c r="G52" s="9">
        <v>1</v>
      </c>
      <c r="H52" s="6">
        <v>4809</v>
      </c>
      <c r="I52" s="49">
        <f t="shared" si="0"/>
        <v>362</v>
      </c>
      <c r="J52" s="6">
        <v>135</v>
      </c>
      <c r="K52" s="50">
        <f t="shared" si="2"/>
        <v>58</v>
      </c>
      <c r="L52" s="6">
        <v>28</v>
      </c>
      <c r="M52" s="6">
        <v>30</v>
      </c>
      <c r="N52" s="50">
        <f t="shared" si="3"/>
        <v>69</v>
      </c>
      <c r="O52" s="6">
        <v>24</v>
      </c>
      <c r="P52" s="6">
        <v>45</v>
      </c>
      <c r="Q52" s="50">
        <f t="shared" si="4"/>
        <v>77</v>
      </c>
      <c r="R52" s="6">
        <v>36</v>
      </c>
      <c r="S52" s="6">
        <v>41</v>
      </c>
      <c r="T52" s="50">
        <f t="shared" si="5"/>
        <v>73</v>
      </c>
      <c r="U52" s="6">
        <v>36</v>
      </c>
      <c r="V52" s="6">
        <v>37</v>
      </c>
      <c r="W52" s="51">
        <f t="shared" si="6"/>
        <v>85</v>
      </c>
      <c r="X52" s="6">
        <v>41</v>
      </c>
      <c r="Y52" s="6">
        <v>44</v>
      </c>
      <c r="Z52" s="51">
        <f t="shared" si="8"/>
        <v>81</v>
      </c>
      <c r="AA52" s="6">
        <v>37</v>
      </c>
      <c r="AB52" s="6">
        <v>44</v>
      </c>
      <c r="AC52" s="6">
        <v>37</v>
      </c>
      <c r="AD52" s="6">
        <v>47</v>
      </c>
      <c r="AE52" s="6">
        <v>47</v>
      </c>
      <c r="AF52" s="6">
        <v>55</v>
      </c>
      <c r="AG52" s="6">
        <v>50</v>
      </c>
      <c r="AH52" s="6">
        <v>52</v>
      </c>
      <c r="AI52" s="6">
        <v>47</v>
      </c>
      <c r="AJ52" s="6">
        <v>51</v>
      </c>
      <c r="AK52" s="6">
        <v>50</v>
      </c>
      <c r="AL52" s="6">
        <v>61</v>
      </c>
      <c r="AM52" s="6">
        <v>54</v>
      </c>
      <c r="AN52" s="6">
        <v>49</v>
      </c>
      <c r="AO52" s="6">
        <v>48</v>
      </c>
      <c r="AP52" s="6">
        <v>47</v>
      </c>
      <c r="AQ52" s="6">
        <v>48</v>
      </c>
      <c r="AR52" s="6">
        <v>44</v>
      </c>
      <c r="AS52" s="6">
        <v>50</v>
      </c>
      <c r="AT52" s="6">
        <v>55</v>
      </c>
      <c r="AU52" s="6">
        <v>52</v>
      </c>
      <c r="AV52" s="6">
        <v>48</v>
      </c>
      <c r="AW52" s="6">
        <v>53</v>
      </c>
      <c r="AX52" s="6">
        <v>47</v>
      </c>
      <c r="AY52" s="6">
        <v>59</v>
      </c>
      <c r="AZ52" s="6">
        <v>44</v>
      </c>
      <c r="BA52" s="6">
        <v>55</v>
      </c>
      <c r="BB52" s="6">
        <v>43</v>
      </c>
      <c r="BC52" s="6">
        <v>56</v>
      </c>
      <c r="BD52" s="6">
        <v>45</v>
      </c>
      <c r="BE52" s="6">
        <v>53</v>
      </c>
      <c r="BF52" s="6">
        <v>46</v>
      </c>
      <c r="BG52" s="6">
        <v>49</v>
      </c>
      <c r="BH52" s="6">
        <v>51</v>
      </c>
      <c r="BI52" s="6">
        <v>58</v>
      </c>
      <c r="BJ52" s="6">
        <v>50</v>
      </c>
      <c r="BK52" s="6">
        <v>57</v>
      </c>
      <c r="BL52" s="6">
        <v>56</v>
      </c>
      <c r="BM52" s="6">
        <v>79</v>
      </c>
      <c r="BN52" s="6">
        <v>44</v>
      </c>
      <c r="BO52" s="6">
        <v>43</v>
      </c>
      <c r="BP52" s="6">
        <v>39</v>
      </c>
      <c r="BQ52" s="6">
        <v>56</v>
      </c>
      <c r="BR52" s="6">
        <v>44</v>
      </c>
      <c r="BS52" s="6">
        <v>42</v>
      </c>
      <c r="BT52" s="6">
        <v>31</v>
      </c>
      <c r="BU52" s="6">
        <v>52</v>
      </c>
      <c r="BV52" s="6">
        <v>35</v>
      </c>
      <c r="BW52" s="6">
        <v>44</v>
      </c>
      <c r="BX52" s="6">
        <v>43</v>
      </c>
      <c r="BY52" s="6">
        <v>59</v>
      </c>
      <c r="BZ52" s="6">
        <v>45</v>
      </c>
      <c r="CA52" s="6">
        <v>53</v>
      </c>
      <c r="CB52" s="6">
        <v>35</v>
      </c>
      <c r="CC52" s="6">
        <v>44</v>
      </c>
      <c r="CD52" s="6">
        <v>33</v>
      </c>
      <c r="CE52" s="6">
        <v>55</v>
      </c>
      <c r="CF52" s="6">
        <v>33</v>
      </c>
      <c r="CG52" s="6">
        <v>41</v>
      </c>
      <c r="CH52" s="6">
        <v>26</v>
      </c>
      <c r="CI52" s="6">
        <v>49</v>
      </c>
      <c r="CJ52" s="6">
        <v>29</v>
      </c>
      <c r="CK52" s="6">
        <v>40</v>
      </c>
      <c r="CL52" s="6">
        <v>31</v>
      </c>
      <c r="CM52" s="6">
        <v>32</v>
      </c>
      <c r="CN52" s="6">
        <v>27</v>
      </c>
      <c r="CO52" s="6">
        <v>33</v>
      </c>
      <c r="CP52" s="6">
        <v>29</v>
      </c>
      <c r="CQ52" s="6">
        <v>42</v>
      </c>
      <c r="CR52" s="6">
        <v>33</v>
      </c>
      <c r="CS52" s="6">
        <v>37</v>
      </c>
      <c r="CT52" s="6">
        <v>20</v>
      </c>
      <c r="CU52" s="6">
        <v>20</v>
      </c>
      <c r="CV52" s="6">
        <v>25</v>
      </c>
      <c r="CW52" s="6">
        <v>47</v>
      </c>
      <c r="CX52" s="6">
        <v>30</v>
      </c>
      <c r="CY52" s="6">
        <v>20</v>
      </c>
      <c r="CZ52" s="6">
        <v>21</v>
      </c>
      <c r="DA52" s="6">
        <v>34</v>
      </c>
      <c r="DB52" s="6">
        <v>28</v>
      </c>
      <c r="DC52" s="6">
        <v>26</v>
      </c>
      <c r="DD52" s="6">
        <v>28</v>
      </c>
      <c r="DE52" s="6">
        <v>22</v>
      </c>
      <c r="DF52" s="6">
        <v>31</v>
      </c>
      <c r="DG52" s="6">
        <v>27</v>
      </c>
      <c r="DH52" s="6">
        <v>17</v>
      </c>
      <c r="DI52" s="6">
        <v>32</v>
      </c>
      <c r="DJ52" s="6">
        <v>23</v>
      </c>
      <c r="DK52" s="6">
        <v>33</v>
      </c>
      <c r="DL52" s="6">
        <v>16</v>
      </c>
      <c r="DM52" s="6">
        <v>31</v>
      </c>
      <c r="DN52" s="6">
        <v>21</v>
      </c>
      <c r="DO52" s="6">
        <v>22</v>
      </c>
      <c r="DP52" s="6">
        <v>17</v>
      </c>
      <c r="DQ52" s="6">
        <v>19</v>
      </c>
      <c r="DR52" s="6">
        <v>19</v>
      </c>
      <c r="DS52" s="6">
        <v>15</v>
      </c>
      <c r="DT52" s="6">
        <v>12</v>
      </c>
      <c r="DU52" s="6">
        <v>19</v>
      </c>
      <c r="DV52" s="6">
        <v>19</v>
      </c>
      <c r="DW52" s="6">
        <v>21</v>
      </c>
      <c r="DX52" s="6">
        <v>10</v>
      </c>
      <c r="DY52" s="6">
        <v>18</v>
      </c>
      <c r="DZ52" s="6">
        <v>12</v>
      </c>
      <c r="EA52" s="6">
        <v>23</v>
      </c>
      <c r="EB52" s="6">
        <v>9</v>
      </c>
      <c r="EC52" s="6">
        <v>18</v>
      </c>
      <c r="ED52" s="6">
        <v>18</v>
      </c>
      <c r="EE52" s="6">
        <v>14</v>
      </c>
      <c r="EF52" s="6">
        <v>9</v>
      </c>
      <c r="EG52" s="6">
        <v>13</v>
      </c>
      <c r="EH52" s="6">
        <v>13</v>
      </c>
      <c r="EI52" s="6">
        <v>11</v>
      </c>
      <c r="EJ52" s="6">
        <v>9</v>
      </c>
      <c r="EK52" s="6">
        <v>15</v>
      </c>
      <c r="EL52" s="6">
        <v>12</v>
      </c>
      <c r="EM52" s="6">
        <v>14</v>
      </c>
      <c r="EN52" s="6">
        <v>8</v>
      </c>
      <c r="EO52" s="6">
        <v>14</v>
      </c>
      <c r="EP52" s="6">
        <v>8</v>
      </c>
      <c r="EQ52" s="6">
        <v>9</v>
      </c>
      <c r="ER52" s="6">
        <v>8</v>
      </c>
      <c r="ES52" s="6">
        <v>6</v>
      </c>
      <c r="ET52" s="6">
        <v>11</v>
      </c>
      <c r="EU52" s="6">
        <v>10</v>
      </c>
      <c r="EV52" s="6">
        <v>4</v>
      </c>
      <c r="EW52" s="6">
        <v>11</v>
      </c>
      <c r="EX52" s="6">
        <v>6</v>
      </c>
      <c r="EY52" s="6">
        <v>11</v>
      </c>
      <c r="EZ52" s="6">
        <v>12</v>
      </c>
      <c r="FA52" s="6">
        <v>7</v>
      </c>
      <c r="FB52" s="6">
        <v>8</v>
      </c>
      <c r="FC52" s="6">
        <v>10</v>
      </c>
      <c r="FD52" s="6">
        <v>4</v>
      </c>
      <c r="FE52" s="6">
        <v>6</v>
      </c>
      <c r="FF52" s="6">
        <v>4</v>
      </c>
      <c r="FG52" s="6">
        <v>5</v>
      </c>
      <c r="FH52" s="6">
        <v>4</v>
      </c>
      <c r="FI52" s="6">
        <v>8</v>
      </c>
      <c r="FJ52" s="6">
        <v>4</v>
      </c>
      <c r="FK52" s="6">
        <v>8</v>
      </c>
      <c r="FL52" s="6">
        <v>3</v>
      </c>
      <c r="FM52" s="6">
        <v>6</v>
      </c>
      <c r="FN52" s="6">
        <v>6</v>
      </c>
      <c r="FO52" s="6">
        <v>7</v>
      </c>
      <c r="FP52" s="6">
        <v>2</v>
      </c>
      <c r="FQ52" s="6">
        <v>7</v>
      </c>
      <c r="FR52" s="6">
        <v>3</v>
      </c>
      <c r="FS52" s="6">
        <v>6</v>
      </c>
      <c r="FT52" s="6">
        <v>3</v>
      </c>
      <c r="FU52" s="6">
        <v>4</v>
      </c>
      <c r="FV52" s="6">
        <v>3</v>
      </c>
      <c r="FW52" s="6">
        <v>3</v>
      </c>
      <c r="FX52" s="6">
        <v>0</v>
      </c>
      <c r="FY52" s="6">
        <v>4</v>
      </c>
      <c r="FZ52" s="6">
        <v>1</v>
      </c>
      <c r="GA52" s="6">
        <v>0</v>
      </c>
      <c r="GB52" s="6">
        <v>1</v>
      </c>
      <c r="GC52" s="6">
        <v>1</v>
      </c>
      <c r="GD52" s="6">
        <v>1</v>
      </c>
      <c r="GE52" s="6">
        <v>1</v>
      </c>
      <c r="GF52" s="6">
        <v>1</v>
      </c>
      <c r="GG52" s="6">
        <v>0</v>
      </c>
      <c r="GH52" s="6">
        <v>2</v>
      </c>
      <c r="GI52" s="6">
        <v>1</v>
      </c>
      <c r="GJ52" s="6">
        <v>0</v>
      </c>
      <c r="GK52" s="6">
        <v>3</v>
      </c>
      <c r="GL52" s="6">
        <v>1</v>
      </c>
      <c r="GM52" s="6">
        <v>2</v>
      </c>
      <c r="GN52" s="6">
        <v>0</v>
      </c>
      <c r="GO52" s="6">
        <v>0</v>
      </c>
      <c r="GP52" s="6">
        <v>0</v>
      </c>
      <c r="GQ52" s="6">
        <v>0</v>
      </c>
      <c r="GR52" s="6">
        <v>2</v>
      </c>
      <c r="GS52" s="6">
        <v>0</v>
      </c>
      <c r="GT52" s="6">
        <v>1</v>
      </c>
      <c r="GU52" s="6">
        <v>0</v>
      </c>
      <c r="GV52" s="6">
        <v>0</v>
      </c>
      <c r="GW52" s="6">
        <v>0</v>
      </c>
      <c r="GX52" s="6">
        <v>0</v>
      </c>
      <c r="GY52" s="6">
        <v>0</v>
      </c>
      <c r="GZ52" s="6">
        <v>0</v>
      </c>
      <c r="HA52" s="6">
        <v>0</v>
      </c>
      <c r="HB52" s="6">
        <v>0</v>
      </c>
      <c r="HC52" s="6">
        <v>0</v>
      </c>
      <c r="HD52" s="6">
        <v>0</v>
      </c>
      <c r="HE52" s="6">
        <v>0</v>
      </c>
      <c r="HF52" s="6">
        <v>0</v>
      </c>
      <c r="HG52" s="6">
        <v>0</v>
      </c>
      <c r="HH52" s="6">
        <v>0</v>
      </c>
      <c r="HI52" s="6">
        <v>0</v>
      </c>
      <c r="HJ52" s="6">
        <v>0</v>
      </c>
      <c r="HK52" s="6">
        <v>0</v>
      </c>
      <c r="HL52" s="6">
        <v>0</v>
      </c>
      <c r="HM52" s="6">
        <v>0</v>
      </c>
      <c r="HN52" s="6">
        <v>0</v>
      </c>
      <c r="HO52" s="6">
        <v>0</v>
      </c>
      <c r="HP52" s="6">
        <v>0</v>
      </c>
      <c r="HQ52" s="6">
        <v>0</v>
      </c>
      <c r="HR52" s="6">
        <v>0</v>
      </c>
      <c r="HS52" s="6">
        <v>0</v>
      </c>
      <c r="HT52" s="6">
        <v>0</v>
      </c>
      <c r="HU52" s="6">
        <v>0</v>
      </c>
      <c r="HV52" s="6">
        <v>0</v>
      </c>
      <c r="HW52" s="6">
        <v>0</v>
      </c>
      <c r="HX52" s="6">
        <v>0</v>
      </c>
      <c r="HY52" s="6">
        <v>0</v>
      </c>
      <c r="HZ52" s="6">
        <v>0</v>
      </c>
      <c r="IA52" s="6">
        <v>0</v>
      </c>
      <c r="IB52" s="6">
        <v>0</v>
      </c>
      <c r="IC52" s="6">
        <v>0</v>
      </c>
      <c r="ID52" s="6">
        <v>0</v>
      </c>
      <c r="IE52" s="6">
        <v>0</v>
      </c>
      <c r="IF52" s="6">
        <v>0</v>
      </c>
      <c r="IG52" s="6">
        <v>0</v>
      </c>
      <c r="IH52" s="6">
        <v>0</v>
      </c>
      <c r="II52" s="6">
        <v>0</v>
      </c>
      <c r="IJ52" s="6">
        <v>0</v>
      </c>
      <c r="IK52" s="6">
        <v>0</v>
      </c>
      <c r="IL52" s="6">
        <v>0</v>
      </c>
      <c r="IM52" s="6">
        <v>0</v>
      </c>
      <c r="IN52" s="6">
        <v>0</v>
      </c>
      <c r="IO52" s="6">
        <v>2590</v>
      </c>
      <c r="IP52" s="6">
        <v>2219</v>
      </c>
      <c r="IQ52" s="6">
        <v>4809</v>
      </c>
      <c r="IR52" s="6">
        <v>108</v>
      </c>
      <c r="IS52" s="6">
        <v>256</v>
      </c>
      <c r="IT52" s="6">
        <v>227</v>
      </c>
      <c r="IU52" s="6">
        <v>999</v>
      </c>
      <c r="IV52" s="6">
        <v>135</v>
      </c>
      <c r="IW52" s="6">
        <v>1043</v>
      </c>
      <c r="IX52" s="6">
        <v>595</v>
      </c>
      <c r="IY52" s="6">
        <v>1171</v>
      </c>
      <c r="IZ52" s="6">
        <v>1652</v>
      </c>
      <c r="JA52" s="6">
        <v>348</v>
      </c>
      <c r="JB52" s="6">
        <v>4809</v>
      </c>
      <c r="JC52" s="23"/>
      <c r="JD52" s="23"/>
    </row>
    <row r="53" spans="1:264" x14ac:dyDescent="0.25">
      <c r="A53" s="70" t="s">
        <v>109</v>
      </c>
      <c r="B53" s="70" t="s">
        <v>9</v>
      </c>
      <c r="C53" s="70" t="s">
        <v>79</v>
      </c>
      <c r="D53" s="71">
        <v>492</v>
      </c>
      <c r="E53" s="22" t="s">
        <v>81</v>
      </c>
      <c r="F53" s="8" t="s">
        <v>16</v>
      </c>
      <c r="G53" s="10">
        <v>1</v>
      </c>
      <c r="H53" s="10">
        <v>1415</v>
      </c>
      <c r="I53" s="49">
        <f t="shared" si="0"/>
        <v>69</v>
      </c>
      <c r="J53" s="72">
        <v>39</v>
      </c>
      <c r="K53" s="50">
        <f t="shared" si="2"/>
        <v>12</v>
      </c>
      <c r="L53" s="72">
        <v>7</v>
      </c>
      <c r="M53" s="72">
        <v>5</v>
      </c>
      <c r="N53" s="50">
        <f t="shared" si="3"/>
        <v>14</v>
      </c>
      <c r="O53" s="72">
        <v>6</v>
      </c>
      <c r="P53" s="72">
        <v>8</v>
      </c>
      <c r="Q53" s="50">
        <f t="shared" si="4"/>
        <v>14</v>
      </c>
      <c r="R53" s="72">
        <v>6</v>
      </c>
      <c r="S53" s="72">
        <v>8</v>
      </c>
      <c r="T53" s="50">
        <f t="shared" si="5"/>
        <v>11</v>
      </c>
      <c r="U53" s="72">
        <v>7</v>
      </c>
      <c r="V53" s="72">
        <v>4</v>
      </c>
      <c r="W53" s="51">
        <f t="shared" si="6"/>
        <v>18</v>
      </c>
      <c r="X53" s="72">
        <v>8</v>
      </c>
      <c r="Y53" s="72">
        <v>10</v>
      </c>
      <c r="Z53" s="51">
        <f t="shared" si="8"/>
        <v>15</v>
      </c>
      <c r="AA53" s="72">
        <v>7</v>
      </c>
      <c r="AB53" s="72">
        <v>8</v>
      </c>
      <c r="AC53" s="72">
        <v>12</v>
      </c>
      <c r="AD53" s="72">
        <v>16</v>
      </c>
      <c r="AE53" s="72">
        <v>16</v>
      </c>
      <c r="AF53" s="72">
        <v>17</v>
      </c>
      <c r="AG53" s="72">
        <v>16</v>
      </c>
      <c r="AH53" s="72">
        <v>18</v>
      </c>
      <c r="AI53" s="72">
        <v>16</v>
      </c>
      <c r="AJ53" s="72">
        <v>17</v>
      </c>
      <c r="AK53" s="72">
        <v>16</v>
      </c>
      <c r="AL53" s="72">
        <v>19</v>
      </c>
      <c r="AM53" s="72">
        <v>16</v>
      </c>
      <c r="AN53" s="72">
        <v>14</v>
      </c>
      <c r="AO53" s="72">
        <v>14</v>
      </c>
      <c r="AP53" s="72">
        <v>13</v>
      </c>
      <c r="AQ53" s="72">
        <v>14</v>
      </c>
      <c r="AR53" s="72">
        <v>13</v>
      </c>
      <c r="AS53" s="72">
        <v>15</v>
      </c>
      <c r="AT53" s="72">
        <v>17</v>
      </c>
      <c r="AU53" s="72">
        <v>15</v>
      </c>
      <c r="AV53" s="72">
        <v>14</v>
      </c>
      <c r="AW53" s="72">
        <v>16</v>
      </c>
      <c r="AX53" s="72">
        <v>13</v>
      </c>
      <c r="AY53" s="72">
        <v>18</v>
      </c>
      <c r="AZ53" s="72">
        <v>12</v>
      </c>
      <c r="BA53" s="72">
        <v>16</v>
      </c>
      <c r="BB53" s="72">
        <v>11</v>
      </c>
      <c r="BC53" s="72">
        <v>17</v>
      </c>
      <c r="BD53" s="72">
        <v>13</v>
      </c>
      <c r="BE53" s="72">
        <v>16</v>
      </c>
      <c r="BF53" s="72">
        <v>14</v>
      </c>
      <c r="BG53" s="72">
        <v>17</v>
      </c>
      <c r="BH53" s="72">
        <v>15</v>
      </c>
      <c r="BI53" s="72">
        <v>19</v>
      </c>
      <c r="BJ53" s="72">
        <v>14</v>
      </c>
      <c r="BK53" s="72">
        <v>18</v>
      </c>
      <c r="BL53" s="72">
        <v>17</v>
      </c>
      <c r="BM53" s="72">
        <v>46</v>
      </c>
      <c r="BN53" s="72">
        <v>13</v>
      </c>
      <c r="BO53" s="72">
        <v>12</v>
      </c>
      <c r="BP53" s="72">
        <v>12</v>
      </c>
      <c r="BQ53" s="72">
        <v>17</v>
      </c>
      <c r="BR53" s="72">
        <v>13</v>
      </c>
      <c r="BS53" s="72">
        <v>11</v>
      </c>
      <c r="BT53" s="72">
        <v>9</v>
      </c>
      <c r="BU53" s="72">
        <v>14</v>
      </c>
      <c r="BV53" s="72">
        <v>11</v>
      </c>
      <c r="BW53" s="72">
        <v>13</v>
      </c>
      <c r="BX53" s="72">
        <v>12</v>
      </c>
      <c r="BY53" s="72">
        <v>17</v>
      </c>
      <c r="BZ53" s="72">
        <v>14</v>
      </c>
      <c r="CA53" s="72">
        <v>14</v>
      </c>
      <c r="CB53" s="72">
        <v>10</v>
      </c>
      <c r="CC53" s="72">
        <v>13</v>
      </c>
      <c r="CD53" s="72">
        <v>9</v>
      </c>
      <c r="CE53" s="72">
        <v>16</v>
      </c>
      <c r="CF53" s="72">
        <v>9</v>
      </c>
      <c r="CG53" s="72">
        <v>11</v>
      </c>
      <c r="CH53" s="72">
        <v>7</v>
      </c>
      <c r="CI53" s="72">
        <v>13</v>
      </c>
      <c r="CJ53" s="72">
        <v>6</v>
      </c>
      <c r="CK53" s="72">
        <v>10</v>
      </c>
      <c r="CL53" s="72">
        <v>9</v>
      </c>
      <c r="CM53" s="72">
        <v>8</v>
      </c>
      <c r="CN53" s="72">
        <v>7</v>
      </c>
      <c r="CO53" s="72">
        <v>9</v>
      </c>
      <c r="CP53" s="72">
        <v>8</v>
      </c>
      <c r="CQ53" s="72">
        <v>12</v>
      </c>
      <c r="CR53" s="72">
        <v>9</v>
      </c>
      <c r="CS53" s="72">
        <v>12</v>
      </c>
      <c r="CT53" s="72">
        <v>6</v>
      </c>
      <c r="CU53" s="72">
        <v>6</v>
      </c>
      <c r="CV53" s="72">
        <v>6</v>
      </c>
      <c r="CW53" s="72">
        <v>11</v>
      </c>
      <c r="CX53" s="72">
        <v>6</v>
      </c>
      <c r="CY53" s="72">
        <v>6</v>
      </c>
      <c r="CZ53" s="72">
        <v>7</v>
      </c>
      <c r="DA53" s="72">
        <v>9</v>
      </c>
      <c r="DB53" s="72">
        <v>6</v>
      </c>
      <c r="DC53" s="72">
        <v>7</v>
      </c>
      <c r="DD53" s="72">
        <v>6</v>
      </c>
      <c r="DE53" s="72">
        <v>8</v>
      </c>
      <c r="DF53" s="72">
        <v>7</v>
      </c>
      <c r="DG53" s="72">
        <v>8</v>
      </c>
      <c r="DH53" s="72">
        <v>5</v>
      </c>
      <c r="DI53" s="72">
        <v>8</v>
      </c>
      <c r="DJ53" s="72">
        <v>9</v>
      </c>
      <c r="DK53" s="72">
        <v>9</v>
      </c>
      <c r="DL53" s="72">
        <v>5</v>
      </c>
      <c r="DM53" s="72">
        <v>7</v>
      </c>
      <c r="DN53" s="72">
        <v>7</v>
      </c>
      <c r="DO53" s="72">
        <v>8</v>
      </c>
      <c r="DP53" s="72">
        <v>5</v>
      </c>
      <c r="DQ53" s="72">
        <v>6</v>
      </c>
      <c r="DR53" s="72">
        <v>6</v>
      </c>
      <c r="DS53" s="72">
        <v>4</v>
      </c>
      <c r="DT53" s="72">
        <v>4</v>
      </c>
      <c r="DU53" s="72">
        <v>6</v>
      </c>
      <c r="DV53" s="72">
        <v>6</v>
      </c>
      <c r="DW53" s="72">
        <v>7</v>
      </c>
      <c r="DX53" s="72">
        <v>3</v>
      </c>
      <c r="DY53" s="72">
        <v>6</v>
      </c>
      <c r="DZ53" s="72">
        <v>5</v>
      </c>
      <c r="EA53" s="72">
        <v>9</v>
      </c>
      <c r="EB53" s="72">
        <v>3</v>
      </c>
      <c r="EC53" s="72">
        <v>6</v>
      </c>
      <c r="ED53" s="72">
        <v>6</v>
      </c>
      <c r="EE53" s="72">
        <v>4</v>
      </c>
      <c r="EF53" s="72">
        <v>3</v>
      </c>
      <c r="EG53" s="72">
        <v>4</v>
      </c>
      <c r="EH53" s="72">
        <v>4</v>
      </c>
      <c r="EI53" s="72">
        <v>4</v>
      </c>
      <c r="EJ53" s="72">
        <v>3</v>
      </c>
      <c r="EK53" s="72">
        <v>5</v>
      </c>
      <c r="EL53" s="72">
        <v>4</v>
      </c>
      <c r="EM53" s="72">
        <v>4</v>
      </c>
      <c r="EN53" s="72">
        <v>3</v>
      </c>
      <c r="EO53" s="72">
        <v>4</v>
      </c>
      <c r="EP53" s="72">
        <v>3</v>
      </c>
      <c r="EQ53" s="72">
        <v>3</v>
      </c>
      <c r="ER53" s="72">
        <v>3</v>
      </c>
      <c r="ES53" s="72">
        <v>1</v>
      </c>
      <c r="ET53" s="72">
        <v>4</v>
      </c>
      <c r="EU53" s="72">
        <v>4</v>
      </c>
      <c r="EV53" s="72">
        <v>1</v>
      </c>
      <c r="EW53" s="72">
        <v>4</v>
      </c>
      <c r="EX53" s="72">
        <v>1</v>
      </c>
      <c r="EY53" s="72">
        <v>4</v>
      </c>
      <c r="EZ53" s="72">
        <v>5</v>
      </c>
      <c r="FA53" s="72">
        <v>2</v>
      </c>
      <c r="FB53" s="72">
        <v>2</v>
      </c>
      <c r="FC53" s="72">
        <v>4</v>
      </c>
      <c r="FD53" s="72">
        <v>1</v>
      </c>
      <c r="FE53" s="72">
        <v>2</v>
      </c>
      <c r="FF53" s="72">
        <v>1</v>
      </c>
      <c r="FG53" s="72">
        <v>2</v>
      </c>
      <c r="FH53" s="72">
        <v>1</v>
      </c>
      <c r="FI53" s="72">
        <v>2</v>
      </c>
      <c r="FJ53" s="72">
        <v>1</v>
      </c>
      <c r="FK53" s="72">
        <v>2</v>
      </c>
      <c r="FL53" s="72">
        <v>1</v>
      </c>
      <c r="FM53" s="72">
        <v>2</v>
      </c>
      <c r="FN53" s="72">
        <v>2</v>
      </c>
      <c r="FO53" s="72">
        <v>3</v>
      </c>
      <c r="FP53" s="72">
        <v>1</v>
      </c>
      <c r="FQ53" s="72">
        <v>2</v>
      </c>
      <c r="FR53" s="72">
        <v>1</v>
      </c>
      <c r="FS53" s="72">
        <v>2</v>
      </c>
      <c r="FT53" s="72">
        <v>2</v>
      </c>
      <c r="FU53" s="72">
        <v>2</v>
      </c>
      <c r="FV53" s="72">
        <v>2</v>
      </c>
      <c r="FW53" s="72">
        <v>2</v>
      </c>
      <c r="FX53" s="72">
        <v>0</v>
      </c>
      <c r="FY53" s="72">
        <v>2</v>
      </c>
      <c r="FZ53" s="72">
        <v>1</v>
      </c>
      <c r="GA53" s="72">
        <v>0</v>
      </c>
      <c r="GB53" s="72">
        <v>1</v>
      </c>
      <c r="GC53" s="72">
        <v>1</v>
      </c>
      <c r="GD53" s="72">
        <v>1</v>
      </c>
      <c r="GE53" s="72">
        <v>1</v>
      </c>
      <c r="GF53" s="72">
        <v>1</v>
      </c>
      <c r="GG53" s="72">
        <v>0</v>
      </c>
      <c r="GH53" s="72">
        <v>1</v>
      </c>
      <c r="GI53" s="72">
        <v>1</v>
      </c>
      <c r="GJ53" s="72">
        <v>0</v>
      </c>
      <c r="GK53" s="72">
        <v>1</v>
      </c>
      <c r="GL53" s="72">
        <v>1</v>
      </c>
      <c r="GM53" s="72">
        <v>1</v>
      </c>
      <c r="GN53" s="72">
        <v>0</v>
      </c>
      <c r="GO53" s="72">
        <v>0</v>
      </c>
      <c r="GP53" s="72">
        <v>0</v>
      </c>
      <c r="GQ53" s="72">
        <v>0</v>
      </c>
      <c r="GR53" s="72">
        <v>1</v>
      </c>
      <c r="GS53" s="72">
        <v>0</v>
      </c>
      <c r="GT53" s="72">
        <v>1</v>
      </c>
      <c r="GU53" s="72">
        <v>0</v>
      </c>
      <c r="GV53" s="72">
        <v>0</v>
      </c>
      <c r="GW53" s="72">
        <v>0</v>
      </c>
      <c r="GX53" s="72">
        <v>0</v>
      </c>
      <c r="GY53" s="72">
        <v>0</v>
      </c>
      <c r="GZ53" s="72">
        <v>0</v>
      </c>
      <c r="HA53" s="72">
        <v>0</v>
      </c>
      <c r="HB53" s="72">
        <v>0</v>
      </c>
      <c r="HC53" s="72">
        <v>0</v>
      </c>
      <c r="HD53" s="72">
        <v>0</v>
      </c>
      <c r="HE53" s="72">
        <v>0</v>
      </c>
      <c r="HF53" s="72">
        <v>0</v>
      </c>
      <c r="HG53" s="72">
        <v>0</v>
      </c>
      <c r="HH53" s="72">
        <v>0</v>
      </c>
      <c r="HI53" s="72">
        <v>0</v>
      </c>
      <c r="HJ53" s="72">
        <v>0</v>
      </c>
      <c r="HK53" s="72">
        <v>0</v>
      </c>
      <c r="HL53" s="72">
        <v>0</v>
      </c>
      <c r="HM53" s="72">
        <v>0</v>
      </c>
      <c r="HN53" s="72">
        <v>0</v>
      </c>
      <c r="HO53" s="72">
        <v>0</v>
      </c>
      <c r="HP53" s="72">
        <v>0</v>
      </c>
      <c r="HQ53" s="72">
        <v>0</v>
      </c>
      <c r="HR53" s="72">
        <v>0</v>
      </c>
      <c r="HS53" s="72">
        <v>0</v>
      </c>
      <c r="HT53" s="72">
        <v>0</v>
      </c>
      <c r="HU53" s="72">
        <v>0</v>
      </c>
      <c r="HV53" s="72">
        <v>0</v>
      </c>
      <c r="HW53" s="72">
        <v>0</v>
      </c>
      <c r="HX53" s="72">
        <v>0</v>
      </c>
      <c r="HY53" s="72">
        <v>0</v>
      </c>
      <c r="HZ53" s="72">
        <v>0</v>
      </c>
      <c r="IA53" s="72">
        <v>0</v>
      </c>
      <c r="IB53" s="72">
        <v>0</v>
      </c>
      <c r="IC53" s="72">
        <v>0</v>
      </c>
      <c r="ID53" s="72">
        <v>0</v>
      </c>
      <c r="IE53" s="72">
        <v>0</v>
      </c>
      <c r="IF53" s="72">
        <v>0</v>
      </c>
      <c r="IG53" s="72">
        <v>0</v>
      </c>
      <c r="IH53" s="72">
        <v>0</v>
      </c>
      <c r="II53" s="72">
        <v>0</v>
      </c>
      <c r="IJ53" s="72">
        <v>0</v>
      </c>
      <c r="IK53" s="72">
        <v>0</v>
      </c>
      <c r="IL53" s="72">
        <v>0</v>
      </c>
      <c r="IM53" s="72">
        <v>0</v>
      </c>
      <c r="IN53" s="72">
        <v>0</v>
      </c>
      <c r="IO53" s="72">
        <v>782</v>
      </c>
      <c r="IP53" s="72">
        <v>633</v>
      </c>
      <c r="IQ53" s="72">
        <v>1415</v>
      </c>
      <c r="IR53" s="72">
        <v>29</v>
      </c>
      <c r="IS53" s="72">
        <v>76</v>
      </c>
      <c r="IT53" s="72">
        <v>63</v>
      </c>
      <c r="IU53" s="72">
        <v>281</v>
      </c>
      <c r="IV53" s="72">
        <v>39</v>
      </c>
      <c r="IW53" s="72">
        <v>277</v>
      </c>
      <c r="IX53" s="72">
        <v>174</v>
      </c>
      <c r="IY53" s="72">
        <v>370</v>
      </c>
      <c r="IZ53" s="72">
        <v>469</v>
      </c>
      <c r="JA53" s="72">
        <v>125</v>
      </c>
      <c r="JB53" s="72">
        <v>1415</v>
      </c>
      <c r="JC53" s="23"/>
      <c r="JD53" s="23"/>
    </row>
    <row r="54" spans="1:264" x14ac:dyDescent="0.25">
      <c r="A54" s="70" t="s">
        <v>109</v>
      </c>
      <c r="B54" s="70" t="s">
        <v>9</v>
      </c>
      <c r="C54" s="70" t="s">
        <v>79</v>
      </c>
      <c r="D54" s="71">
        <v>493</v>
      </c>
      <c r="E54" s="22" t="s">
        <v>83</v>
      </c>
      <c r="F54" s="8" t="s">
        <v>16</v>
      </c>
      <c r="G54" s="10">
        <v>1</v>
      </c>
      <c r="H54" s="10">
        <v>960</v>
      </c>
      <c r="I54" s="49">
        <f t="shared" si="0"/>
        <v>86</v>
      </c>
      <c r="J54" s="72">
        <v>27</v>
      </c>
      <c r="K54" s="50">
        <f t="shared" si="2"/>
        <v>14</v>
      </c>
      <c r="L54" s="72">
        <v>9</v>
      </c>
      <c r="M54" s="72">
        <v>5</v>
      </c>
      <c r="N54" s="50">
        <f t="shared" si="3"/>
        <v>19</v>
      </c>
      <c r="O54" s="72">
        <v>5</v>
      </c>
      <c r="P54" s="72">
        <v>14</v>
      </c>
      <c r="Q54" s="50">
        <f t="shared" si="4"/>
        <v>15</v>
      </c>
      <c r="R54" s="72">
        <v>9</v>
      </c>
      <c r="S54" s="72">
        <v>6</v>
      </c>
      <c r="T54" s="50">
        <f t="shared" si="5"/>
        <v>22</v>
      </c>
      <c r="U54" s="72">
        <v>12</v>
      </c>
      <c r="V54" s="72">
        <v>10</v>
      </c>
      <c r="W54" s="51">
        <f t="shared" si="6"/>
        <v>16</v>
      </c>
      <c r="X54" s="72">
        <v>10</v>
      </c>
      <c r="Y54" s="72">
        <v>6</v>
      </c>
      <c r="Z54" s="51">
        <f t="shared" si="8"/>
        <v>12</v>
      </c>
      <c r="AA54" s="72">
        <v>5</v>
      </c>
      <c r="AB54" s="72">
        <v>7</v>
      </c>
      <c r="AC54" s="72">
        <v>8</v>
      </c>
      <c r="AD54" s="72">
        <v>9</v>
      </c>
      <c r="AE54" s="72">
        <v>9</v>
      </c>
      <c r="AF54" s="72">
        <v>10</v>
      </c>
      <c r="AG54" s="72">
        <v>9</v>
      </c>
      <c r="AH54" s="72">
        <v>9</v>
      </c>
      <c r="AI54" s="72">
        <v>9</v>
      </c>
      <c r="AJ54" s="72">
        <v>9</v>
      </c>
      <c r="AK54" s="72">
        <v>9</v>
      </c>
      <c r="AL54" s="72">
        <v>12</v>
      </c>
      <c r="AM54" s="72">
        <v>10</v>
      </c>
      <c r="AN54" s="72">
        <v>9</v>
      </c>
      <c r="AO54" s="72">
        <v>9</v>
      </c>
      <c r="AP54" s="72">
        <v>9</v>
      </c>
      <c r="AQ54" s="72">
        <v>9</v>
      </c>
      <c r="AR54" s="72">
        <v>9</v>
      </c>
      <c r="AS54" s="72">
        <v>9</v>
      </c>
      <c r="AT54" s="72">
        <v>10</v>
      </c>
      <c r="AU54" s="72">
        <v>10</v>
      </c>
      <c r="AV54" s="72">
        <v>9</v>
      </c>
      <c r="AW54" s="72">
        <v>10</v>
      </c>
      <c r="AX54" s="72">
        <v>9</v>
      </c>
      <c r="AY54" s="72">
        <v>12</v>
      </c>
      <c r="AZ54" s="72">
        <v>9</v>
      </c>
      <c r="BA54" s="72">
        <v>11</v>
      </c>
      <c r="BB54" s="72">
        <v>9</v>
      </c>
      <c r="BC54" s="72">
        <v>11</v>
      </c>
      <c r="BD54" s="72">
        <v>9</v>
      </c>
      <c r="BE54" s="72">
        <v>10</v>
      </c>
      <c r="BF54" s="72">
        <v>9</v>
      </c>
      <c r="BG54" s="72">
        <v>9</v>
      </c>
      <c r="BH54" s="72">
        <v>11</v>
      </c>
      <c r="BI54" s="72">
        <v>12</v>
      </c>
      <c r="BJ54" s="72">
        <v>9</v>
      </c>
      <c r="BK54" s="72">
        <v>12</v>
      </c>
      <c r="BL54" s="72">
        <v>12</v>
      </c>
      <c r="BM54" s="72">
        <v>10</v>
      </c>
      <c r="BN54" s="72">
        <v>9</v>
      </c>
      <c r="BO54" s="72">
        <v>8</v>
      </c>
      <c r="BP54" s="72">
        <v>8</v>
      </c>
      <c r="BQ54" s="72">
        <v>12</v>
      </c>
      <c r="BR54" s="72">
        <v>9</v>
      </c>
      <c r="BS54" s="72">
        <v>8</v>
      </c>
      <c r="BT54" s="72">
        <v>6</v>
      </c>
      <c r="BU54" s="72">
        <v>11</v>
      </c>
      <c r="BV54" s="72">
        <v>7</v>
      </c>
      <c r="BW54" s="72">
        <v>9</v>
      </c>
      <c r="BX54" s="72">
        <v>8</v>
      </c>
      <c r="BY54" s="72">
        <v>10</v>
      </c>
      <c r="BZ54" s="72">
        <v>9</v>
      </c>
      <c r="CA54" s="72">
        <v>10</v>
      </c>
      <c r="CB54" s="72">
        <v>6</v>
      </c>
      <c r="CC54" s="72">
        <v>9</v>
      </c>
      <c r="CD54" s="72">
        <v>6</v>
      </c>
      <c r="CE54" s="72">
        <v>10</v>
      </c>
      <c r="CF54" s="72">
        <v>6</v>
      </c>
      <c r="CG54" s="72">
        <v>8</v>
      </c>
      <c r="CH54" s="72">
        <v>5</v>
      </c>
      <c r="CI54" s="72">
        <v>9</v>
      </c>
      <c r="CJ54" s="72">
        <v>5</v>
      </c>
      <c r="CK54" s="72">
        <v>8</v>
      </c>
      <c r="CL54" s="72">
        <v>6</v>
      </c>
      <c r="CM54" s="72">
        <v>6</v>
      </c>
      <c r="CN54" s="72">
        <v>6</v>
      </c>
      <c r="CO54" s="72">
        <v>6</v>
      </c>
      <c r="CP54" s="72">
        <v>5</v>
      </c>
      <c r="CQ54" s="72">
        <v>8</v>
      </c>
      <c r="CR54" s="72">
        <v>6</v>
      </c>
      <c r="CS54" s="72">
        <v>7</v>
      </c>
      <c r="CT54" s="72">
        <v>4</v>
      </c>
      <c r="CU54" s="72">
        <v>4</v>
      </c>
      <c r="CV54" s="72">
        <v>5</v>
      </c>
      <c r="CW54" s="72">
        <v>9</v>
      </c>
      <c r="CX54" s="72">
        <v>6</v>
      </c>
      <c r="CY54" s="72">
        <v>4</v>
      </c>
      <c r="CZ54" s="72">
        <v>4</v>
      </c>
      <c r="DA54" s="72">
        <v>7</v>
      </c>
      <c r="DB54" s="72">
        <v>6</v>
      </c>
      <c r="DC54" s="72">
        <v>5</v>
      </c>
      <c r="DD54" s="72">
        <v>6</v>
      </c>
      <c r="DE54" s="72">
        <v>4</v>
      </c>
      <c r="DF54" s="72">
        <v>6</v>
      </c>
      <c r="DG54" s="72">
        <v>5</v>
      </c>
      <c r="DH54" s="72">
        <v>4</v>
      </c>
      <c r="DI54" s="72">
        <v>6</v>
      </c>
      <c r="DJ54" s="72">
        <v>4</v>
      </c>
      <c r="DK54" s="72">
        <v>6</v>
      </c>
      <c r="DL54" s="72">
        <v>3</v>
      </c>
      <c r="DM54" s="72">
        <v>6</v>
      </c>
      <c r="DN54" s="72">
        <v>4</v>
      </c>
      <c r="DO54" s="72">
        <v>4</v>
      </c>
      <c r="DP54" s="72">
        <v>4</v>
      </c>
      <c r="DQ54" s="72">
        <v>5</v>
      </c>
      <c r="DR54" s="72">
        <v>5</v>
      </c>
      <c r="DS54" s="72">
        <v>3</v>
      </c>
      <c r="DT54" s="72">
        <v>2</v>
      </c>
      <c r="DU54" s="72">
        <v>5</v>
      </c>
      <c r="DV54" s="72">
        <v>5</v>
      </c>
      <c r="DW54" s="72">
        <v>6</v>
      </c>
      <c r="DX54" s="72">
        <v>2</v>
      </c>
      <c r="DY54" s="72">
        <v>5</v>
      </c>
      <c r="DZ54" s="72">
        <v>3</v>
      </c>
      <c r="EA54" s="72">
        <v>4</v>
      </c>
      <c r="EB54" s="72">
        <v>2</v>
      </c>
      <c r="EC54" s="72">
        <v>5</v>
      </c>
      <c r="ED54" s="72">
        <v>5</v>
      </c>
      <c r="EE54" s="72">
        <v>3</v>
      </c>
      <c r="EF54" s="72">
        <v>2</v>
      </c>
      <c r="EG54" s="72">
        <v>3</v>
      </c>
      <c r="EH54" s="72">
        <v>3</v>
      </c>
      <c r="EI54" s="72">
        <v>3</v>
      </c>
      <c r="EJ54" s="72">
        <v>2</v>
      </c>
      <c r="EK54" s="72">
        <v>3</v>
      </c>
      <c r="EL54" s="72">
        <v>3</v>
      </c>
      <c r="EM54" s="72">
        <v>3</v>
      </c>
      <c r="EN54" s="72">
        <v>1</v>
      </c>
      <c r="EO54" s="72">
        <v>3</v>
      </c>
      <c r="EP54" s="72">
        <v>1</v>
      </c>
      <c r="EQ54" s="72">
        <v>2</v>
      </c>
      <c r="ER54" s="72">
        <v>1</v>
      </c>
      <c r="ES54" s="72">
        <v>1</v>
      </c>
      <c r="ET54" s="72">
        <v>3</v>
      </c>
      <c r="EU54" s="72">
        <v>2</v>
      </c>
      <c r="EV54" s="72">
        <v>1</v>
      </c>
      <c r="EW54" s="72">
        <v>3</v>
      </c>
      <c r="EX54" s="72">
        <v>1</v>
      </c>
      <c r="EY54" s="72">
        <v>3</v>
      </c>
      <c r="EZ54" s="72">
        <v>3</v>
      </c>
      <c r="FA54" s="72">
        <v>1</v>
      </c>
      <c r="FB54" s="72">
        <v>2</v>
      </c>
      <c r="FC54" s="72">
        <v>2</v>
      </c>
      <c r="FD54" s="72">
        <v>1</v>
      </c>
      <c r="FE54" s="72">
        <v>2</v>
      </c>
      <c r="FF54" s="72">
        <v>1</v>
      </c>
      <c r="FG54" s="72">
        <v>1</v>
      </c>
      <c r="FH54" s="72">
        <v>1</v>
      </c>
      <c r="FI54" s="72">
        <v>2</v>
      </c>
      <c r="FJ54" s="72">
        <v>1</v>
      </c>
      <c r="FK54" s="72">
        <v>2</v>
      </c>
      <c r="FL54" s="72">
        <v>1</v>
      </c>
      <c r="FM54" s="72">
        <v>1</v>
      </c>
      <c r="FN54" s="72">
        <v>1</v>
      </c>
      <c r="FO54" s="72">
        <v>1</v>
      </c>
      <c r="FP54" s="72">
        <v>1</v>
      </c>
      <c r="FQ54" s="72">
        <v>1</v>
      </c>
      <c r="FR54" s="72">
        <v>1</v>
      </c>
      <c r="FS54" s="72">
        <v>1</v>
      </c>
      <c r="FT54" s="72">
        <v>1</v>
      </c>
      <c r="FU54" s="72">
        <v>1</v>
      </c>
      <c r="FV54" s="72">
        <v>1</v>
      </c>
      <c r="FW54" s="72">
        <v>1</v>
      </c>
      <c r="FX54" s="72">
        <v>0</v>
      </c>
      <c r="FY54" s="72">
        <v>1</v>
      </c>
      <c r="FZ54" s="72">
        <v>0</v>
      </c>
      <c r="GA54" s="72">
        <v>0</v>
      </c>
      <c r="GB54" s="72">
        <v>0</v>
      </c>
      <c r="GC54" s="72">
        <v>0</v>
      </c>
      <c r="GD54" s="72">
        <v>0</v>
      </c>
      <c r="GE54" s="72">
        <v>0</v>
      </c>
      <c r="GF54" s="72">
        <v>0</v>
      </c>
      <c r="GG54" s="72">
        <v>0</v>
      </c>
      <c r="GH54" s="72">
        <v>1</v>
      </c>
      <c r="GI54" s="72">
        <v>0</v>
      </c>
      <c r="GJ54" s="72">
        <v>0</v>
      </c>
      <c r="GK54" s="72">
        <v>1</v>
      </c>
      <c r="GL54" s="72">
        <v>0</v>
      </c>
      <c r="GM54" s="72">
        <v>1</v>
      </c>
      <c r="GN54" s="72">
        <v>0</v>
      </c>
      <c r="GO54" s="72">
        <v>0</v>
      </c>
      <c r="GP54" s="72">
        <v>0</v>
      </c>
      <c r="GQ54" s="72">
        <v>0</v>
      </c>
      <c r="GR54" s="72">
        <v>1</v>
      </c>
      <c r="GS54" s="72">
        <v>0</v>
      </c>
      <c r="GT54" s="72">
        <v>0</v>
      </c>
      <c r="GU54" s="72">
        <v>0</v>
      </c>
      <c r="GV54" s="72">
        <v>0</v>
      </c>
      <c r="GW54" s="72">
        <v>0</v>
      </c>
      <c r="GX54" s="72">
        <v>0</v>
      </c>
      <c r="GY54" s="72">
        <v>0</v>
      </c>
      <c r="GZ54" s="72">
        <v>0</v>
      </c>
      <c r="HA54" s="72">
        <v>0</v>
      </c>
      <c r="HB54" s="72">
        <v>0</v>
      </c>
      <c r="HC54" s="72">
        <v>0</v>
      </c>
      <c r="HD54" s="72">
        <v>0</v>
      </c>
      <c r="HE54" s="72">
        <v>0</v>
      </c>
      <c r="HF54" s="72">
        <v>0</v>
      </c>
      <c r="HG54" s="72">
        <v>0</v>
      </c>
      <c r="HH54" s="72">
        <v>0</v>
      </c>
      <c r="HI54" s="72">
        <v>0</v>
      </c>
      <c r="HJ54" s="72">
        <v>0</v>
      </c>
      <c r="HK54" s="72">
        <v>0</v>
      </c>
      <c r="HL54" s="72">
        <v>0</v>
      </c>
      <c r="HM54" s="72">
        <v>0</v>
      </c>
      <c r="HN54" s="72">
        <v>0</v>
      </c>
      <c r="HO54" s="72">
        <v>0</v>
      </c>
      <c r="HP54" s="72">
        <v>0</v>
      </c>
      <c r="HQ54" s="72">
        <v>0</v>
      </c>
      <c r="HR54" s="72">
        <v>0</v>
      </c>
      <c r="HS54" s="72">
        <v>0</v>
      </c>
      <c r="HT54" s="72">
        <v>0</v>
      </c>
      <c r="HU54" s="72">
        <v>0</v>
      </c>
      <c r="HV54" s="72">
        <v>0</v>
      </c>
      <c r="HW54" s="72">
        <v>0</v>
      </c>
      <c r="HX54" s="72">
        <v>0</v>
      </c>
      <c r="HY54" s="72">
        <v>0</v>
      </c>
      <c r="HZ54" s="72">
        <v>0</v>
      </c>
      <c r="IA54" s="72">
        <v>0</v>
      </c>
      <c r="IB54" s="72">
        <v>0</v>
      </c>
      <c r="IC54" s="72">
        <v>0</v>
      </c>
      <c r="ID54" s="72">
        <v>0</v>
      </c>
      <c r="IE54" s="72">
        <v>0</v>
      </c>
      <c r="IF54" s="72">
        <v>0</v>
      </c>
      <c r="IG54" s="72">
        <v>0</v>
      </c>
      <c r="IH54" s="72">
        <v>0</v>
      </c>
      <c r="II54" s="72">
        <v>0</v>
      </c>
      <c r="IJ54" s="72">
        <v>0</v>
      </c>
      <c r="IK54" s="72">
        <v>0</v>
      </c>
      <c r="IL54" s="72">
        <v>0</v>
      </c>
      <c r="IM54" s="72">
        <v>0</v>
      </c>
      <c r="IN54" s="72">
        <v>0</v>
      </c>
      <c r="IO54" s="72">
        <v>518</v>
      </c>
      <c r="IP54" s="72">
        <v>442</v>
      </c>
      <c r="IQ54" s="72">
        <v>960</v>
      </c>
      <c r="IR54" s="72">
        <v>26</v>
      </c>
      <c r="IS54" s="72">
        <v>49</v>
      </c>
      <c r="IT54" s="72">
        <v>45</v>
      </c>
      <c r="IU54" s="72">
        <v>196</v>
      </c>
      <c r="IV54" s="72">
        <v>27</v>
      </c>
      <c r="IW54" s="72">
        <v>210</v>
      </c>
      <c r="IX54" s="72">
        <v>114</v>
      </c>
      <c r="IY54" s="72">
        <v>229</v>
      </c>
      <c r="IZ54" s="72">
        <v>329</v>
      </c>
      <c r="JA54" s="72">
        <v>78</v>
      </c>
      <c r="JB54" s="72">
        <v>960</v>
      </c>
      <c r="JC54" s="23"/>
      <c r="JD54" s="23"/>
    </row>
    <row r="55" spans="1:264" x14ac:dyDescent="0.25">
      <c r="A55" s="70" t="s">
        <v>109</v>
      </c>
      <c r="B55" s="70" t="s">
        <v>9</v>
      </c>
      <c r="C55" s="70" t="s">
        <v>79</v>
      </c>
      <c r="D55" s="71">
        <v>494</v>
      </c>
      <c r="E55" s="22" t="s">
        <v>85</v>
      </c>
      <c r="F55" s="8" t="s">
        <v>16</v>
      </c>
      <c r="G55" s="10">
        <v>1</v>
      </c>
      <c r="H55" s="10">
        <v>519</v>
      </c>
      <c r="I55" s="49">
        <f t="shared" si="0"/>
        <v>23</v>
      </c>
      <c r="J55" s="72">
        <v>16</v>
      </c>
      <c r="K55" s="50">
        <f t="shared" si="2"/>
        <v>2</v>
      </c>
      <c r="L55" s="72">
        <v>0</v>
      </c>
      <c r="M55" s="72">
        <v>2</v>
      </c>
      <c r="N55" s="50">
        <f t="shared" si="3"/>
        <v>1</v>
      </c>
      <c r="O55" s="72">
        <v>0</v>
      </c>
      <c r="P55" s="72">
        <v>1</v>
      </c>
      <c r="Q55" s="50">
        <f t="shared" si="4"/>
        <v>3</v>
      </c>
      <c r="R55" s="72">
        <v>0</v>
      </c>
      <c r="S55" s="72">
        <v>3</v>
      </c>
      <c r="T55" s="50">
        <f t="shared" si="5"/>
        <v>5</v>
      </c>
      <c r="U55" s="72">
        <v>3</v>
      </c>
      <c r="V55" s="72">
        <v>2</v>
      </c>
      <c r="W55" s="51">
        <f t="shared" si="6"/>
        <v>12</v>
      </c>
      <c r="X55" s="72">
        <v>7</v>
      </c>
      <c r="Y55" s="72">
        <v>5</v>
      </c>
      <c r="Z55" s="51">
        <f t="shared" si="8"/>
        <v>11</v>
      </c>
      <c r="AA55" s="72">
        <v>5</v>
      </c>
      <c r="AB55" s="72">
        <v>6</v>
      </c>
      <c r="AC55" s="72">
        <v>4</v>
      </c>
      <c r="AD55" s="72">
        <v>5</v>
      </c>
      <c r="AE55" s="72">
        <v>5</v>
      </c>
      <c r="AF55" s="72">
        <v>6</v>
      </c>
      <c r="AG55" s="72">
        <v>5</v>
      </c>
      <c r="AH55" s="72">
        <v>5</v>
      </c>
      <c r="AI55" s="72">
        <v>5</v>
      </c>
      <c r="AJ55" s="72">
        <v>5</v>
      </c>
      <c r="AK55" s="72">
        <v>5</v>
      </c>
      <c r="AL55" s="72">
        <v>6</v>
      </c>
      <c r="AM55" s="72">
        <v>6</v>
      </c>
      <c r="AN55" s="72">
        <v>5</v>
      </c>
      <c r="AO55" s="72">
        <v>5</v>
      </c>
      <c r="AP55" s="72">
        <v>5</v>
      </c>
      <c r="AQ55" s="72">
        <v>5</v>
      </c>
      <c r="AR55" s="72">
        <v>5</v>
      </c>
      <c r="AS55" s="72">
        <v>6</v>
      </c>
      <c r="AT55" s="72">
        <v>6</v>
      </c>
      <c r="AU55" s="72">
        <v>6</v>
      </c>
      <c r="AV55" s="72">
        <v>5</v>
      </c>
      <c r="AW55" s="72">
        <v>6</v>
      </c>
      <c r="AX55" s="72">
        <v>6</v>
      </c>
      <c r="AY55" s="72">
        <v>7</v>
      </c>
      <c r="AZ55" s="72">
        <v>5</v>
      </c>
      <c r="BA55" s="72">
        <v>7</v>
      </c>
      <c r="BB55" s="72">
        <v>5</v>
      </c>
      <c r="BC55" s="72">
        <v>7</v>
      </c>
      <c r="BD55" s="72">
        <v>5</v>
      </c>
      <c r="BE55" s="72">
        <v>6</v>
      </c>
      <c r="BF55" s="72">
        <v>5</v>
      </c>
      <c r="BG55" s="72">
        <v>5</v>
      </c>
      <c r="BH55" s="72">
        <v>6</v>
      </c>
      <c r="BI55" s="72">
        <v>6</v>
      </c>
      <c r="BJ55" s="72">
        <v>6</v>
      </c>
      <c r="BK55" s="72">
        <v>6</v>
      </c>
      <c r="BL55" s="72">
        <v>6</v>
      </c>
      <c r="BM55" s="72">
        <v>5</v>
      </c>
      <c r="BN55" s="72">
        <v>5</v>
      </c>
      <c r="BO55" s="72">
        <v>5</v>
      </c>
      <c r="BP55" s="72">
        <v>4</v>
      </c>
      <c r="BQ55" s="72">
        <v>6</v>
      </c>
      <c r="BR55" s="72">
        <v>5</v>
      </c>
      <c r="BS55" s="72">
        <v>5</v>
      </c>
      <c r="BT55" s="72">
        <v>3</v>
      </c>
      <c r="BU55" s="72">
        <v>6</v>
      </c>
      <c r="BV55" s="72">
        <v>4</v>
      </c>
      <c r="BW55" s="72">
        <v>5</v>
      </c>
      <c r="BX55" s="72">
        <v>5</v>
      </c>
      <c r="BY55" s="72">
        <v>7</v>
      </c>
      <c r="BZ55" s="72">
        <v>5</v>
      </c>
      <c r="CA55" s="72">
        <v>7</v>
      </c>
      <c r="CB55" s="72">
        <v>4</v>
      </c>
      <c r="CC55" s="72">
        <v>5</v>
      </c>
      <c r="CD55" s="72">
        <v>4</v>
      </c>
      <c r="CE55" s="72">
        <v>7</v>
      </c>
      <c r="CF55" s="72">
        <v>4</v>
      </c>
      <c r="CG55" s="72">
        <v>5</v>
      </c>
      <c r="CH55" s="72">
        <v>3</v>
      </c>
      <c r="CI55" s="72">
        <v>6</v>
      </c>
      <c r="CJ55" s="72">
        <v>4</v>
      </c>
      <c r="CK55" s="72">
        <v>5</v>
      </c>
      <c r="CL55" s="72">
        <v>4</v>
      </c>
      <c r="CM55" s="72">
        <v>4</v>
      </c>
      <c r="CN55" s="72">
        <v>3</v>
      </c>
      <c r="CO55" s="72">
        <v>4</v>
      </c>
      <c r="CP55" s="72">
        <v>4</v>
      </c>
      <c r="CQ55" s="72">
        <v>5</v>
      </c>
      <c r="CR55" s="72">
        <v>4</v>
      </c>
      <c r="CS55" s="72">
        <v>4</v>
      </c>
      <c r="CT55" s="72">
        <v>2</v>
      </c>
      <c r="CU55" s="72">
        <v>2</v>
      </c>
      <c r="CV55" s="72">
        <v>3</v>
      </c>
      <c r="CW55" s="72">
        <v>6</v>
      </c>
      <c r="CX55" s="72">
        <v>4</v>
      </c>
      <c r="CY55" s="72">
        <v>2</v>
      </c>
      <c r="CZ55" s="72">
        <v>2</v>
      </c>
      <c r="DA55" s="72">
        <v>4</v>
      </c>
      <c r="DB55" s="72">
        <v>4</v>
      </c>
      <c r="DC55" s="72">
        <v>3</v>
      </c>
      <c r="DD55" s="72">
        <v>4</v>
      </c>
      <c r="DE55" s="72">
        <v>2</v>
      </c>
      <c r="DF55" s="72">
        <v>4</v>
      </c>
      <c r="DG55" s="72">
        <v>3</v>
      </c>
      <c r="DH55" s="72">
        <v>2</v>
      </c>
      <c r="DI55" s="72">
        <v>4</v>
      </c>
      <c r="DJ55" s="72">
        <v>2</v>
      </c>
      <c r="DK55" s="72">
        <v>4</v>
      </c>
      <c r="DL55" s="72">
        <v>2</v>
      </c>
      <c r="DM55" s="72">
        <v>4</v>
      </c>
      <c r="DN55" s="72">
        <v>2</v>
      </c>
      <c r="DO55" s="72">
        <v>2</v>
      </c>
      <c r="DP55" s="72">
        <v>2</v>
      </c>
      <c r="DQ55" s="72">
        <v>2</v>
      </c>
      <c r="DR55" s="72">
        <v>2</v>
      </c>
      <c r="DS55" s="72">
        <v>2</v>
      </c>
      <c r="DT55" s="72">
        <v>2</v>
      </c>
      <c r="DU55" s="72">
        <v>2</v>
      </c>
      <c r="DV55" s="72">
        <v>2</v>
      </c>
      <c r="DW55" s="72">
        <v>2</v>
      </c>
      <c r="DX55" s="72">
        <v>2</v>
      </c>
      <c r="DY55" s="72">
        <v>2</v>
      </c>
      <c r="DZ55" s="72">
        <v>1</v>
      </c>
      <c r="EA55" s="72">
        <v>2</v>
      </c>
      <c r="EB55" s="72">
        <v>1</v>
      </c>
      <c r="EC55" s="72">
        <v>2</v>
      </c>
      <c r="ED55" s="72">
        <v>2</v>
      </c>
      <c r="EE55" s="72">
        <v>2</v>
      </c>
      <c r="EF55" s="72">
        <v>1</v>
      </c>
      <c r="EG55" s="72">
        <v>2</v>
      </c>
      <c r="EH55" s="72">
        <v>2</v>
      </c>
      <c r="EI55" s="72">
        <v>1</v>
      </c>
      <c r="EJ55" s="72">
        <v>1</v>
      </c>
      <c r="EK55" s="72">
        <v>2</v>
      </c>
      <c r="EL55" s="72">
        <v>2</v>
      </c>
      <c r="EM55" s="72">
        <v>2</v>
      </c>
      <c r="EN55" s="72">
        <v>1</v>
      </c>
      <c r="EO55" s="72">
        <v>2</v>
      </c>
      <c r="EP55" s="72">
        <v>1</v>
      </c>
      <c r="EQ55" s="72">
        <v>1</v>
      </c>
      <c r="ER55" s="72">
        <v>1</v>
      </c>
      <c r="ES55" s="72">
        <v>1</v>
      </c>
      <c r="ET55" s="72">
        <v>1</v>
      </c>
      <c r="EU55" s="72">
        <v>1</v>
      </c>
      <c r="EV55" s="72">
        <v>0</v>
      </c>
      <c r="EW55" s="72">
        <v>1</v>
      </c>
      <c r="EX55" s="72">
        <v>1</v>
      </c>
      <c r="EY55" s="72">
        <v>1</v>
      </c>
      <c r="EZ55" s="72">
        <v>1</v>
      </c>
      <c r="FA55" s="72">
        <v>1</v>
      </c>
      <c r="FB55" s="72">
        <v>1</v>
      </c>
      <c r="FC55" s="72">
        <v>1</v>
      </c>
      <c r="FD55" s="72">
        <v>0</v>
      </c>
      <c r="FE55" s="72">
        <v>0</v>
      </c>
      <c r="FF55" s="72">
        <v>0</v>
      </c>
      <c r="FG55" s="72">
        <v>0</v>
      </c>
      <c r="FH55" s="72">
        <v>0</v>
      </c>
      <c r="FI55" s="72">
        <v>1</v>
      </c>
      <c r="FJ55" s="72">
        <v>0</v>
      </c>
      <c r="FK55" s="72">
        <v>1</v>
      </c>
      <c r="FL55" s="72">
        <v>0</v>
      </c>
      <c r="FM55" s="72">
        <v>0</v>
      </c>
      <c r="FN55" s="72">
        <v>0</v>
      </c>
      <c r="FO55" s="72">
        <v>0</v>
      </c>
      <c r="FP55" s="72">
        <v>0</v>
      </c>
      <c r="FQ55" s="72">
        <v>1</v>
      </c>
      <c r="FR55" s="72">
        <v>0</v>
      </c>
      <c r="FS55" s="72">
        <v>0</v>
      </c>
      <c r="FT55" s="72">
        <v>0</v>
      </c>
      <c r="FU55" s="72">
        <v>0</v>
      </c>
      <c r="FV55" s="72">
        <v>0</v>
      </c>
      <c r="FW55" s="72">
        <v>0</v>
      </c>
      <c r="FX55" s="72">
        <v>0</v>
      </c>
      <c r="FY55" s="72">
        <v>0</v>
      </c>
      <c r="FZ55" s="72">
        <v>0</v>
      </c>
      <c r="GA55" s="72">
        <v>0</v>
      </c>
      <c r="GB55" s="72">
        <v>0</v>
      </c>
      <c r="GC55" s="72">
        <v>0</v>
      </c>
      <c r="GD55" s="72">
        <v>0</v>
      </c>
      <c r="GE55" s="72">
        <v>0</v>
      </c>
      <c r="GF55" s="72">
        <v>0</v>
      </c>
      <c r="GG55" s="72">
        <v>0</v>
      </c>
      <c r="GH55" s="72">
        <v>0</v>
      </c>
      <c r="GI55" s="72">
        <v>0</v>
      </c>
      <c r="GJ55" s="72">
        <v>0</v>
      </c>
      <c r="GK55" s="72">
        <v>1</v>
      </c>
      <c r="GL55" s="72">
        <v>0</v>
      </c>
      <c r="GM55" s="72">
        <v>0</v>
      </c>
      <c r="GN55" s="72">
        <v>0</v>
      </c>
      <c r="GO55" s="72">
        <v>0</v>
      </c>
      <c r="GP55" s="72">
        <v>0</v>
      </c>
      <c r="GQ55" s="72">
        <v>0</v>
      </c>
      <c r="GR55" s="72">
        <v>0</v>
      </c>
      <c r="GS55" s="72">
        <v>0</v>
      </c>
      <c r="GT55" s="72">
        <v>0</v>
      </c>
      <c r="GU55" s="72">
        <v>0</v>
      </c>
      <c r="GV55" s="72">
        <v>0</v>
      </c>
      <c r="GW55" s="72">
        <v>0</v>
      </c>
      <c r="GX55" s="72">
        <v>0</v>
      </c>
      <c r="GY55" s="72">
        <v>0</v>
      </c>
      <c r="GZ55" s="72">
        <v>0</v>
      </c>
      <c r="HA55" s="72">
        <v>0</v>
      </c>
      <c r="HB55" s="72">
        <v>0</v>
      </c>
      <c r="HC55" s="72">
        <v>0</v>
      </c>
      <c r="HD55" s="72">
        <v>0</v>
      </c>
      <c r="HE55" s="72">
        <v>0</v>
      </c>
      <c r="HF55" s="72">
        <v>0</v>
      </c>
      <c r="HG55" s="72">
        <v>0</v>
      </c>
      <c r="HH55" s="72">
        <v>0</v>
      </c>
      <c r="HI55" s="72">
        <v>0</v>
      </c>
      <c r="HJ55" s="72">
        <v>0</v>
      </c>
      <c r="HK55" s="72">
        <v>0</v>
      </c>
      <c r="HL55" s="72">
        <v>0</v>
      </c>
      <c r="HM55" s="72">
        <v>0</v>
      </c>
      <c r="HN55" s="72">
        <v>0</v>
      </c>
      <c r="HO55" s="72">
        <v>0</v>
      </c>
      <c r="HP55" s="72">
        <v>0</v>
      </c>
      <c r="HQ55" s="72">
        <v>0</v>
      </c>
      <c r="HR55" s="72">
        <v>0</v>
      </c>
      <c r="HS55" s="72">
        <v>0</v>
      </c>
      <c r="HT55" s="72">
        <v>0</v>
      </c>
      <c r="HU55" s="72">
        <v>0</v>
      </c>
      <c r="HV55" s="72">
        <v>0</v>
      </c>
      <c r="HW55" s="72">
        <v>0</v>
      </c>
      <c r="HX55" s="72">
        <v>0</v>
      </c>
      <c r="HY55" s="72">
        <v>0</v>
      </c>
      <c r="HZ55" s="72">
        <v>0</v>
      </c>
      <c r="IA55" s="72">
        <v>0</v>
      </c>
      <c r="IB55" s="72">
        <v>0</v>
      </c>
      <c r="IC55" s="72">
        <v>0</v>
      </c>
      <c r="ID55" s="72">
        <v>0</v>
      </c>
      <c r="IE55" s="72">
        <v>0</v>
      </c>
      <c r="IF55" s="72">
        <v>0</v>
      </c>
      <c r="IG55" s="72">
        <v>0</v>
      </c>
      <c r="IH55" s="72">
        <v>0</v>
      </c>
      <c r="II55" s="72">
        <v>0</v>
      </c>
      <c r="IJ55" s="72">
        <v>0</v>
      </c>
      <c r="IK55" s="72">
        <v>0</v>
      </c>
      <c r="IL55" s="72">
        <v>0</v>
      </c>
      <c r="IM55" s="72">
        <v>0</v>
      </c>
      <c r="IN55" s="72">
        <v>0</v>
      </c>
      <c r="IO55" s="72">
        <v>280</v>
      </c>
      <c r="IP55" s="72">
        <v>239</v>
      </c>
      <c r="IQ55" s="72">
        <v>519</v>
      </c>
      <c r="IR55" s="72">
        <v>5</v>
      </c>
      <c r="IS55" s="72">
        <v>27</v>
      </c>
      <c r="IT55" s="72">
        <v>26</v>
      </c>
      <c r="IU55" s="72">
        <v>117</v>
      </c>
      <c r="IV55" s="72">
        <v>16</v>
      </c>
      <c r="IW55" s="72">
        <v>96</v>
      </c>
      <c r="IX55" s="72">
        <v>67</v>
      </c>
      <c r="IY55" s="72">
        <v>128</v>
      </c>
      <c r="IZ55" s="72">
        <v>196</v>
      </c>
      <c r="JA55" s="72">
        <v>32</v>
      </c>
      <c r="JB55" s="72">
        <v>519</v>
      </c>
      <c r="JC55" s="23"/>
      <c r="JD55" s="23"/>
    </row>
    <row r="56" spans="1:264" x14ac:dyDescent="0.25">
      <c r="A56" s="70" t="s">
        <v>109</v>
      </c>
      <c r="B56" s="70" t="s">
        <v>9</v>
      </c>
      <c r="C56" s="70" t="s">
        <v>79</v>
      </c>
      <c r="D56" s="71">
        <v>6876</v>
      </c>
      <c r="E56" s="22" t="s">
        <v>87</v>
      </c>
      <c r="F56" s="8" t="s">
        <v>16</v>
      </c>
      <c r="G56" s="10">
        <v>1</v>
      </c>
      <c r="H56" s="10">
        <v>674</v>
      </c>
      <c r="I56" s="49">
        <f t="shared" si="0"/>
        <v>34</v>
      </c>
      <c r="J56" s="72">
        <v>20</v>
      </c>
      <c r="K56" s="50">
        <f t="shared" si="2"/>
        <v>6</v>
      </c>
      <c r="L56" s="72">
        <v>4</v>
      </c>
      <c r="M56" s="72">
        <v>2</v>
      </c>
      <c r="N56" s="50">
        <f t="shared" si="3"/>
        <v>8</v>
      </c>
      <c r="O56" s="72">
        <v>3</v>
      </c>
      <c r="P56" s="72">
        <v>5</v>
      </c>
      <c r="Q56" s="50">
        <f t="shared" si="4"/>
        <v>7</v>
      </c>
      <c r="R56" s="72">
        <v>4</v>
      </c>
      <c r="S56" s="72">
        <v>3</v>
      </c>
      <c r="T56" s="50">
        <f t="shared" si="5"/>
        <v>4</v>
      </c>
      <c r="U56" s="72">
        <v>3</v>
      </c>
      <c r="V56" s="72">
        <v>1</v>
      </c>
      <c r="W56" s="51">
        <f t="shared" si="6"/>
        <v>9</v>
      </c>
      <c r="X56" s="72">
        <v>3</v>
      </c>
      <c r="Y56" s="72">
        <v>6</v>
      </c>
      <c r="Z56" s="51">
        <f t="shared" si="8"/>
        <v>5</v>
      </c>
      <c r="AA56" s="72">
        <v>3</v>
      </c>
      <c r="AB56" s="72">
        <v>2</v>
      </c>
      <c r="AC56" s="72">
        <v>7</v>
      </c>
      <c r="AD56" s="72">
        <v>9</v>
      </c>
      <c r="AE56" s="72">
        <v>9</v>
      </c>
      <c r="AF56" s="72">
        <v>10</v>
      </c>
      <c r="AG56" s="72">
        <v>10</v>
      </c>
      <c r="AH56" s="72">
        <v>10</v>
      </c>
      <c r="AI56" s="72">
        <v>9</v>
      </c>
      <c r="AJ56" s="72">
        <v>10</v>
      </c>
      <c r="AK56" s="72">
        <v>10</v>
      </c>
      <c r="AL56" s="72">
        <v>12</v>
      </c>
      <c r="AM56" s="72">
        <v>10</v>
      </c>
      <c r="AN56" s="72">
        <v>9</v>
      </c>
      <c r="AO56" s="72">
        <v>8</v>
      </c>
      <c r="AP56" s="72">
        <v>8</v>
      </c>
      <c r="AQ56" s="72">
        <v>8</v>
      </c>
      <c r="AR56" s="72">
        <v>7</v>
      </c>
      <c r="AS56" s="72">
        <v>8</v>
      </c>
      <c r="AT56" s="72">
        <v>9</v>
      </c>
      <c r="AU56" s="72">
        <v>8</v>
      </c>
      <c r="AV56" s="72">
        <v>8</v>
      </c>
      <c r="AW56" s="72">
        <v>8</v>
      </c>
      <c r="AX56" s="72">
        <v>8</v>
      </c>
      <c r="AY56" s="72">
        <v>9</v>
      </c>
      <c r="AZ56" s="72">
        <v>7</v>
      </c>
      <c r="BA56" s="72">
        <v>8</v>
      </c>
      <c r="BB56" s="72">
        <v>7</v>
      </c>
      <c r="BC56" s="72">
        <v>8</v>
      </c>
      <c r="BD56" s="72">
        <v>7</v>
      </c>
      <c r="BE56" s="72">
        <v>8</v>
      </c>
      <c r="BF56" s="72">
        <v>7</v>
      </c>
      <c r="BG56" s="72">
        <v>7</v>
      </c>
      <c r="BH56" s="72">
        <v>8</v>
      </c>
      <c r="BI56" s="72">
        <v>8</v>
      </c>
      <c r="BJ56" s="72">
        <v>8</v>
      </c>
      <c r="BK56" s="72">
        <v>8</v>
      </c>
      <c r="BL56" s="72">
        <v>8</v>
      </c>
      <c r="BM56" s="72">
        <v>7</v>
      </c>
      <c r="BN56" s="72">
        <v>6</v>
      </c>
      <c r="BO56" s="72">
        <v>7</v>
      </c>
      <c r="BP56" s="72">
        <v>6</v>
      </c>
      <c r="BQ56" s="72">
        <v>8</v>
      </c>
      <c r="BR56" s="72">
        <v>6</v>
      </c>
      <c r="BS56" s="72">
        <v>7</v>
      </c>
      <c r="BT56" s="72">
        <v>5</v>
      </c>
      <c r="BU56" s="72">
        <v>8</v>
      </c>
      <c r="BV56" s="72">
        <v>5</v>
      </c>
      <c r="BW56" s="72">
        <v>6</v>
      </c>
      <c r="BX56" s="72">
        <v>7</v>
      </c>
      <c r="BY56" s="72">
        <v>9</v>
      </c>
      <c r="BZ56" s="72">
        <v>6</v>
      </c>
      <c r="CA56" s="72">
        <v>7</v>
      </c>
      <c r="CB56" s="72">
        <v>5</v>
      </c>
      <c r="CC56" s="72">
        <v>6</v>
      </c>
      <c r="CD56" s="72">
        <v>5</v>
      </c>
      <c r="CE56" s="72">
        <v>7</v>
      </c>
      <c r="CF56" s="72">
        <v>4</v>
      </c>
      <c r="CG56" s="72">
        <v>6</v>
      </c>
      <c r="CH56" s="72">
        <v>3</v>
      </c>
      <c r="CI56" s="72">
        <v>8</v>
      </c>
      <c r="CJ56" s="72">
        <v>5</v>
      </c>
      <c r="CK56" s="72">
        <v>6</v>
      </c>
      <c r="CL56" s="72">
        <v>4</v>
      </c>
      <c r="CM56" s="72">
        <v>4</v>
      </c>
      <c r="CN56" s="72">
        <v>3</v>
      </c>
      <c r="CO56" s="72">
        <v>4</v>
      </c>
      <c r="CP56" s="72">
        <v>4</v>
      </c>
      <c r="CQ56" s="72">
        <v>6</v>
      </c>
      <c r="CR56" s="72">
        <v>4</v>
      </c>
      <c r="CS56" s="72">
        <v>4</v>
      </c>
      <c r="CT56" s="72">
        <v>2</v>
      </c>
      <c r="CU56" s="72">
        <v>2</v>
      </c>
      <c r="CV56" s="72">
        <v>3</v>
      </c>
      <c r="CW56" s="72">
        <v>8</v>
      </c>
      <c r="CX56" s="72">
        <v>4</v>
      </c>
      <c r="CY56" s="72">
        <v>2</v>
      </c>
      <c r="CZ56" s="72">
        <v>2</v>
      </c>
      <c r="DA56" s="72">
        <v>4</v>
      </c>
      <c r="DB56" s="72">
        <v>4</v>
      </c>
      <c r="DC56" s="72">
        <v>3</v>
      </c>
      <c r="DD56" s="72">
        <v>4</v>
      </c>
      <c r="DE56" s="72">
        <v>2</v>
      </c>
      <c r="DF56" s="72">
        <v>4</v>
      </c>
      <c r="DG56" s="72">
        <v>3</v>
      </c>
      <c r="DH56" s="72">
        <v>2</v>
      </c>
      <c r="DI56" s="72">
        <v>4</v>
      </c>
      <c r="DJ56" s="72">
        <v>2</v>
      </c>
      <c r="DK56" s="72">
        <v>4</v>
      </c>
      <c r="DL56" s="72">
        <v>2</v>
      </c>
      <c r="DM56" s="72">
        <v>4</v>
      </c>
      <c r="DN56" s="72">
        <v>2</v>
      </c>
      <c r="DO56" s="72">
        <v>2</v>
      </c>
      <c r="DP56" s="72">
        <v>2</v>
      </c>
      <c r="DQ56" s="72">
        <v>2</v>
      </c>
      <c r="DR56" s="72">
        <v>2</v>
      </c>
      <c r="DS56" s="72">
        <v>2</v>
      </c>
      <c r="DT56" s="72">
        <v>2</v>
      </c>
      <c r="DU56" s="72">
        <v>2</v>
      </c>
      <c r="DV56" s="72">
        <v>2</v>
      </c>
      <c r="DW56" s="72">
        <v>2</v>
      </c>
      <c r="DX56" s="72">
        <v>1</v>
      </c>
      <c r="DY56" s="72">
        <v>2</v>
      </c>
      <c r="DZ56" s="72">
        <v>1</v>
      </c>
      <c r="EA56" s="72">
        <v>2</v>
      </c>
      <c r="EB56" s="72">
        <v>1</v>
      </c>
      <c r="EC56" s="72">
        <v>2</v>
      </c>
      <c r="ED56" s="72">
        <v>2</v>
      </c>
      <c r="EE56" s="72">
        <v>2</v>
      </c>
      <c r="EF56" s="72">
        <v>1</v>
      </c>
      <c r="EG56" s="72">
        <v>2</v>
      </c>
      <c r="EH56" s="72">
        <v>2</v>
      </c>
      <c r="EI56" s="72">
        <v>1</v>
      </c>
      <c r="EJ56" s="72">
        <v>1</v>
      </c>
      <c r="EK56" s="72">
        <v>2</v>
      </c>
      <c r="EL56" s="72">
        <v>1</v>
      </c>
      <c r="EM56" s="72">
        <v>2</v>
      </c>
      <c r="EN56" s="72">
        <v>1</v>
      </c>
      <c r="EO56" s="72">
        <v>2</v>
      </c>
      <c r="EP56" s="72">
        <v>1</v>
      </c>
      <c r="EQ56" s="72">
        <v>1</v>
      </c>
      <c r="ER56" s="72">
        <v>1</v>
      </c>
      <c r="ES56" s="72">
        <v>1</v>
      </c>
      <c r="ET56" s="72">
        <v>1</v>
      </c>
      <c r="EU56" s="72">
        <v>1</v>
      </c>
      <c r="EV56" s="72">
        <v>1</v>
      </c>
      <c r="EW56" s="72">
        <v>1</v>
      </c>
      <c r="EX56" s="72">
        <v>1</v>
      </c>
      <c r="EY56" s="72">
        <v>1</v>
      </c>
      <c r="EZ56" s="72">
        <v>1</v>
      </c>
      <c r="FA56" s="72">
        <v>1</v>
      </c>
      <c r="FB56" s="72">
        <v>1</v>
      </c>
      <c r="FC56" s="72">
        <v>1</v>
      </c>
      <c r="FD56" s="72">
        <v>1</v>
      </c>
      <c r="FE56" s="72">
        <v>1</v>
      </c>
      <c r="FF56" s="72">
        <v>1</v>
      </c>
      <c r="FG56" s="72">
        <v>1</v>
      </c>
      <c r="FH56" s="72">
        <v>1</v>
      </c>
      <c r="FI56" s="72">
        <v>1</v>
      </c>
      <c r="FJ56" s="72">
        <v>1</v>
      </c>
      <c r="FK56" s="72">
        <v>1</v>
      </c>
      <c r="FL56" s="72">
        <v>1</v>
      </c>
      <c r="FM56" s="72">
        <v>1</v>
      </c>
      <c r="FN56" s="72">
        <v>1</v>
      </c>
      <c r="FO56" s="72">
        <v>1</v>
      </c>
      <c r="FP56" s="72">
        <v>0</v>
      </c>
      <c r="FQ56" s="72">
        <v>1</v>
      </c>
      <c r="FR56" s="72">
        <v>1</v>
      </c>
      <c r="FS56" s="72">
        <v>1</v>
      </c>
      <c r="FT56" s="72">
        <v>0</v>
      </c>
      <c r="FU56" s="72">
        <v>1</v>
      </c>
      <c r="FV56" s="72">
        <v>0</v>
      </c>
      <c r="FW56" s="72">
        <v>0</v>
      </c>
      <c r="FX56" s="72">
        <v>0</v>
      </c>
      <c r="FY56" s="72">
        <v>1</v>
      </c>
      <c r="FZ56" s="72">
        <v>0</v>
      </c>
      <c r="GA56" s="72">
        <v>0</v>
      </c>
      <c r="GB56" s="72">
        <v>0</v>
      </c>
      <c r="GC56" s="72">
        <v>0</v>
      </c>
      <c r="GD56" s="72">
        <v>0</v>
      </c>
      <c r="GE56" s="72">
        <v>0</v>
      </c>
      <c r="GF56" s="72">
        <v>0</v>
      </c>
      <c r="GG56" s="72">
        <v>0</v>
      </c>
      <c r="GH56" s="72">
        <v>0</v>
      </c>
      <c r="GI56" s="72">
        <v>0</v>
      </c>
      <c r="GJ56" s="72">
        <v>0</v>
      </c>
      <c r="GK56" s="72">
        <v>0</v>
      </c>
      <c r="GL56" s="72">
        <v>0</v>
      </c>
      <c r="GM56" s="72">
        <v>0</v>
      </c>
      <c r="GN56" s="72">
        <v>0</v>
      </c>
      <c r="GO56" s="72">
        <v>0</v>
      </c>
      <c r="GP56" s="72">
        <v>0</v>
      </c>
      <c r="GQ56" s="72">
        <v>0</v>
      </c>
      <c r="GR56" s="72">
        <v>0</v>
      </c>
      <c r="GS56" s="72">
        <v>0</v>
      </c>
      <c r="GT56" s="72">
        <v>0</v>
      </c>
      <c r="GU56" s="72">
        <v>0</v>
      </c>
      <c r="GV56" s="72">
        <v>0</v>
      </c>
      <c r="GW56" s="72">
        <v>0</v>
      </c>
      <c r="GX56" s="72">
        <v>0</v>
      </c>
      <c r="GY56" s="72">
        <v>0</v>
      </c>
      <c r="GZ56" s="72">
        <v>0</v>
      </c>
      <c r="HA56" s="72">
        <v>0</v>
      </c>
      <c r="HB56" s="72">
        <v>0</v>
      </c>
      <c r="HC56" s="72">
        <v>0</v>
      </c>
      <c r="HD56" s="72">
        <v>0</v>
      </c>
      <c r="HE56" s="72">
        <v>0</v>
      </c>
      <c r="HF56" s="72">
        <v>0</v>
      </c>
      <c r="HG56" s="72">
        <v>0</v>
      </c>
      <c r="HH56" s="72">
        <v>0</v>
      </c>
      <c r="HI56" s="72">
        <v>0</v>
      </c>
      <c r="HJ56" s="72">
        <v>0</v>
      </c>
      <c r="HK56" s="72">
        <v>0</v>
      </c>
      <c r="HL56" s="72">
        <v>0</v>
      </c>
      <c r="HM56" s="72">
        <v>0</v>
      </c>
      <c r="HN56" s="72">
        <v>0</v>
      </c>
      <c r="HO56" s="72">
        <v>0</v>
      </c>
      <c r="HP56" s="72">
        <v>0</v>
      </c>
      <c r="HQ56" s="72">
        <v>0</v>
      </c>
      <c r="HR56" s="72">
        <v>0</v>
      </c>
      <c r="HS56" s="72">
        <v>0</v>
      </c>
      <c r="HT56" s="72">
        <v>0</v>
      </c>
      <c r="HU56" s="72">
        <v>0</v>
      </c>
      <c r="HV56" s="72">
        <v>0</v>
      </c>
      <c r="HW56" s="72">
        <v>0</v>
      </c>
      <c r="HX56" s="72">
        <v>0</v>
      </c>
      <c r="HY56" s="72">
        <v>0</v>
      </c>
      <c r="HZ56" s="72">
        <v>0</v>
      </c>
      <c r="IA56" s="72">
        <v>0</v>
      </c>
      <c r="IB56" s="72">
        <v>0</v>
      </c>
      <c r="IC56" s="72">
        <v>0</v>
      </c>
      <c r="ID56" s="72">
        <v>0</v>
      </c>
      <c r="IE56" s="72">
        <v>0</v>
      </c>
      <c r="IF56" s="72">
        <v>0</v>
      </c>
      <c r="IG56" s="72">
        <v>0</v>
      </c>
      <c r="IH56" s="72">
        <v>0</v>
      </c>
      <c r="II56" s="72">
        <v>0</v>
      </c>
      <c r="IJ56" s="72">
        <v>0</v>
      </c>
      <c r="IK56" s="72">
        <v>0</v>
      </c>
      <c r="IL56" s="72">
        <v>0</v>
      </c>
      <c r="IM56" s="72">
        <v>0</v>
      </c>
      <c r="IN56" s="72">
        <v>0</v>
      </c>
      <c r="IO56" s="72">
        <v>361</v>
      </c>
      <c r="IP56" s="72">
        <v>313</v>
      </c>
      <c r="IQ56" s="72">
        <v>674</v>
      </c>
      <c r="IR56" s="72">
        <v>9</v>
      </c>
      <c r="IS56" s="72">
        <v>45</v>
      </c>
      <c r="IT56" s="72">
        <v>37</v>
      </c>
      <c r="IU56" s="72">
        <v>138</v>
      </c>
      <c r="IV56" s="72">
        <v>20</v>
      </c>
      <c r="IW56" s="72">
        <v>154</v>
      </c>
      <c r="IX56" s="72">
        <v>96</v>
      </c>
      <c r="IY56" s="72">
        <v>170</v>
      </c>
      <c r="IZ56" s="72">
        <v>209</v>
      </c>
      <c r="JA56" s="72">
        <v>45</v>
      </c>
      <c r="JB56" s="72">
        <v>674</v>
      </c>
      <c r="JC56" s="23"/>
      <c r="JD56" s="23"/>
    </row>
    <row r="57" spans="1:264" x14ac:dyDescent="0.25">
      <c r="A57" s="70" t="s">
        <v>109</v>
      </c>
      <c r="B57" s="70" t="s">
        <v>9</v>
      </c>
      <c r="C57" s="70" t="s">
        <v>79</v>
      </c>
      <c r="D57" s="71">
        <v>7185</v>
      </c>
      <c r="E57" s="22" t="s">
        <v>89</v>
      </c>
      <c r="F57" s="8" t="s">
        <v>31</v>
      </c>
      <c r="G57" s="10">
        <v>1</v>
      </c>
      <c r="H57" s="10">
        <v>655</v>
      </c>
      <c r="I57" s="49">
        <f t="shared" si="0"/>
        <v>80</v>
      </c>
      <c r="J57" s="72">
        <v>17</v>
      </c>
      <c r="K57" s="50">
        <f t="shared" si="2"/>
        <v>13</v>
      </c>
      <c r="L57" s="72">
        <v>4</v>
      </c>
      <c r="M57" s="72">
        <v>9</v>
      </c>
      <c r="N57" s="50">
        <f t="shared" si="3"/>
        <v>14</v>
      </c>
      <c r="O57" s="72">
        <v>6</v>
      </c>
      <c r="P57" s="72">
        <v>8</v>
      </c>
      <c r="Q57" s="50">
        <f t="shared" si="4"/>
        <v>21</v>
      </c>
      <c r="R57" s="72">
        <v>8</v>
      </c>
      <c r="S57" s="72">
        <v>13</v>
      </c>
      <c r="T57" s="50">
        <f t="shared" si="5"/>
        <v>16</v>
      </c>
      <c r="U57" s="72">
        <v>2</v>
      </c>
      <c r="V57" s="72">
        <v>14</v>
      </c>
      <c r="W57" s="51">
        <f t="shared" si="6"/>
        <v>16</v>
      </c>
      <c r="X57" s="72">
        <v>6</v>
      </c>
      <c r="Y57" s="72">
        <v>10</v>
      </c>
      <c r="Z57" s="51">
        <f t="shared" si="8"/>
        <v>25</v>
      </c>
      <c r="AA57" s="72">
        <v>11</v>
      </c>
      <c r="AB57" s="72">
        <v>14</v>
      </c>
      <c r="AC57" s="72">
        <v>3</v>
      </c>
      <c r="AD57" s="72">
        <v>4</v>
      </c>
      <c r="AE57" s="72">
        <v>4</v>
      </c>
      <c r="AF57" s="72">
        <v>6</v>
      </c>
      <c r="AG57" s="72">
        <v>5</v>
      </c>
      <c r="AH57" s="72">
        <v>5</v>
      </c>
      <c r="AI57" s="72">
        <v>4</v>
      </c>
      <c r="AJ57" s="72">
        <v>5</v>
      </c>
      <c r="AK57" s="72">
        <v>5</v>
      </c>
      <c r="AL57" s="72">
        <v>6</v>
      </c>
      <c r="AM57" s="72">
        <v>6</v>
      </c>
      <c r="AN57" s="72">
        <v>6</v>
      </c>
      <c r="AO57" s="72">
        <v>6</v>
      </c>
      <c r="AP57" s="72">
        <v>6</v>
      </c>
      <c r="AQ57" s="72">
        <v>6</v>
      </c>
      <c r="AR57" s="72">
        <v>5</v>
      </c>
      <c r="AS57" s="72">
        <v>6</v>
      </c>
      <c r="AT57" s="72">
        <v>7</v>
      </c>
      <c r="AU57" s="72">
        <v>7</v>
      </c>
      <c r="AV57" s="72">
        <v>6</v>
      </c>
      <c r="AW57" s="72">
        <v>7</v>
      </c>
      <c r="AX57" s="72">
        <v>6</v>
      </c>
      <c r="AY57" s="72">
        <v>7</v>
      </c>
      <c r="AZ57" s="72">
        <v>6</v>
      </c>
      <c r="BA57" s="72">
        <v>7</v>
      </c>
      <c r="BB57" s="72">
        <v>6</v>
      </c>
      <c r="BC57" s="72">
        <v>7</v>
      </c>
      <c r="BD57" s="72">
        <v>6</v>
      </c>
      <c r="BE57" s="72">
        <v>7</v>
      </c>
      <c r="BF57" s="72">
        <v>6</v>
      </c>
      <c r="BG57" s="72">
        <v>6</v>
      </c>
      <c r="BH57" s="72">
        <v>6</v>
      </c>
      <c r="BI57" s="72">
        <v>7</v>
      </c>
      <c r="BJ57" s="72">
        <v>7</v>
      </c>
      <c r="BK57" s="72">
        <v>7</v>
      </c>
      <c r="BL57" s="72">
        <v>7</v>
      </c>
      <c r="BM57" s="72">
        <v>6</v>
      </c>
      <c r="BN57" s="72">
        <v>6</v>
      </c>
      <c r="BO57" s="72">
        <v>6</v>
      </c>
      <c r="BP57" s="72">
        <v>5</v>
      </c>
      <c r="BQ57" s="72">
        <v>7</v>
      </c>
      <c r="BR57" s="72">
        <v>6</v>
      </c>
      <c r="BS57" s="72">
        <v>6</v>
      </c>
      <c r="BT57" s="72">
        <v>4</v>
      </c>
      <c r="BU57" s="72">
        <v>7</v>
      </c>
      <c r="BV57" s="72">
        <v>4</v>
      </c>
      <c r="BW57" s="72">
        <v>6</v>
      </c>
      <c r="BX57" s="72">
        <v>6</v>
      </c>
      <c r="BY57" s="72">
        <v>8</v>
      </c>
      <c r="BZ57" s="72">
        <v>6</v>
      </c>
      <c r="CA57" s="72">
        <v>7</v>
      </c>
      <c r="CB57" s="72">
        <v>5</v>
      </c>
      <c r="CC57" s="72">
        <v>6</v>
      </c>
      <c r="CD57" s="72">
        <v>5</v>
      </c>
      <c r="CE57" s="72">
        <v>7</v>
      </c>
      <c r="CF57" s="72">
        <v>5</v>
      </c>
      <c r="CG57" s="72">
        <v>6</v>
      </c>
      <c r="CH57" s="72">
        <v>4</v>
      </c>
      <c r="CI57" s="72">
        <v>7</v>
      </c>
      <c r="CJ57" s="72">
        <v>5</v>
      </c>
      <c r="CK57" s="72">
        <v>6</v>
      </c>
      <c r="CL57" s="72">
        <v>4</v>
      </c>
      <c r="CM57" s="72">
        <v>5</v>
      </c>
      <c r="CN57" s="72">
        <v>4</v>
      </c>
      <c r="CO57" s="72">
        <v>5</v>
      </c>
      <c r="CP57" s="72">
        <v>4</v>
      </c>
      <c r="CQ57" s="72">
        <v>6</v>
      </c>
      <c r="CR57" s="72">
        <v>5</v>
      </c>
      <c r="CS57" s="72">
        <v>5</v>
      </c>
      <c r="CT57" s="72">
        <v>3</v>
      </c>
      <c r="CU57" s="72">
        <v>3</v>
      </c>
      <c r="CV57" s="72">
        <v>4</v>
      </c>
      <c r="CW57" s="72">
        <v>7</v>
      </c>
      <c r="CX57" s="72">
        <v>5</v>
      </c>
      <c r="CY57" s="72">
        <v>3</v>
      </c>
      <c r="CZ57" s="72">
        <v>3</v>
      </c>
      <c r="DA57" s="72">
        <v>5</v>
      </c>
      <c r="DB57" s="72">
        <v>4</v>
      </c>
      <c r="DC57" s="72">
        <v>4</v>
      </c>
      <c r="DD57" s="72">
        <v>4</v>
      </c>
      <c r="DE57" s="72">
        <v>3</v>
      </c>
      <c r="DF57" s="72">
        <v>5</v>
      </c>
      <c r="DG57" s="72">
        <v>4</v>
      </c>
      <c r="DH57" s="72">
        <v>2</v>
      </c>
      <c r="DI57" s="72">
        <v>5</v>
      </c>
      <c r="DJ57" s="72">
        <v>3</v>
      </c>
      <c r="DK57" s="72">
        <v>5</v>
      </c>
      <c r="DL57" s="72">
        <v>2</v>
      </c>
      <c r="DM57" s="72">
        <v>5</v>
      </c>
      <c r="DN57" s="72">
        <v>3</v>
      </c>
      <c r="DO57" s="72">
        <v>3</v>
      </c>
      <c r="DP57" s="72">
        <v>2</v>
      </c>
      <c r="DQ57" s="72">
        <v>2</v>
      </c>
      <c r="DR57" s="72">
        <v>2</v>
      </c>
      <c r="DS57" s="72">
        <v>2</v>
      </c>
      <c r="DT57" s="72">
        <v>1</v>
      </c>
      <c r="DU57" s="72">
        <v>2</v>
      </c>
      <c r="DV57" s="72">
        <v>2</v>
      </c>
      <c r="DW57" s="72">
        <v>2</v>
      </c>
      <c r="DX57" s="72">
        <v>1</v>
      </c>
      <c r="DY57" s="72">
        <v>2</v>
      </c>
      <c r="DZ57" s="72">
        <v>1</v>
      </c>
      <c r="EA57" s="72">
        <v>3</v>
      </c>
      <c r="EB57" s="72">
        <v>1</v>
      </c>
      <c r="EC57" s="72">
        <v>2</v>
      </c>
      <c r="ED57" s="72">
        <v>2</v>
      </c>
      <c r="EE57" s="72">
        <v>2</v>
      </c>
      <c r="EF57" s="72">
        <v>1</v>
      </c>
      <c r="EG57" s="72">
        <v>1</v>
      </c>
      <c r="EH57" s="72">
        <v>1</v>
      </c>
      <c r="EI57" s="72">
        <v>1</v>
      </c>
      <c r="EJ57" s="72">
        <v>1</v>
      </c>
      <c r="EK57" s="72">
        <v>2</v>
      </c>
      <c r="EL57" s="72">
        <v>1</v>
      </c>
      <c r="EM57" s="72">
        <v>2</v>
      </c>
      <c r="EN57" s="72">
        <v>1</v>
      </c>
      <c r="EO57" s="72">
        <v>2</v>
      </c>
      <c r="EP57" s="72">
        <v>1</v>
      </c>
      <c r="EQ57" s="72">
        <v>1</v>
      </c>
      <c r="ER57" s="72">
        <v>1</v>
      </c>
      <c r="ES57" s="72">
        <v>1</v>
      </c>
      <c r="ET57" s="72">
        <v>1</v>
      </c>
      <c r="EU57" s="72">
        <v>1</v>
      </c>
      <c r="EV57" s="72">
        <v>0</v>
      </c>
      <c r="EW57" s="72">
        <v>1</v>
      </c>
      <c r="EX57" s="72">
        <v>1</v>
      </c>
      <c r="EY57" s="72">
        <v>1</v>
      </c>
      <c r="EZ57" s="72">
        <v>1</v>
      </c>
      <c r="FA57" s="72">
        <v>1</v>
      </c>
      <c r="FB57" s="72">
        <v>1</v>
      </c>
      <c r="FC57" s="72">
        <v>1</v>
      </c>
      <c r="FD57" s="72">
        <v>1</v>
      </c>
      <c r="FE57" s="72">
        <v>1</v>
      </c>
      <c r="FF57" s="72">
        <v>1</v>
      </c>
      <c r="FG57" s="72">
        <v>1</v>
      </c>
      <c r="FH57" s="72">
        <v>1</v>
      </c>
      <c r="FI57" s="72">
        <v>1</v>
      </c>
      <c r="FJ57" s="72">
        <v>1</v>
      </c>
      <c r="FK57" s="72">
        <v>1</v>
      </c>
      <c r="FL57" s="72">
        <v>0</v>
      </c>
      <c r="FM57" s="72">
        <v>1</v>
      </c>
      <c r="FN57" s="72">
        <v>1</v>
      </c>
      <c r="FO57" s="72">
        <v>1</v>
      </c>
      <c r="FP57" s="72">
        <v>0</v>
      </c>
      <c r="FQ57" s="72">
        <v>1</v>
      </c>
      <c r="FR57" s="72">
        <v>0</v>
      </c>
      <c r="FS57" s="72">
        <v>1</v>
      </c>
      <c r="FT57" s="72">
        <v>0</v>
      </c>
      <c r="FU57" s="72">
        <v>0</v>
      </c>
      <c r="FV57" s="72">
        <v>0</v>
      </c>
      <c r="FW57" s="72">
        <v>0</v>
      </c>
      <c r="FX57" s="72">
        <v>0</v>
      </c>
      <c r="FY57" s="72">
        <v>0</v>
      </c>
      <c r="FZ57" s="72">
        <v>0</v>
      </c>
      <c r="GA57" s="72">
        <v>0</v>
      </c>
      <c r="GB57" s="72">
        <v>0</v>
      </c>
      <c r="GC57" s="72">
        <v>0</v>
      </c>
      <c r="GD57" s="72">
        <v>0</v>
      </c>
      <c r="GE57" s="72">
        <v>0</v>
      </c>
      <c r="GF57" s="72">
        <v>0</v>
      </c>
      <c r="GG57" s="72">
        <v>0</v>
      </c>
      <c r="GH57" s="72">
        <v>0</v>
      </c>
      <c r="GI57" s="72">
        <v>0</v>
      </c>
      <c r="GJ57" s="72">
        <v>0</v>
      </c>
      <c r="GK57" s="72">
        <v>0</v>
      </c>
      <c r="GL57" s="72">
        <v>0</v>
      </c>
      <c r="GM57" s="72">
        <v>0</v>
      </c>
      <c r="GN57" s="72">
        <v>0</v>
      </c>
      <c r="GO57" s="72">
        <v>0</v>
      </c>
      <c r="GP57" s="72">
        <v>0</v>
      </c>
      <c r="GQ57" s="72">
        <v>0</v>
      </c>
      <c r="GR57" s="72">
        <v>0</v>
      </c>
      <c r="GS57" s="72">
        <v>0</v>
      </c>
      <c r="GT57" s="72">
        <v>0</v>
      </c>
      <c r="GU57" s="72">
        <v>0</v>
      </c>
      <c r="GV57" s="72">
        <v>0</v>
      </c>
      <c r="GW57" s="72">
        <v>0</v>
      </c>
      <c r="GX57" s="72">
        <v>0</v>
      </c>
      <c r="GY57" s="72">
        <v>0</v>
      </c>
      <c r="GZ57" s="72">
        <v>0</v>
      </c>
      <c r="HA57" s="72">
        <v>0</v>
      </c>
      <c r="HB57" s="72">
        <v>0</v>
      </c>
      <c r="HC57" s="72">
        <v>0</v>
      </c>
      <c r="HD57" s="72">
        <v>0</v>
      </c>
      <c r="HE57" s="72">
        <v>0</v>
      </c>
      <c r="HF57" s="72">
        <v>0</v>
      </c>
      <c r="HG57" s="72">
        <v>0</v>
      </c>
      <c r="HH57" s="72">
        <v>0</v>
      </c>
      <c r="HI57" s="72">
        <v>0</v>
      </c>
      <c r="HJ57" s="72">
        <v>0</v>
      </c>
      <c r="HK57" s="72">
        <v>0</v>
      </c>
      <c r="HL57" s="72">
        <v>0</v>
      </c>
      <c r="HM57" s="72">
        <v>0</v>
      </c>
      <c r="HN57" s="72">
        <v>0</v>
      </c>
      <c r="HO57" s="72">
        <v>0</v>
      </c>
      <c r="HP57" s="72">
        <v>0</v>
      </c>
      <c r="HQ57" s="72">
        <v>0</v>
      </c>
      <c r="HR57" s="72">
        <v>0</v>
      </c>
      <c r="HS57" s="72">
        <v>0</v>
      </c>
      <c r="HT57" s="72">
        <v>0</v>
      </c>
      <c r="HU57" s="72">
        <v>0</v>
      </c>
      <c r="HV57" s="72">
        <v>0</v>
      </c>
      <c r="HW57" s="72">
        <v>0</v>
      </c>
      <c r="HX57" s="72">
        <v>0</v>
      </c>
      <c r="HY57" s="72">
        <v>0</v>
      </c>
      <c r="HZ57" s="72">
        <v>0</v>
      </c>
      <c r="IA57" s="72">
        <v>0</v>
      </c>
      <c r="IB57" s="72">
        <v>0</v>
      </c>
      <c r="IC57" s="72">
        <v>0</v>
      </c>
      <c r="ID57" s="72">
        <v>0</v>
      </c>
      <c r="IE57" s="72">
        <v>0</v>
      </c>
      <c r="IF57" s="72">
        <v>0</v>
      </c>
      <c r="IG57" s="72">
        <v>0</v>
      </c>
      <c r="IH57" s="72">
        <v>0</v>
      </c>
      <c r="II57" s="72">
        <v>0</v>
      </c>
      <c r="IJ57" s="72">
        <v>0</v>
      </c>
      <c r="IK57" s="72">
        <v>0</v>
      </c>
      <c r="IL57" s="72">
        <v>0</v>
      </c>
      <c r="IM57" s="72">
        <v>0</v>
      </c>
      <c r="IN57" s="72">
        <v>0</v>
      </c>
      <c r="IO57" s="72">
        <v>337</v>
      </c>
      <c r="IP57" s="72">
        <v>318</v>
      </c>
      <c r="IQ57" s="72">
        <v>655</v>
      </c>
      <c r="IR57" s="72">
        <v>20</v>
      </c>
      <c r="IS57" s="72">
        <v>30</v>
      </c>
      <c r="IT57" s="72">
        <v>30</v>
      </c>
      <c r="IU57" s="72">
        <v>139</v>
      </c>
      <c r="IV57" s="72">
        <v>17</v>
      </c>
      <c r="IW57" s="72">
        <v>164</v>
      </c>
      <c r="IX57" s="72">
        <v>75</v>
      </c>
      <c r="IY57" s="72">
        <v>148</v>
      </c>
      <c r="IZ57" s="72">
        <v>230</v>
      </c>
      <c r="JA57" s="72">
        <v>38</v>
      </c>
      <c r="JB57" s="72">
        <v>655</v>
      </c>
      <c r="JC57" s="23"/>
      <c r="JD57" s="23"/>
    </row>
    <row r="58" spans="1:264" x14ac:dyDescent="0.25">
      <c r="A58" s="70" t="s">
        <v>109</v>
      </c>
      <c r="B58" s="70" t="s">
        <v>9</v>
      </c>
      <c r="C58" s="70" t="s">
        <v>79</v>
      </c>
      <c r="D58" s="71">
        <v>17678</v>
      </c>
      <c r="E58" s="22" t="s">
        <v>91</v>
      </c>
      <c r="F58" s="8" t="s">
        <v>31</v>
      </c>
      <c r="G58" s="10">
        <v>1</v>
      </c>
      <c r="H58" s="10">
        <v>586</v>
      </c>
      <c r="I58" s="49">
        <f t="shared" si="0"/>
        <v>70</v>
      </c>
      <c r="J58" s="72">
        <v>16</v>
      </c>
      <c r="K58" s="50">
        <f t="shared" si="2"/>
        <v>11</v>
      </c>
      <c r="L58" s="72">
        <v>4</v>
      </c>
      <c r="M58" s="72">
        <v>7</v>
      </c>
      <c r="N58" s="50">
        <f t="shared" si="3"/>
        <v>13</v>
      </c>
      <c r="O58" s="72">
        <v>4</v>
      </c>
      <c r="P58" s="72">
        <v>9</v>
      </c>
      <c r="Q58" s="50">
        <f t="shared" si="4"/>
        <v>17</v>
      </c>
      <c r="R58" s="72">
        <v>9</v>
      </c>
      <c r="S58" s="72">
        <v>8</v>
      </c>
      <c r="T58" s="50">
        <f t="shared" si="5"/>
        <v>15</v>
      </c>
      <c r="U58" s="72">
        <v>9</v>
      </c>
      <c r="V58" s="72">
        <v>6</v>
      </c>
      <c r="W58" s="51">
        <f t="shared" si="6"/>
        <v>14</v>
      </c>
      <c r="X58" s="72">
        <v>7</v>
      </c>
      <c r="Y58" s="72">
        <v>7</v>
      </c>
      <c r="Z58" s="51">
        <f t="shared" si="8"/>
        <v>13</v>
      </c>
      <c r="AA58" s="72">
        <v>6</v>
      </c>
      <c r="AB58" s="72">
        <v>7</v>
      </c>
      <c r="AC58" s="72">
        <v>3</v>
      </c>
      <c r="AD58" s="72">
        <v>4</v>
      </c>
      <c r="AE58" s="72">
        <v>4</v>
      </c>
      <c r="AF58" s="72">
        <v>6</v>
      </c>
      <c r="AG58" s="72">
        <v>5</v>
      </c>
      <c r="AH58" s="72">
        <v>5</v>
      </c>
      <c r="AI58" s="72">
        <v>4</v>
      </c>
      <c r="AJ58" s="72">
        <v>5</v>
      </c>
      <c r="AK58" s="72">
        <v>5</v>
      </c>
      <c r="AL58" s="72">
        <v>6</v>
      </c>
      <c r="AM58" s="72">
        <v>6</v>
      </c>
      <c r="AN58" s="72">
        <v>6</v>
      </c>
      <c r="AO58" s="72">
        <v>6</v>
      </c>
      <c r="AP58" s="72">
        <v>6</v>
      </c>
      <c r="AQ58" s="72">
        <v>6</v>
      </c>
      <c r="AR58" s="72">
        <v>5</v>
      </c>
      <c r="AS58" s="72">
        <v>6</v>
      </c>
      <c r="AT58" s="72">
        <v>6</v>
      </c>
      <c r="AU58" s="72">
        <v>6</v>
      </c>
      <c r="AV58" s="72">
        <v>6</v>
      </c>
      <c r="AW58" s="72">
        <v>6</v>
      </c>
      <c r="AX58" s="72">
        <v>5</v>
      </c>
      <c r="AY58" s="72">
        <v>6</v>
      </c>
      <c r="AZ58" s="72">
        <v>5</v>
      </c>
      <c r="BA58" s="72">
        <v>6</v>
      </c>
      <c r="BB58" s="72">
        <v>5</v>
      </c>
      <c r="BC58" s="72">
        <v>6</v>
      </c>
      <c r="BD58" s="72">
        <v>5</v>
      </c>
      <c r="BE58" s="72">
        <v>6</v>
      </c>
      <c r="BF58" s="72">
        <v>5</v>
      </c>
      <c r="BG58" s="72">
        <v>5</v>
      </c>
      <c r="BH58" s="72">
        <v>5</v>
      </c>
      <c r="BI58" s="72">
        <v>6</v>
      </c>
      <c r="BJ58" s="72">
        <v>6</v>
      </c>
      <c r="BK58" s="72">
        <v>6</v>
      </c>
      <c r="BL58" s="72">
        <v>6</v>
      </c>
      <c r="BM58" s="72">
        <v>5</v>
      </c>
      <c r="BN58" s="72">
        <v>5</v>
      </c>
      <c r="BO58" s="72">
        <v>5</v>
      </c>
      <c r="BP58" s="72">
        <v>4</v>
      </c>
      <c r="BQ58" s="72">
        <v>6</v>
      </c>
      <c r="BR58" s="72">
        <v>5</v>
      </c>
      <c r="BS58" s="72">
        <v>5</v>
      </c>
      <c r="BT58" s="72">
        <v>4</v>
      </c>
      <c r="BU58" s="72">
        <v>6</v>
      </c>
      <c r="BV58" s="72">
        <v>4</v>
      </c>
      <c r="BW58" s="72">
        <v>5</v>
      </c>
      <c r="BX58" s="72">
        <v>5</v>
      </c>
      <c r="BY58" s="72">
        <v>8</v>
      </c>
      <c r="BZ58" s="72">
        <v>5</v>
      </c>
      <c r="CA58" s="72">
        <v>8</v>
      </c>
      <c r="CB58" s="72">
        <v>5</v>
      </c>
      <c r="CC58" s="72">
        <v>5</v>
      </c>
      <c r="CD58" s="72">
        <v>4</v>
      </c>
      <c r="CE58" s="72">
        <v>8</v>
      </c>
      <c r="CF58" s="72">
        <v>5</v>
      </c>
      <c r="CG58" s="72">
        <v>5</v>
      </c>
      <c r="CH58" s="72">
        <v>4</v>
      </c>
      <c r="CI58" s="72">
        <v>6</v>
      </c>
      <c r="CJ58" s="72">
        <v>4</v>
      </c>
      <c r="CK58" s="72">
        <v>5</v>
      </c>
      <c r="CL58" s="72">
        <v>4</v>
      </c>
      <c r="CM58" s="72">
        <v>5</v>
      </c>
      <c r="CN58" s="72">
        <v>4</v>
      </c>
      <c r="CO58" s="72">
        <v>5</v>
      </c>
      <c r="CP58" s="72">
        <v>4</v>
      </c>
      <c r="CQ58" s="72">
        <v>5</v>
      </c>
      <c r="CR58" s="72">
        <v>5</v>
      </c>
      <c r="CS58" s="72">
        <v>5</v>
      </c>
      <c r="CT58" s="72">
        <v>3</v>
      </c>
      <c r="CU58" s="72">
        <v>3</v>
      </c>
      <c r="CV58" s="72">
        <v>4</v>
      </c>
      <c r="CW58" s="72">
        <v>6</v>
      </c>
      <c r="CX58" s="72">
        <v>5</v>
      </c>
      <c r="CY58" s="72">
        <v>3</v>
      </c>
      <c r="CZ58" s="72">
        <v>3</v>
      </c>
      <c r="DA58" s="72">
        <v>5</v>
      </c>
      <c r="DB58" s="72">
        <v>4</v>
      </c>
      <c r="DC58" s="72">
        <v>4</v>
      </c>
      <c r="DD58" s="72">
        <v>4</v>
      </c>
      <c r="DE58" s="72">
        <v>3</v>
      </c>
      <c r="DF58" s="72">
        <v>5</v>
      </c>
      <c r="DG58" s="72">
        <v>4</v>
      </c>
      <c r="DH58" s="72">
        <v>2</v>
      </c>
      <c r="DI58" s="72">
        <v>5</v>
      </c>
      <c r="DJ58" s="72">
        <v>3</v>
      </c>
      <c r="DK58" s="72">
        <v>5</v>
      </c>
      <c r="DL58" s="72">
        <v>2</v>
      </c>
      <c r="DM58" s="72">
        <v>5</v>
      </c>
      <c r="DN58" s="72">
        <v>3</v>
      </c>
      <c r="DO58" s="72">
        <v>3</v>
      </c>
      <c r="DP58" s="72">
        <v>2</v>
      </c>
      <c r="DQ58" s="72">
        <v>2</v>
      </c>
      <c r="DR58" s="72">
        <v>2</v>
      </c>
      <c r="DS58" s="72">
        <v>2</v>
      </c>
      <c r="DT58" s="72">
        <v>1</v>
      </c>
      <c r="DU58" s="72">
        <v>2</v>
      </c>
      <c r="DV58" s="72">
        <v>2</v>
      </c>
      <c r="DW58" s="72">
        <v>2</v>
      </c>
      <c r="DX58" s="72">
        <v>1</v>
      </c>
      <c r="DY58" s="72">
        <v>1</v>
      </c>
      <c r="DZ58" s="72">
        <v>1</v>
      </c>
      <c r="EA58" s="72">
        <v>3</v>
      </c>
      <c r="EB58" s="72">
        <v>1</v>
      </c>
      <c r="EC58" s="72">
        <v>1</v>
      </c>
      <c r="ED58" s="72">
        <v>1</v>
      </c>
      <c r="EE58" s="72">
        <v>1</v>
      </c>
      <c r="EF58" s="72">
        <v>1</v>
      </c>
      <c r="EG58" s="72">
        <v>1</v>
      </c>
      <c r="EH58" s="72">
        <v>1</v>
      </c>
      <c r="EI58" s="72">
        <v>1</v>
      </c>
      <c r="EJ58" s="72">
        <v>1</v>
      </c>
      <c r="EK58" s="72">
        <v>1</v>
      </c>
      <c r="EL58" s="72">
        <v>1</v>
      </c>
      <c r="EM58" s="72">
        <v>1</v>
      </c>
      <c r="EN58" s="72">
        <v>1</v>
      </c>
      <c r="EO58" s="72">
        <v>1</v>
      </c>
      <c r="EP58" s="72">
        <v>1</v>
      </c>
      <c r="EQ58" s="72">
        <v>1</v>
      </c>
      <c r="ER58" s="72">
        <v>1</v>
      </c>
      <c r="ES58" s="72">
        <v>1</v>
      </c>
      <c r="ET58" s="72">
        <v>1</v>
      </c>
      <c r="EU58" s="72">
        <v>1</v>
      </c>
      <c r="EV58" s="72">
        <v>1</v>
      </c>
      <c r="EW58" s="72">
        <v>1</v>
      </c>
      <c r="EX58" s="72">
        <v>1</v>
      </c>
      <c r="EY58" s="72">
        <v>1</v>
      </c>
      <c r="EZ58" s="72">
        <v>1</v>
      </c>
      <c r="FA58" s="72">
        <v>1</v>
      </c>
      <c r="FB58" s="72">
        <v>1</v>
      </c>
      <c r="FC58" s="72">
        <v>1</v>
      </c>
      <c r="FD58" s="72">
        <v>0</v>
      </c>
      <c r="FE58" s="72">
        <v>0</v>
      </c>
      <c r="FF58" s="72">
        <v>0</v>
      </c>
      <c r="FG58" s="72">
        <v>0</v>
      </c>
      <c r="FH58" s="72">
        <v>0</v>
      </c>
      <c r="FI58" s="72">
        <v>1</v>
      </c>
      <c r="FJ58" s="72">
        <v>0</v>
      </c>
      <c r="FK58" s="72">
        <v>1</v>
      </c>
      <c r="FL58" s="72">
        <v>0</v>
      </c>
      <c r="FM58" s="72">
        <v>1</v>
      </c>
      <c r="FN58" s="72">
        <v>1</v>
      </c>
      <c r="FO58" s="72">
        <v>1</v>
      </c>
      <c r="FP58" s="72">
        <v>0</v>
      </c>
      <c r="FQ58" s="72">
        <v>1</v>
      </c>
      <c r="FR58" s="72">
        <v>0</v>
      </c>
      <c r="FS58" s="72">
        <v>1</v>
      </c>
      <c r="FT58" s="72">
        <v>0</v>
      </c>
      <c r="FU58" s="72">
        <v>0</v>
      </c>
      <c r="FV58" s="72">
        <v>0</v>
      </c>
      <c r="FW58" s="72">
        <v>0</v>
      </c>
      <c r="FX58" s="72">
        <v>0</v>
      </c>
      <c r="FY58" s="72">
        <v>0</v>
      </c>
      <c r="FZ58" s="72">
        <v>0</v>
      </c>
      <c r="GA58" s="72">
        <v>0</v>
      </c>
      <c r="GB58" s="72">
        <v>0</v>
      </c>
      <c r="GC58" s="72">
        <v>0</v>
      </c>
      <c r="GD58" s="72">
        <v>0</v>
      </c>
      <c r="GE58" s="72">
        <v>0</v>
      </c>
      <c r="GF58" s="72">
        <v>0</v>
      </c>
      <c r="GG58" s="72">
        <v>0</v>
      </c>
      <c r="GH58" s="72">
        <v>0</v>
      </c>
      <c r="GI58" s="72">
        <v>0</v>
      </c>
      <c r="GJ58" s="72">
        <v>0</v>
      </c>
      <c r="GK58" s="72">
        <v>0</v>
      </c>
      <c r="GL58" s="72">
        <v>0</v>
      </c>
      <c r="GM58" s="72">
        <v>0</v>
      </c>
      <c r="GN58" s="72">
        <v>0</v>
      </c>
      <c r="GO58" s="72">
        <v>0</v>
      </c>
      <c r="GP58" s="72">
        <v>0</v>
      </c>
      <c r="GQ58" s="72">
        <v>0</v>
      </c>
      <c r="GR58" s="72">
        <v>0</v>
      </c>
      <c r="GS58" s="72">
        <v>0</v>
      </c>
      <c r="GT58" s="72">
        <v>0</v>
      </c>
      <c r="GU58" s="72">
        <v>0</v>
      </c>
      <c r="GV58" s="72">
        <v>0</v>
      </c>
      <c r="GW58" s="72">
        <v>0</v>
      </c>
      <c r="GX58" s="72">
        <v>0</v>
      </c>
      <c r="GY58" s="72">
        <v>0</v>
      </c>
      <c r="GZ58" s="72">
        <v>0</v>
      </c>
      <c r="HA58" s="72">
        <v>0</v>
      </c>
      <c r="HB58" s="72">
        <v>0</v>
      </c>
      <c r="HC58" s="72">
        <v>0</v>
      </c>
      <c r="HD58" s="72">
        <v>0</v>
      </c>
      <c r="HE58" s="72">
        <v>0</v>
      </c>
      <c r="HF58" s="72">
        <v>0</v>
      </c>
      <c r="HG58" s="72">
        <v>0</v>
      </c>
      <c r="HH58" s="72">
        <v>0</v>
      </c>
      <c r="HI58" s="72">
        <v>0</v>
      </c>
      <c r="HJ58" s="72">
        <v>0</v>
      </c>
      <c r="HK58" s="72">
        <v>0</v>
      </c>
      <c r="HL58" s="72">
        <v>0</v>
      </c>
      <c r="HM58" s="72">
        <v>0</v>
      </c>
      <c r="HN58" s="72">
        <v>0</v>
      </c>
      <c r="HO58" s="72">
        <v>0</v>
      </c>
      <c r="HP58" s="72">
        <v>0</v>
      </c>
      <c r="HQ58" s="72">
        <v>0</v>
      </c>
      <c r="HR58" s="72">
        <v>0</v>
      </c>
      <c r="HS58" s="72">
        <v>0</v>
      </c>
      <c r="HT58" s="72">
        <v>0</v>
      </c>
      <c r="HU58" s="72">
        <v>0</v>
      </c>
      <c r="HV58" s="72">
        <v>0</v>
      </c>
      <c r="HW58" s="72">
        <v>0</v>
      </c>
      <c r="HX58" s="72">
        <v>0</v>
      </c>
      <c r="HY58" s="72">
        <v>0</v>
      </c>
      <c r="HZ58" s="72">
        <v>0</v>
      </c>
      <c r="IA58" s="72">
        <v>0</v>
      </c>
      <c r="IB58" s="72">
        <v>0</v>
      </c>
      <c r="IC58" s="72">
        <v>0</v>
      </c>
      <c r="ID58" s="72">
        <v>0</v>
      </c>
      <c r="IE58" s="72">
        <v>0</v>
      </c>
      <c r="IF58" s="72">
        <v>0</v>
      </c>
      <c r="IG58" s="72">
        <v>0</v>
      </c>
      <c r="IH58" s="72">
        <v>0</v>
      </c>
      <c r="II58" s="72">
        <v>0</v>
      </c>
      <c r="IJ58" s="72">
        <v>0</v>
      </c>
      <c r="IK58" s="72">
        <v>0</v>
      </c>
      <c r="IL58" s="72">
        <v>0</v>
      </c>
      <c r="IM58" s="72">
        <v>0</v>
      </c>
      <c r="IN58" s="72">
        <v>0</v>
      </c>
      <c r="IO58" s="72">
        <v>312</v>
      </c>
      <c r="IP58" s="72">
        <v>274</v>
      </c>
      <c r="IQ58" s="72">
        <v>586</v>
      </c>
      <c r="IR58" s="72">
        <v>19</v>
      </c>
      <c r="IS58" s="72">
        <v>29</v>
      </c>
      <c r="IT58" s="72">
        <v>26</v>
      </c>
      <c r="IU58" s="72">
        <v>128</v>
      </c>
      <c r="IV58" s="72">
        <v>16</v>
      </c>
      <c r="IW58" s="72">
        <v>142</v>
      </c>
      <c r="IX58" s="72">
        <v>69</v>
      </c>
      <c r="IY58" s="72">
        <v>126</v>
      </c>
      <c r="IZ58" s="72">
        <v>219</v>
      </c>
      <c r="JA58" s="72">
        <v>30</v>
      </c>
      <c r="JB58" s="72">
        <v>586</v>
      </c>
      <c r="JC58" s="23"/>
      <c r="JD58" s="23"/>
    </row>
    <row r="59" spans="1:264" x14ac:dyDescent="0.25">
      <c r="A59" s="55"/>
      <c r="B59" s="55" t="s">
        <v>111</v>
      </c>
      <c r="C59" s="55"/>
      <c r="D59" s="73"/>
      <c r="E59" s="74" t="s">
        <v>138</v>
      </c>
      <c r="F59" s="75"/>
      <c r="G59" s="61"/>
      <c r="H59" s="61">
        <f>H60+H64+H74+H75</f>
        <v>31072</v>
      </c>
      <c r="I59" s="61"/>
      <c r="J59" s="63"/>
      <c r="K59" s="62"/>
      <c r="L59" s="63"/>
      <c r="M59" s="63"/>
      <c r="N59" s="62"/>
      <c r="O59" s="63"/>
      <c r="P59" s="63"/>
      <c r="Q59" s="62"/>
      <c r="R59" s="63"/>
      <c r="S59" s="63"/>
      <c r="T59" s="62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  <c r="IV59" s="63"/>
      <c r="IW59" s="63"/>
      <c r="IX59" s="63"/>
      <c r="IY59" s="63"/>
      <c r="IZ59" s="63"/>
      <c r="JA59" s="63"/>
      <c r="JB59" s="63"/>
      <c r="JC59" s="23"/>
      <c r="JD59" s="23"/>
    </row>
    <row r="60" spans="1:264" x14ac:dyDescent="0.25">
      <c r="A60" s="64" t="s">
        <v>109</v>
      </c>
      <c r="B60" s="64" t="s">
        <v>9</v>
      </c>
      <c r="C60" s="64" t="s">
        <v>52</v>
      </c>
      <c r="D60" s="65"/>
      <c r="E60" s="4" t="s">
        <v>52</v>
      </c>
      <c r="F60" s="5"/>
      <c r="G60" s="9">
        <v>2</v>
      </c>
      <c r="H60" s="6">
        <v>4406</v>
      </c>
      <c r="I60" s="49">
        <f t="shared" si="0"/>
        <v>389</v>
      </c>
      <c r="J60" s="6">
        <v>124</v>
      </c>
      <c r="K60" s="50">
        <f t="shared" si="2"/>
        <v>61</v>
      </c>
      <c r="L60" s="6">
        <v>30</v>
      </c>
      <c r="M60" s="6">
        <v>31</v>
      </c>
      <c r="N60" s="50">
        <f t="shared" si="3"/>
        <v>63</v>
      </c>
      <c r="O60" s="6">
        <v>38</v>
      </c>
      <c r="P60" s="6">
        <v>25</v>
      </c>
      <c r="Q60" s="50">
        <f t="shared" si="4"/>
        <v>83</v>
      </c>
      <c r="R60" s="6">
        <v>42</v>
      </c>
      <c r="S60" s="6">
        <v>41</v>
      </c>
      <c r="T60" s="50">
        <f t="shared" si="5"/>
        <v>92</v>
      </c>
      <c r="U60" s="6">
        <v>44</v>
      </c>
      <c r="V60" s="6">
        <v>48</v>
      </c>
      <c r="W60" s="51">
        <f t="shared" si="6"/>
        <v>90</v>
      </c>
      <c r="X60" s="6">
        <v>45</v>
      </c>
      <c r="Y60" s="6">
        <v>45</v>
      </c>
      <c r="Z60" s="50"/>
      <c r="AA60" s="6">
        <v>42</v>
      </c>
      <c r="AB60" s="6">
        <v>26</v>
      </c>
      <c r="AC60" s="6">
        <v>41</v>
      </c>
      <c r="AD60" s="6">
        <v>43</v>
      </c>
      <c r="AE60" s="6">
        <v>59</v>
      </c>
      <c r="AF60" s="6">
        <v>40</v>
      </c>
      <c r="AG60" s="6">
        <v>59</v>
      </c>
      <c r="AH60" s="6">
        <v>45</v>
      </c>
      <c r="AI60" s="6">
        <v>53</v>
      </c>
      <c r="AJ60" s="6">
        <v>57</v>
      </c>
      <c r="AK60" s="6">
        <v>49</v>
      </c>
      <c r="AL60" s="6">
        <v>49</v>
      </c>
      <c r="AM60" s="6">
        <v>47</v>
      </c>
      <c r="AN60" s="6">
        <v>59</v>
      </c>
      <c r="AO60" s="6">
        <v>48</v>
      </c>
      <c r="AP60" s="6">
        <v>42</v>
      </c>
      <c r="AQ60" s="6">
        <v>54</v>
      </c>
      <c r="AR60" s="6">
        <v>56</v>
      </c>
      <c r="AS60" s="6">
        <v>52</v>
      </c>
      <c r="AT60" s="6">
        <v>45</v>
      </c>
      <c r="AU60" s="6">
        <v>46</v>
      </c>
      <c r="AV60" s="6">
        <v>46</v>
      </c>
      <c r="AW60" s="6">
        <v>44</v>
      </c>
      <c r="AX60" s="6">
        <v>54</v>
      </c>
      <c r="AY60" s="6">
        <v>52</v>
      </c>
      <c r="AZ60" s="6">
        <v>49</v>
      </c>
      <c r="BA60" s="6">
        <v>39</v>
      </c>
      <c r="BB60" s="6">
        <v>43</v>
      </c>
      <c r="BC60" s="6">
        <v>51</v>
      </c>
      <c r="BD60" s="6">
        <v>39</v>
      </c>
      <c r="BE60" s="6">
        <v>51</v>
      </c>
      <c r="BF60" s="6">
        <v>42</v>
      </c>
      <c r="BG60" s="6">
        <v>47</v>
      </c>
      <c r="BH60" s="6">
        <v>49</v>
      </c>
      <c r="BI60" s="6">
        <v>42</v>
      </c>
      <c r="BJ60" s="6">
        <v>37</v>
      </c>
      <c r="BK60" s="6">
        <v>50</v>
      </c>
      <c r="BL60" s="6">
        <v>37</v>
      </c>
      <c r="BM60" s="6">
        <v>46</v>
      </c>
      <c r="BN60" s="6">
        <v>41</v>
      </c>
      <c r="BO60" s="6">
        <v>26</v>
      </c>
      <c r="BP60" s="6">
        <v>41</v>
      </c>
      <c r="BQ60" s="6">
        <v>46</v>
      </c>
      <c r="BR60" s="6">
        <v>39</v>
      </c>
      <c r="BS60" s="6">
        <v>40</v>
      </c>
      <c r="BT60" s="6">
        <v>33</v>
      </c>
      <c r="BU60" s="6">
        <v>41</v>
      </c>
      <c r="BV60" s="6">
        <v>33</v>
      </c>
      <c r="BW60" s="6">
        <v>35</v>
      </c>
      <c r="BX60" s="6">
        <v>30</v>
      </c>
      <c r="BY60" s="6">
        <v>45</v>
      </c>
      <c r="BZ60" s="6">
        <v>42</v>
      </c>
      <c r="CA60" s="6">
        <v>27</v>
      </c>
      <c r="CB60" s="6">
        <v>32</v>
      </c>
      <c r="CC60" s="6">
        <v>36</v>
      </c>
      <c r="CD60" s="6">
        <v>37</v>
      </c>
      <c r="CE60" s="6">
        <v>34</v>
      </c>
      <c r="CF60" s="6">
        <v>34</v>
      </c>
      <c r="CG60" s="6">
        <v>34</v>
      </c>
      <c r="CH60" s="6">
        <v>26</v>
      </c>
      <c r="CI60" s="6">
        <v>44</v>
      </c>
      <c r="CJ60" s="6">
        <v>37</v>
      </c>
      <c r="CK60" s="6">
        <v>37</v>
      </c>
      <c r="CL60" s="6">
        <v>36</v>
      </c>
      <c r="CM60" s="6">
        <v>28</v>
      </c>
      <c r="CN60" s="6">
        <v>36</v>
      </c>
      <c r="CO60" s="6">
        <v>36</v>
      </c>
      <c r="CP60" s="6">
        <v>27</v>
      </c>
      <c r="CQ60" s="6">
        <v>38</v>
      </c>
      <c r="CR60" s="6">
        <v>29</v>
      </c>
      <c r="CS60" s="6">
        <v>34</v>
      </c>
      <c r="CT60" s="6">
        <v>30</v>
      </c>
      <c r="CU60" s="6">
        <v>27</v>
      </c>
      <c r="CV60" s="6">
        <v>25</v>
      </c>
      <c r="CW60" s="6">
        <v>26</v>
      </c>
      <c r="CX60" s="6">
        <v>18</v>
      </c>
      <c r="CY60" s="6">
        <v>36</v>
      </c>
      <c r="CZ60" s="6">
        <v>20</v>
      </c>
      <c r="DA60" s="6">
        <v>26</v>
      </c>
      <c r="DB60" s="6">
        <v>15</v>
      </c>
      <c r="DC60" s="6">
        <v>25</v>
      </c>
      <c r="DD60" s="6">
        <v>15</v>
      </c>
      <c r="DE60" s="6">
        <v>25</v>
      </c>
      <c r="DF60" s="6">
        <v>15</v>
      </c>
      <c r="DG60" s="6">
        <v>26</v>
      </c>
      <c r="DH60" s="6">
        <v>20</v>
      </c>
      <c r="DI60" s="6">
        <v>25</v>
      </c>
      <c r="DJ60" s="6">
        <v>9</v>
      </c>
      <c r="DK60" s="6">
        <v>26</v>
      </c>
      <c r="DL60" s="6">
        <v>11</v>
      </c>
      <c r="DM60" s="6">
        <v>21</v>
      </c>
      <c r="DN60" s="6">
        <v>19</v>
      </c>
      <c r="DO60" s="6">
        <v>25</v>
      </c>
      <c r="DP60" s="6">
        <v>25</v>
      </c>
      <c r="DQ60" s="6">
        <v>15</v>
      </c>
      <c r="DR60" s="6">
        <v>15</v>
      </c>
      <c r="DS60" s="6">
        <v>12</v>
      </c>
      <c r="DT60" s="6">
        <v>18</v>
      </c>
      <c r="DU60" s="6">
        <v>23</v>
      </c>
      <c r="DV60" s="6">
        <v>8</v>
      </c>
      <c r="DW60" s="6">
        <v>26</v>
      </c>
      <c r="DX60" s="6">
        <v>15</v>
      </c>
      <c r="DY60" s="6">
        <v>20</v>
      </c>
      <c r="DZ60" s="6">
        <v>17</v>
      </c>
      <c r="EA60" s="6">
        <v>16</v>
      </c>
      <c r="EB60" s="6">
        <v>7</v>
      </c>
      <c r="EC60" s="6">
        <v>10</v>
      </c>
      <c r="ED60" s="6">
        <v>9</v>
      </c>
      <c r="EE60" s="6">
        <v>13</v>
      </c>
      <c r="EF60" s="6">
        <v>11</v>
      </c>
      <c r="EG60" s="6">
        <v>17</v>
      </c>
      <c r="EH60" s="6">
        <v>10</v>
      </c>
      <c r="EI60" s="6">
        <v>17</v>
      </c>
      <c r="EJ60" s="6">
        <v>7</v>
      </c>
      <c r="EK60" s="6">
        <v>15</v>
      </c>
      <c r="EL60" s="6">
        <v>9</v>
      </c>
      <c r="EM60" s="6">
        <v>19</v>
      </c>
      <c r="EN60" s="6">
        <v>7</v>
      </c>
      <c r="EO60" s="6">
        <v>4</v>
      </c>
      <c r="EP60" s="6">
        <v>10</v>
      </c>
      <c r="EQ60" s="6">
        <v>5</v>
      </c>
      <c r="ER60" s="6">
        <v>4</v>
      </c>
      <c r="ES60" s="6">
        <v>11</v>
      </c>
      <c r="ET60" s="6">
        <v>11</v>
      </c>
      <c r="EU60" s="6">
        <v>7</v>
      </c>
      <c r="EV60" s="6">
        <v>8</v>
      </c>
      <c r="EW60" s="6">
        <v>6</v>
      </c>
      <c r="EX60" s="6">
        <v>1</v>
      </c>
      <c r="EY60" s="6">
        <v>8</v>
      </c>
      <c r="EZ60" s="6">
        <v>9</v>
      </c>
      <c r="FA60" s="6">
        <v>4</v>
      </c>
      <c r="FB60" s="6">
        <v>0</v>
      </c>
      <c r="FC60" s="6">
        <v>7</v>
      </c>
      <c r="FD60" s="6">
        <v>8</v>
      </c>
      <c r="FE60" s="6">
        <v>12</v>
      </c>
      <c r="FF60" s="6">
        <v>7</v>
      </c>
      <c r="FG60" s="6">
        <v>7</v>
      </c>
      <c r="FH60" s="6">
        <v>1</v>
      </c>
      <c r="FI60" s="6">
        <v>5</v>
      </c>
      <c r="FJ60" s="6">
        <v>6</v>
      </c>
      <c r="FK60" s="6">
        <v>3</v>
      </c>
      <c r="FL60" s="6">
        <v>1</v>
      </c>
      <c r="FM60" s="6">
        <v>1</v>
      </c>
      <c r="FN60" s="6">
        <v>5</v>
      </c>
      <c r="FO60" s="6">
        <v>5</v>
      </c>
      <c r="FP60" s="6">
        <v>4</v>
      </c>
      <c r="FQ60" s="6">
        <v>3</v>
      </c>
      <c r="FR60" s="6">
        <v>1</v>
      </c>
      <c r="FS60" s="6">
        <v>3</v>
      </c>
      <c r="FT60" s="6">
        <v>2</v>
      </c>
      <c r="FU60" s="6">
        <v>2</v>
      </c>
      <c r="FV60" s="6">
        <v>1</v>
      </c>
      <c r="FW60" s="6">
        <v>7</v>
      </c>
      <c r="FX60" s="6">
        <v>4</v>
      </c>
      <c r="FY60" s="6">
        <v>2</v>
      </c>
      <c r="FZ60" s="6">
        <v>2</v>
      </c>
      <c r="GA60" s="6">
        <v>2</v>
      </c>
      <c r="GB60" s="6">
        <v>1</v>
      </c>
      <c r="GC60" s="6">
        <v>3</v>
      </c>
      <c r="GD60" s="6">
        <v>0</v>
      </c>
      <c r="GE60" s="6">
        <v>2</v>
      </c>
      <c r="GF60" s="6">
        <v>1</v>
      </c>
      <c r="GG60" s="6">
        <v>3</v>
      </c>
      <c r="GH60" s="6">
        <v>2</v>
      </c>
      <c r="GI60" s="6">
        <v>2</v>
      </c>
      <c r="GJ60" s="6">
        <v>0</v>
      </c>
      <c r="GK60" s="6">
        <v>1</v>
      </c>
      <c r="GL60" s="6">
        <v>0</v>
      </c>
      <c r="GM60" s="6">
        <v>0</v>
      </c>
      <c r="GN60" s="6">
        <v>0</v>
      </c>
      <c r="GO60" s="6">
        <v>0</v>
      </c>
      <c r="GP60" s="6">
        <v>0</v>
      </c>
      <c r="GQ60" s="6">
        <v>0</v>
      </c>
      <c r="GR60" s="6">
        <v>0</v>
      </c>
      <c r="GS60" s="6">
        <v>0</v>
      </c>
      <c r="GT60" s="6">
        <v>0</v>
      </c>
      <c r="GU60" s="6">
        <v>0</v>
      </c>
      <c r="GV60" s="6">
        <v>0</v>
      </c>
      <c r="GW60" s="6">
        <v>0</v>
      </c>
      <c r="GX60" s="6">
        <v>2</v>
      </c>
      <c r="GY60" s="6">
        <v>0</v>
      </c>
      <c r="GZ60" s="6">
        <v>0</v>
      </c>
      <c r="HA60" s="6">
        <v>1</v>
      </c>
      <c r="HB60" s="6">
        <v>0</v>
      </c>
      <c r="HC60" s="6">
        <v>0</v>
      </c>
      <c r="HD60" s="6">
        <v>0</v>
      </c>
      <c r="HE60" s="6">
        <v>0</v>
      </c>
      <c r="HF60" s="6">
        <v>0</v>
      </c>
      <c r="HG60" s="6">
        <v>0</v>
      </c>
      <c r="HH60" s="6">
        <v>0</v>
      </c>
      <c r="HI60" s="6">
        <v>0</v>
      </c>
      <c r="HJ60" s="6">
        <v>0</v>
      </c>
      <c r="HK60" s="6">
        <v>0</v>
      </c>
      <c r="HL60" s="6">
        <v>0</v>
      </c>
      <c r="HM60" s="6">
        <v>0</v>
      </c>
      <c r="HN60" s="6">
        <v>0</v>
      </c>
      <c r="HO60" s="6">
        <v>0</v>
      </c>
      <c r="HP60" s="6">
        <v>0</v>
      </c>
      <c r="HQ60" s="6">
        <v>0</v>
      </c>
      <c r="HR60" s="6">
        <v>0</v>
      </c>
      <c r="HS60" s="6">
        <v>0</v>
      </c>
      <c r="HT60" s="6">
        <v>0</v>
      </c>
      <c r="HU60" s="6">
        <v>0</v>
      </c>
      <c r="HV60" s="6">
        <v>0</v>
      </c>
      <c r="HW60" s="6">
        <v>0</v>
      </c>
      <c r="HX60" s="6">
        <v>0</v>
      </c>
      <c r="HY60" s="6">
        <v>0</v>
      </c>
      <c r="HZ60" s="6">
        <v>0</v>
      </c>
      <c r="IA60" s="6">
        <v>0</v>
      </c>
      <c r="IB60" s="6">
        <v>0</v>
      </c>
      <c r="IC60" s="6">
        <v>0</v>
      </c>
      <c r="ID60" s="6">
        <v>0</v>
      </c>
      <c r="IE60" s="6">
        <v>0</v>
      </c>
      <c r="IF60" s="6">
        <v>0</v>
      </c>
      <c r="IG60" s="6">
        <v>0</v>
      </c>
      <c r="IH60" s="6">
        <v>0</v>
      </c>
      <c r="II60" s="6">
        <v>0</v>
      </c>
      <c r="IJ60" s="6">
        <v>0</v>
      </c>
      <c r="IK60" s="6">
        <v>0</v>
      </c>
      <c r="IL60" s="6">
        <v>0</v>
      </c>
      <c r="IM60" s="6">
        <v>0</v>
      </c>
      <c r="IN60" s="6">
        <v>0</v>
      </c>
      <c r="IO60" s="6">
        <v>2359</v>
      </c>
      <c r="IP60" s="6">
        <v>2047</v>
      </c>
      <c r="IQ60" s="6">
        <v>4406</v>
      </c>
      <c r="IR60" s="6">
        <v>99</v>
      </c>
      <c r="IS60" s="6">
        <v>251</v>
      </c>
      <c r="IT60" s="6">
        <v>231</v>
      </c>
      <c r="IU60" s="6">
        <v>896</v>
      </c>
      <c r="IV60" s="6">
        <v>124</v>
      </c>
      <c r="IW60" s="6">
        <v>1058</v>
      </c>
      <c r="IX60" s="6">
        <v>588</v>
      </c>
      <c r="IY60" s="6">
        <v>978</v>
      </c>
      <c r="IZ60" s="6">
        <v>1474</v>
      </c>
      <c r="JA60" s="6">
        <v>308</v>
      </c>
      <c r="JB60" s="6">
        <v>4406</v>
      </c>
      <c r="JC60" s="23"/>
      <c r="JD60" s="23"/>
    </row>
    <row r="61" spans="1:264" x14ac:dyDescent="0.25">
      <c r="A61" s="70" t="s">
        <v>109</v>
      </c>
      <c r="B61" s="70" t="s">
        <v>9</v>
      </c>
      <c r="C61" s="70" t="s">
        <v>52</v>
      </c>
      <c r="D61" s="71">
        <v>490</v>
      </c>
      <c r="E61" s="22" t="s">
        <v>54</v>
      </c>
      <c r="F61" s="7" t="s">
        <v>14</v>
      </c>
      <c r="G61" s="12">
        <v>2</v>
      </c>
      <c r="H61" s="10">
        <v>2033</v>
      </c>
      <c r="I61" s="49">
        <f t="shared" si="0"/>
        <v>183</v>
      </c>
      <c r="J61" s="72">
        <v>59</v>
      </c>
      <c r="K61" s="50">
        <f t="shared" si="2"/>
        <v>34</v>
      </c>
      <c r="L61" s="72">
        <v>18</v>
      </c>
      <c r="M61" s="72">
        <v>16</v>
      </c>
      <c r="N61" s="50">
        <f t="shared" si="3"/>
        <v>25</v>
      </c>
      <c r="O61" s="72">
        <v>14</v>
      </c>
      <c r="P61" s="72">
        <v>11</v>
      </c>
      <c r="Q61" s="50">
        <f t="shared" si="4"/>
        <v>38</v>
      </c>
      <c r="R61" s="72">
        <v>18</v>
      </c>
      <c r="S61" s="72">
        <v>20</v>
      </c>
      <c r="T61" s="50">
        <f t="shared" si="5"/>
        <v>38</v>
      </c>
      <c r="U61" s="72">
        <v>21</v>
      </c>
      <c r="V61" s="72">
        <v>17</v>
      </c>
      <c r="W61" s="51">
        <f t="shared" si="6"/>
        <v>48</v>
      </c>
      <c r="X61" s="72">
        <v>22</v>
      </c>
      <c r="Y61" s="72">
        <v>26</v>
      </c>
      <c r="Z61" s="51">
        <f t="shared" ref="Z61:Z63" si="9">AA61+AB61</f>
        <v>32</v>
      </c>
      <c r="AA61" s="72">
        <v>18</v>
      </c>
      <c r="AB61" s="72">
        <v>14</v>
      </c>
      <c r="AC61" s="72">
        <v>17</v>
      </c>
      <c r="AD61" s="72">
        <v>18</v>
      </c>
      <c r="AE61" s="72">
        <v>27</v>
      </c>
      <c r="AF61" s="72">
        <v>16</v>
      </c>
      <c r="AG61" s="72">
        <v>29</v>
      </c>
      <c r="AH61" s="72">
        <v>19</v>
      </c>
      <c r="AI61" s="72">
        <v>22</v>
      </c>
      <c r="AJ61" s="72">
        <v>24</v>
      </c>
      <c r="AK61" s="72">
        <v>20</v>
      </c>
      <c r="AL61" s="72">
        <v>20</v>
      </c>
      <c r="AM61" s="72">
        <v>18</v>
      </c>
      <c r="AN61" s="72">
        <v>29</v>
      </c>
      <c r="AO61" s="72">
        <v>20</v>
      </c>
      <c r="AP61" s="72">
        <v>18</v>
      </c>
      <c r="AQ61" s="72">
        <v>23</v>
      </c>
      <c r="AR61" s="72">
        <v>24</v>
      </c>
      <c r="AS61" s="72">
        <v>22</v>
      </c>
      <c r="AT61" s="72">
        <v>20</v>
      </c>
      <c r="AU61" s="72">
        <v>20</v>
      </c>
      <c r="AV61" s="72">
        <v>20</v>
      </c>
      <c r="AW61" s="72">
        <v>19</v>
      </c>
      <c r="AX61" s="72">
        <v>23</v>
      </c>
      <c r="AY61" s="72">
        <v>22</v>
      </c>
      <c r="AZ61" s="72">
        <v>22</v>
      </c>
      <c r="BA61" s="72">
        <v>16</v>
      </c>
      <c r="BB61" s="72">
        <v>18</v>
      </c>
      <c r="BC61" s="72">
        <v>21</v>
      </c>
      <c r="BD61" s="72">
        <v>16</v>
      </c>
      <c r="BE61" s="72">
        <v>21</v>
      </c>
      <c r="BF61" s="72">
        <v>18</v>
      </c>
      <c r="BG61" s="72">
        <v>21</v>
      </c>
      <c r="BH61" s="72">
        <v>21</v>
      </c>
      <c r="BI61" s="72">
        <v>18</v>
      </c>
      <c r="BJ61" s="72">
        <v>16</v>
      </c>
      <c r="BK61" s="72">
        <v>22</v>
      </c>
      <c r="BL61" s="72">
        <v>16</v>
      </c>
      <c r="BM61" s="72">
        <v>20</v>
      </c>
      <c r="BN61" s="72">
        <v>17</v>
      </c>
      <c r="BO61" s="72">
        <v>12</v>
      </c>
      <c r="BP61" s="72">
        <v>17</v>
      </c>
      <c r="BQ61" s="72">
        <v>20</v>
      </c>
      <c r="BR61" s="72">
        <v>16</v>
      </c>
      <c r="BS61" s="72">
        <v>17</v>
      </c>
      <c r="BT61" s="72">
        <v>15</v>
      </c>
      <c r="BU61" s="72">
        <v>17</v>
      </c>
      <c r="BV61" s="72">
        <v>15</v>
      </c>
      <c r="BW61" s="72">
        <v>16</v>
      </c>
      <c r="BX61" s="72">
        <v>14</v>
      </c>
      <c r="BY61" s="72">
        <v>20</v>
      </c>
      <c r="BZ61" s="72">
        <v>19</v>
      </c>
      <c r="CA61" s="72">
        <v>12</v>
      </c>
      <c r="CB61" s="72">
        <v>14</v>
      </c>
      <c r="CC61" s="72">
        <v>17</v>
      </c>
      <c r="CD61" s="72">
        <v>17</v>
      </c>
      <c r="CE61" s="72">
        <v>16</v>
      </c>
      <c r="CF61" s="72">
        <v>16</v>
      </c>
      <c r="CG61" s="72">
        <v>16</v>
      </c>
      <c r="CH61" s="72">
        <v>12</v>
      </c>
      <c r="CI61" s="72">
        <v>19</v>
      </c>
      <c r="CJ61" s="72">
        <v>17</v>
      </c>
      <c r="CK61" s="72">
        <v>17</v>
      </c>
      <c r="CL61" s="72">
        <v>17</v>
      </c>
      <c r="CM61" s="72">
        <v>13</v>
      </c>
      <c r="CN61" s="72">
        <v>17</v>
      </c>
      <c r="CO61" s="72">
        <v>17</v>
      </c>
      <c r="CP61" s="72">
        <v>13</v>
      </c>
      <c r="CQ61" s="72">
        <v>19</v>
      </c>
      <c r="CR61" s="72">
        <v>14</v>
      </c>
      <c r="CS61" s="72">
        <v>16</v>
      </c>
      <c r="CT61" s="72">
        <v>15</v>
      </c>
      <c r="CU61" s="72">
        <v>13</v>
      </c>
      <c r="CV61" s="72">
        <v>13</v>
      </c>
      <c r="CW61" s="72">
        <v>13</v>
      </c>
      <c r="CX61" s="72">
        <v>8</v>
      </c>
      <c r="CY61" s="72">
        <v>17</v>
      </c>
      <c r="CZ61" s="72">
        <v>9</v>
      </c>
      <c r="DA61" s="72">
        <v>13</v>
      </c>
      <c r="DB61" s="72">
        <v>8</v>
      </c>
      <c r="DC61" s="72">
        <v>12</v>
      </c>
      <c r="DD61" s="72">
        <v>8</v>
      </c>
      <c r="DE61" s="72">
        <v>13</v>
      </c>
      <c r="DF61" s="72">
        <v>8</v>
      </c>
      <c r="DG61" s="72">
        <v>13</v>
      </c>
      <c r="DH61" s="72">
        <v>10</v>
      </c>
      <c r="DI61" s="72">
        <v>12</v>
      </c>
      <c r="DJ61" s="72">
        <v>5</v>
      </c>
      <c r="DK61" s="72">
        <v>13</v>
      </c>
      <c r="DL61" s="72">
        <v>7</v>
      </c>
      <c r="DM61" s="72">
        <v>12</v>
      </c>
      <c r="DN61" s="72">
        <v>9</v>
      </c>
      <c r="DO61" s="72">
        <v>12</v>
      </c>
      <c r="DP61" s="72">
        <v>12</v>
      </c>
      <c r="DQ61" s="72">
        <v>9</v>
      </c>
      <c r="DR61" s="72">
        <v>9</v>
      </c>
      <c r="DS61" s="72">
        <v>6</v>
      </c>
      <c r="DT61" s="72">
        <v>8</v>
      </c>
      <c r="DU61" s="72">
        <v>12</v>
      </c>
      <c r="DV61" s="72">
        <v>4</v>
      </c>
      <c r="DW61" s="72">
        <v>12</v>
      </c>
      <c r="DX61" s="72">
        <v>9</v>
      </c>
      <c r="DY61" s="72">
        <v>10</v>
      </c>
      <c r="DZ61" s="72">
        <v>9</v>
      </c>
      <c r="EA61" s="72">
        <v>9</v>
      </c>
      <c r="EB61" s="72">
        <v>4</v>
      </c>
      <c r="EC61" s="72">
        <v>5</v>
      </c>
      <c r="ED61" s="72">
        <v>5</v>
      </c>
      <c r="EE61" s="72">
        <v>7</v>
      </c>
      <c r="EF61" s="72">
        <v>6</v>
      </c>
      <c r="EG61" s="72">
        <v>9</v>
      </c>
      <c r="EH61" s="72">
        <v>5</v>
      </c>
      <c r="EI61" s="72">
        <v>9</v>
      </c>
      <c r="EJ61" s="72">
        <v>3</v>
      </c>
      <c r="EK61" s="72">
        <v>8</v>
      </c>
      <c r="EL61" s="72">
        <v>4</v>
      </c>
      <c r="EM61" s="72">
        <v>10</v>
      </c>
      <c r="EN61" s="72">
        <v>3</v>
      </c>
      <c r="EO61" s="72">
        <v>2</v>
      </c>
      <c r="EP61" s="72">
        <v>5</v>
      </c>
      <c r="EQ61" s="72">
        <v>3</v>
      </c>
      <c r="ER61" s="72">
        <v>2</v>
      </c>
      <c r="ES61" s="72">
        <v>6</v>
      </c>
      <c r="ET61" s="72">
        <v>6</v>
      </c>
      <c r="EU61" s="72">
        <v>4</v>
      </c>
      <c r="EV61" s="72">
        <v>4</v>
      </c>
      <c r="EW61" s="72">
        <v>3</v>
      </c>
      <c r="EX61" s="72">
        <v>1</v>
      </c>
      <c r="EY61" s="72">
        <v>4</v>
      </c>
      <c r="EZ61" s="72">
        <v>5</v>
      </c>
      <c r="FA61" s="72">
        <v>2</v>
      </c>
      <c r="FB61" s="72">
        <v>0</v>
      </c>
      <c r="FC61" s="72">
        <v>4</v>
      </c>
      <c r="FD61" s="72">
        <v>4</v>
      </c>
      <c r="FE61" s="72">
        <v>7</v>
      </c>
      <c r="FF61" s="72">
        <v>4</v>
      </c>
      <c r="FG61" s="72">
        <v>4</v>
      </c>
      <c r="FH61" s="72">
        <v>1</v>
      </c>
      <c r="FI61" s="72">
        <v>3</v>
      </c>
      <c r="FJ61" s="72">
        <v>3</v>
      </c>
      <c r="FK61" s="72">
        <v>2</v>
      </c>
      <c r="FL61" s="72">
        <v>1</v>
      </c>
      <c r="FM61" s="72">
        <v>1</v>
      </c>
      <c r="FN61" s="72">
        <v>2</v>
      </c>
      <c r="FO61" s="72">
        <v>2</v>
      </c>
      <c r="FP61" s="72">
        <v>2</v>
      </c>
      <c r="FQ61" s="72">
        <v>2</v>
      </c>
      <c r="FR61" s="72">
        <v>1</v>
      </c>
      <c r="FS61" s="72">
        <v>2</v>
      </c>
      <c r="FT61" s="72">
        <v>1</v>
      </c>
      <c r="FU61" s="72">
        <v>1</v>
      </c>
      <c r="FV61" s="72">
        <v>1</v>
      </c>
      <c r="FW61" s="72">
        <v>4</v>
      </c>
      <c r="FX61" s="72">
        <v>2</v>
      </c>
      <c r="FY61" s="72">
        <v>1</v>
      </c>
      <c r="FZ61" s="72">
        <v>1</v>
      </c>
      <c r="GA61" s="72">
        <v>1</v>
      </c>
      <c r="GB61" s="72">
        <v>1</v>
      </c>
      <c r="GC61" s="72">
        <v>2</v>
      </c>
      <c r="GD61" s="72">
        <v>0</v>
      </c>
      <c r="GE61" s="72">
        <v>2</v>
      </c>
      <c r="GF61" s="72">
        <v>1</v>
      </c>
      <c r="GG61" s="72">
        <v>2</v>
      </c>
      <c r="GH61" s="72">
        <v>1</v>
      </c>
      <c r="GI61" s="72">
        <v>1</v>
      </c>
      <c r="GJ61" s="72">
        <v>0</v>
      </c>
      <c r="GK61" s="72">
        <v>1</v>
      </c>
      <c r="GL61" s="72">
        <v>0</v>
      </c>
      <c r="GM61" s="72">
        <v>0</v>
      </c>
      <c r="GN61" s="72">
        <v>0</v>
      </c>
      <c r="GO61" s="72">
        <v>0</v>
      </c>
      <c r="GP61" s="72">
        <v>0</v>
      </c>
      <c r="GQ61" s="72">
        <v>0</v>
      </c>
      <c r="GR61" s="72">
        <v>0</v>
      </c>
      <c r="GS61" s="72">
        <v>0</v>
      </c>
      <c r="GT61" s="72">
        <v>0</v>
      </c>
      <c r="GU61" s="72">
        <v>0</v>
      </c>
      <c r="GV61" s="72">
        <v>0</v>
      </c>
      <c r="GW61" s="72">
        <v>0</v>
      </c>
      <c r="GX61" s="72">
        <v>2</v>
      </c>
      <c r="GY61" s="72">
        <v>0</v>
      </c>
      <c r="GZ61" s="72">
        <v>0</v>
      </c>
      <c r="HA61" s="72">
        <v>1</v>
      </c>
      <c r="HB61" s="72">
        <v>0</v>
      </c>
      <c r="HC61" s="72">
        <v>0</v>
      </c>
      <c r="HD61" s="72">
        <v>0</v>
      </c>
      <c r="HE61" s="72">
        <v>0</v>
      </c>
      <c r="HF61" s="72">
        <v>0</v>
      </c>
      <c r="HG61" s="72">
        <v>0</v>
      </c>
      <c r="HH61" s="72">
        <v>0</v>
      </c>
      <c r="HI61" s="72">
        <v>0</v>
      </c>
      <c r="HJ61" s="72">
        <v>0</v>
      </c>
      <c r="HK61" s="72">
        <v>0</v>
      </c>
      <c r="HL61" s="72">
        <v>0</v>
      </c>
      <c r="HM61" s="72">
        <v>0</v>
      </c>
      <c r="HN61" s="72">
        <v>0</v>
      </c>
      <c r="HO61" s="72">
        <v>0</v>
      </c>
      <c r="HP61" s="72">
        <v>0</v>
      </c>
      <c r="HQ61" s="72">
        <v>0</v>
      </c>
      <c r="HR61" s="72">
        <v>0</v>
      </c>
      <c r="HS61" s="72">
        <v>0</v>
      </c>
      <c r="HT61" s="72">
        <v>0</v>
      </c>
      <c r="HU61" s="72">
        <v>0</v>
      </c>
      <c r="HV61" s="72">
        <v>0</v>
      </c>
      <c r="HW61" s="72">
        <v>0</v>
      </c>
      <c r="HX61" s="72">
        <v>0</v>
      </c>
      <c r="HY61" s="72">
        <v>0</v>
      </c>
      <c r="HZ61" s="72">
        <v>0</v>
      </c>
      <c r="IA61" s="72">
        <v>0</v>
      </c>
      <c r="IB61" s="72">
        <v>0</v>
      </c>
      <c r="IC61" s="72">
        <v>0</v>
      </c>
      <c r="ID61" s="72">
        <v>0</v>
      </c>
      <c r="IE61" s="72">
        <v>0</v>
      </c>
      <c r="IF61" s="72">
        <v>0</v>
      </c>
      <c r="IG61" s="72">
        <v>0</v>
      </c>
      <c r="IH61" s="72">
        <v>0</v>
      </c>
      <c r="II61" s="72">
        <v>0</v>
      </c>
      <c r="IJ61" s="72">
        <v>0</v>
      </c>
      <c r="IK61" s="72">
        <v>0</v>
      </c>
      <c r="IL61" s="72">
        <v>0</v>
      </c>
      <c r="IM61" s="72">
        <v>0</v>
      </c>
      <c r="IN61" s="72">
        <v>0</v>
      </c>
      <c r="IO61" s="72">
        <v>1089</v>
      </c>
      <c r="IP61" s="72">
        <v>944</v>
      </c>
      <c r="IQ61" s="72">
        <v>2033</v>
      </c>
      <c r="IR61" s="72">
        <v>48</v>
      </c>
      <c r="IS61" s="72">
        <v>111</v>
      </c>
      <c r="IT61" s="72">
        <v>99</v>
      </c>
      <c r="IU61" s="72">
        <v>412</v>
      </c>
      <c r="IV61" s="72">
        <v>59</v>
      </c>
      <c r="IW61" s="72">
        <v>474</v>
      </c>
      <c r="IX61" s="72">
        <v>253</v>
      </c>
      <c r="IY61" s="72">
        <v>420</v>
      </c>
      <c r="IZ61" s="72">
        <v>717</v>
      </c>
      <c r="JA61" s="72">
        <v>169</v>
      </c>
      <c r="JB61" s="72">
        <v>2033</v>
      </c>
      <c r="JC61" s="23"/>
      <c r="JD61" s="23"/>
    </row>
    <row r="62" spans="1:264" x14ac:dyDescent="0.25">
      <c r="A62" s="70" t="s">
        <v>109</v>
      </c>
      <c r="B62" s="70" t="s">
        <v>9</v>
      </c>
      <c r="C62" s="70" t="s">
        <v>52</v>
      </c>
      <c r="D62" s="71">
        <v>491</v>
      </c>
      <c r="E62" s="22" t="s">
        <v>56</v>
      </c>
      <c r="F62" s="8" t="s">
        <v>16</v>
      </c>
      <c r="G62" s="10">
        <v>2</v>
      </c>
      <c r="H62" s="10">
        <v>1408</v>
      </c>
      <c r="I62" s="49">
        <f t="shared" si="0"/>
        <v>128</v>
      </c>
      <c r="J62" s="72">
        <v>39</v>
      </c>
      <c r="K62" s="50">
        <f t="shared" si="2"/>
        <v>11</v>
      </c>
      <c r="L62" s="72">
        <v>4</v>
      </c>
      <c r="M62" s="72">
        <v>7</v>
      </c>
      <c r="N62" s="50">
        <f t="shared" si="3"/>
        <v>18</v>
      </c>
      <c r="O62" s="72">
        <v>9</v>
      </c>
      <c r="P62" s="72">
        <v>9</v>
      </c>
      <c r="Q62" s="50">
        <f t="shared" si="4"/>
        <v>35</v>
      </c>
      <c r="R62" s="72">
        <v>19</v>
      </c>
      <c r="S62" s="72">
        <v>16</v>
      </c>
      <c r="T62" s="50">
        <f t="shared" si="5"/>
        <v>34</v>
      </c>
      <c r="U62" s="72">
        <v>16</v>
      </c>
      <c r="V62" s="72">
        <v>18</v>
      </c>
      <c r="W62" s="51">
        <f t="shared" si="6"/>
        <v>30</v>
      </c>
      <c r="X62" s="72">
        <v>18</v>
      </c>
      <c r="Y62" s="72">
        <v>12</v>
      </c>
      <c r="Z62" s="51">
        <f t="shared" si="9"/>
        <v>18</v>
      </c>
      <c r="AA62" s="72">
        <v>11</v>
      </c>
      <c r="AB62" s="72">
        <v>7</v>
      </c>
      <c r="AC62" s="72">
        <v>13</v>
      </c>
      <c r="AD62" s="72">
        <v>14</v>
      </c>
      <c r="AE62" s="72">
        <v>20</v>
      </c>
      <c r="AF62" s="72">
        <v>13</v>
      </c>
      <c r="AG62" s="72">
        <v>19</v>
      </c>
      <c r="AH62" s="72">
        <v>15</v>
      </c>
      <c r="AI62" s="72">
        <v>19</v>
      </c>
      <c r="AJ62" s="72">
        <v>21</v>
      </c>
      <c r="AK62" s="72">
        <v>18</v>
      </c>
      <c r="AL62" s="72">
        <v>18</v>
      </c>
      <c r="AM62" s="72">
        <v>18</v>
      </c>
      <c r="AN62" s="72">
        <v>19</v>
      </c>
      <c r="AO62" s="72">
        <v>17</v>
      </c>
      <c r="AP62" s="72">
        <v>13</v>
      </c>
      <c r="AQ62" s="72">
        <v>19</v>
      </c>
      <c r="AR62" s="72">
        <v>20</v>
      </c>
      <c r="AS62" s="72">
        <v>18</v>
      </c>
      <c r="AT62" s="72">
        <v>14</v>
      </c>
      <c r="AU62" s="72">
        <v>15</v>
      </c>
      <c r="AV62" s="72">
        <v>15</v>
      </c>
      <c r="AW62" s="72">
        <v>14</v>
      </c>
      <c r="AX62" s="72">
        <v>19</v>
      </c>
      <c r="AY62" s="72">
        <v>18</v>
      </c>
      <c r="AZ62" s="72">
        <v>15</v>
      </c>
      <c r="BA62" s="72">
        <v>13</v>
      </c>
      <c r="BB62" s="72">
        <v>14</v>
      </c>
      <c r="BC62" s="72">
        <v>18</v>
      </c>
      <c r="BD62" s="72">
        <v>13</v>
      </c>
      <c r="BE62" s="72">
        <v>18</v>
      </c>
      <c r="BF62" s="72">
        <v>13</v>
      </c>
      <c r="BG62" s="72">
        <v>15</v>
      </c>
      <c r="BH62" s="72">
        <v>17</v>
      </c>
      <c r="BI62" s="72">
        <v>13</v>
      </c>
      <c r="BJ62" s="72">
        <v>11</v>
      </c>
      <c r="BK62" s="72">
        <v>17</v>
      </c>
      <c r="BL62" s="72">
        <v>11</v>
      </c>
      <c r="BM62" s="72">
        <v>15</v>
      </c>
      <c r="BN62" s="72">
        <v>13</v>
      </c>
      <c r="BO62" s="72">
        <v>8</v>
      </c>
      <c r="BP62" s="72">
        <v>13</v>
      </c>
      <c r="BQ62" s="72">
        <v>15</v>
      </c>
      <c r="BR62" s="72">
        <v>13</v>
      </c>
      <c r="BS62" s="72">
        <v>13</v>
      </c>
      <c r="BT62" s="72">
        <v>10</v>
      </c>
      <c r="BU62" s="72">
        <v>13</v>
      </c>
      <c r="BV62" s="72">
        <v>10</v>
      </c>
      <c r="BW62" s="72">
        <v>11</v>
      </c>
      <c r="BX62" s="72">
        <v>9</v>
      </c>
      <c r="BY62" s="72">
        <v>15</v>
      </c>
      <c r="BZ62" s="72">
        <v>14</v>
      </c>
      <c r="CA62" s="72">
        <v>9</v>
      </c>
      <c r="CB62" s="72">
        <v>10</v>
      </c>
      <c r="CC62" s="72">
        <v>11</v>
      </c>
      <c r="CD62" s="72">
        <v>12</v>
      </c>
      <c r="CE62" s="72">
        <v>10</v>
      </c>
      <c r="CF62" s="72">
        <v>11</v>
      </c>
      <c r="CG62" s="72">
        <v>11</v>
      </c>
      <c r="CH62" s="72">
        <v>8</v>
      </c>
      <c r="CI62" s="72">
        <v>15</v>
      </c>
      <c r="CJ62" s="72">
        <v>12</v>
      </c>
      <c r="CK62" s="72">
        <v>12</v>
      </c>
      <c r="CL62" s="72">
        <v>11</v>
      </c>
      <c r="CM62" s="72">
        <v>9</v>
      </c>
      <c r="CN62" s="72">
        <v>11</v>
      </c>
      <c r="CO62" s="72">
        <v>11</v>
      </c>
      <c r="CP62" s="72">
        <v>8</v>
      </c>
      <c r="CQ62" s="72">
        <v>11</v>
      </c>
      <c r="CR62" s="72">
        <v>9</v>
      </c>
      <c r="CS62" s="72">
        <v>10</v>
      </c>
      <c r="CT62" s="72">
        <v>9</v>
      </c>
      <c r="CU62" s="72">
        <v>8</v>
      </c>
      <c r="CV62" s="72">
        <v>6</v>
      </c>
      <c r="CW62" s="72">
        <v>8</v>
      </c>
      <c r="CX62" s="72">
        <v>6</v>
      </c>
      <c r="CY62" s="72">
        <v>11</v>
      </c>
      <c r="CZ62" s="72">
        <v>7</v>
      </c>
      <c r="DA62" s="72">
        <v>8</v>
      </c>
      <c r="DB62" s="72">
        <v>4</v>
      </c>
      <c r="DC62" s="72">
        <v>8</v>
      </c>
      <c r="DD62" s="72">
        <v>4</v>
      </c>
      <c r="DE62" s="72">
        <v>7</v>
      </c>
      <c r="DF62" s="72">
        <v>4</v>
      </c>
      <c r="DG62" s="72">
        <v>8</v>
      </c>
      <c r="DH62" s="72">
        <v>6</v>
      </c>
      <c r="DI62" s="72">
        <v>8</v>
      </c>
      <c r="DJ62" s="72">
        <v>3</v>
      </c>
      <c r="DK62" s="72">
        <v>8</v>
      </c>
      <c r="DL62" s="72">
        <v>3</v>
      </c>
      <c r="DM62" s="72">
        <v>6</v>
      </c>
      <c r="DN62" s="72">
        <v>6</v>
      </c>
      <c r="DO62" s="72">
        <v>8</v>
      </c>
      <c r="DP62" s="72">
        <v>8</v>
      </c>
      <c r="DQ62" s="72">
        <v>4</v>
      </c>
      <c r="DR62" s="72">
        <v>4</v>
      </c>
      <c r="DS62" s="72">
        <v>4</v>
      </c>
      <c r="DT62" s="72">
        <v>6</v>
      </c>
      <c r="DU62" s="72">
        <v>7</v>
      </c>
      <c r="DV62" s="72">
        <v>3</v>
      </c>
      <c r="DW62" s="72">
        <v>9</v>
      </c>
      <c r="DX62" s="72">
        <v>4</v>
      </c>
      <c r="DY62" s="72">
        <v>6</v>
      </c>
      <c r="DZ62" s="72">
        <v>5</v>
      </c>
      <c r="EA62" s="72">
        <v>4</v>
      </c>
      <c r="EB62" s="72">
        <v>2</v>
      </c>
      <c r="EC62" s="72">
        <v>3</v>
      </c>
      <c r="ED62" s="72">
        <v>3</v>
      </c>
      <c r="EE62" s="72">
        <v>4</v>
      </c>
      <c r="EF62" s="72">
        <v>3</v>
      </c>
      <c r="EG62" s="72">
        <v>5</v>
      </c>
      <c r="EH62" s="72">
        <v>3</v>
      </c>
      <c r="EI62" s="72">
        <v>5</v>
      </c>
      <c r="EJ62" s="72">
        <v>2</v>
      </c>
      <c r="EK62" s="72">
        <v>4</v>
      </c>
      <c r="EL62" s="72">
        <v>3</v>
      </c>
      <c r="EM62" s="72">
        <v>6</v>
      </c>
      <c r="EN62" s="72">
        <v>2</v>
      </c>
      <c r="EO62" s="72">
        <v>1</v>
      </c>
      <c r="EP62" s="72">
        <v>3</v>
      </c>
      <c r="EQ62" s="72">
        <v>1</v>
      </c>
      <c r="ER62" s="72">
        <v>1</v>
      </c>
      <c r="ES62" s="72">
        <v>3</v>
      </c>
      <c r="ET62" s="72">
        <v>3</v>
      </c>
      <c r="EU62" s="72">
        <v>2</v>
      </c>
      <c r="EV62" s="72">
        <v>2</v>
      </c>
      <c r="EW62" s="72">
        <v>2</v>
      </c>
      <c r="EX62" s="72">
        <v>0</v>
      </c>
      <c r="EY62" s="72">
        <v>2</v>
      </c>
      <c r="EZ62" s="72">
        <v>2</v>
      </c>
      <c r="FA62" s="72">
        <v>1</v>
      </c>
      <c r="FB62" s="72">
        <v>0</v>
      </c>
      <c r="FC62" s="72">
        <v>2</v>
      </c>
      <c r="FD62" s="72">
        <v>2</v>
      </c>
      <c r="FE62" s="72">
        <v>3</v>
      </c>
      <c r="FF62" s="72">
        <v>2</v>
      </c>
      <c r="FG62" s="72">
        <v>2</v>
      </c>
      <c r="FH62" s="72">
        <v>0</v>
      </c>
      <c r="FI62" s="72">
        <v>1</v>
      </c>
      <c r="FJ62" s="72">
        <v>2</v>
      </c>
      <c r="FK62" s="72">
        <v>1</v>
      </c>
      <c r="FL62" s="72">
        <v>0</v>
      </c>
      <c r="FM62" s="72">
        <v>0</v>
      </c>
      <c r="FN62" s="72">
        <v>2</v>
      </c>
      <c r="FO62" s="72">
        <v>2</v>
      </c>
      <c r="FP62" s="72">
        <v>1</v>
      </c>
      <c r="FQ62" s="72">
        <v>1</v>
      </c>
      <c r="FR62" s="72">
        <v>0</v>
      </c>
      <c r="FS62" s="72">
        <v>1</v>
      </c>
      <c r="FT62" s="72">
        <v>1</v>
      </c>
      <c r="FU62" s="72">
        <v>1</v>
      </c>
      <c r="FV62" s="72">
        <v>0</v>
      </c>
      <c r="FW62" s="72">
        <v>2</v>
      </c>
      <c r="FX62" s="72">
        <v>1</v>
      </c>
      <c r="FY62" s="72">
        <v>1</v>
      </c>
      <c r="FZ62" s="72">
        <v>1</v>
      </c>
      <c r="GA62" s="72">
        <v>1</v>
      </c>
      <c r="GB62" s="72">
        <v>0</v>
      </c>
      <c r="GC62" s="72">
        <v>1</v>
      </c>
      <c r="GD62" s="72">
        <v>0</v>
      </c>
      <c r="GE62" s="72">
        <v>0</v>
      </c>
      <c r="GF62" s="72">
        <v>0</v>
      </c>
      <c r="GG62" s="72">
        <v>1</v>
      </c>
      <c r="GH62" s="72">
        <v>1</v>
      </c>
      <c r="GI62" s="72">
        <v>1</v>
      </c>
      <c r="GJ62" s="72">
        <v>0</v>
      </c>
      <c r="GK62" s="72">
        <v>0</v>
      </c>
      <c r="GL62" s="72">
        <v>0</v>
      </c>
      <c r="GM62" s="72">
        <v>0</v>
      </c>
      <c r="GN62" s="72">
        <v>0</v>
      </c>
      <c r="GO62" s="72">
        <v>0</v>
      </c>
      <c r="GP62" s="72">
        <v>0</v>
      </c>
      <c r="GQ62" s="72">
        <v>0</v>
      </c>
      <c r="GR62" s="72">
        <v>0</v>
      </c>
      <c r="GS62" s="72">
        <v>0</v>
      </c>
      <c r="GT62" s="72">
        <v>0</v>
      </c>
      <c r="GU62" s="72">
        <v>0</v>
      </c>
      <c r="GV62" s="72">
        <v>0</v>
      </c>
      <c r="GW62" s="72">
        <v>0</v>
      </c>
      <c r="GX62" s="72">
        <v>0</v>
      </c>
      <c r="GY62" s="72">
        <v>0</v>
      </c>
      <c r="GZ62" s="72">
        <v>0</v>
      </c>
      <c r="HA62" s="72">
        <v>0</v>
      </c>
      <c r="HB62" s="72">
        <v>0</v>
      </c>
      <c r="HC62" s="72">
        <v>0</v>
      </c>
      <c r="HD62" s="72">
        <v>0</v>
      </c>
      <c r="HE62" s="72">
        <v>0</v>
      </c>
      <c r="HF62" s="72">
        <v>0</v>
      </c>
      <c r="HG62" s="72">
        <v>0</v>
      </c>
      <c r="HH62" s="72">
        <v>0</v>
      </c>
      <c r="HI62" s="72">
        <v>0</v>
      </c>
      <c r="HJ62" s="72">
        <v>0</v>
      </c>
      <c r="HK62" s="72">
        <v>0</v>
      </c>
      <c r="HL62" s="72">
        <v>0</v>
      </c>
      <c r="HM62" s="72">
        <v>0</v>
      </c>
      <c r="HN62" s="72">
        <v>0</v>
      </c>
      <c r="HO62" s="72">
        <v>0</v>
      </c>
      <c r="HP62" s="72">
        <v>0</v>
      </c>
      <c r="HQ62" s="72">
        <v>0</v>
      </c>
      <c r="HR62" s="72">
        <v>0</v>
      </c>
      <c r="HS62" s="72">
        <v>0</v>
      </c>
      <c r="HT62" s="72">
        <v>0</v>
      </c>
      <c r="HU62" s="72">
        <v>0</v>
      </c>
      <c r="HV62" s="72">
        <v>0</v>
      </c>
      <c r="HW62" s="72">
        <v>0</v>
      </c>
      <c r="HX62" s="72">
        <v>0</v>
      </c>
      <c r="HY62" s="72">
        <v>0</v>
      </c>
      <c r="HZ62" s="72">
        <v>0</v>
      </c>
      <c r="IA62" s="72">
        <v>0</v>
      </c>
      <c r="IB62" s="72">
        <v>0</v>
      </c>
      <c r="IC62" s="72">
        <v>0</v>
      </c>
      <c r="ID62" s="72">
        <v>0</v>
      </c>
      <c r="IE62" s="72">
        <v>0</v>
      </c>
      <c r="IF62" s="72">
        <v>0</v>
      </c>
      <c r="IG62" s="72">
        <v>0</v>
      </c>
      <c r="IH62" s="72">
        <v>0</v>
      </c>
      <c r="II62" s="72">
        <v>0</v>
      </c>
      <c r="IJ62" s="72">
        <v>0</v>
      </c>
      <c r="IK62" s="72">
        <v>0</v>
      </c>
      <c r="IL62" s="72">
        <v>0</v>
      </c>
      <c r="IM62" s="72">
        <v>0</v>
      </c>
      <c r="IN62" s="72">
        <v>0</v>
      </c>
      <c r="IO62" s="72">
        <v>760</v>
      </c>
      <c r="IP62" s="72">
        <v>648</v>
      </c>
      <c r="IQ62" s="72">
        <v>1408</v>
      </c>
      <c r="IR62" s="72">
        <v>32</v>
      </c>
      <c r="IS62" s="72">
        <v>84</v>
      </c>
      <c r="IT62" s="72">
        <v>76</v>
      </c>
      <c r="IU62" s="72">
        <v>278</v>
      </c>
      <c r="IV62" s="72">
        <v>39</v>
      </c>
      <c r="IW62" s="72">
        <v>353</v>
      </c>
      <c r="IX62" s="72">
        <v>197</v>
      </c>
      <c r="IY62" s="72">
        <v>316</v>
      </c>
      <c r="IZ62" s="72">
        <v>455</v>
      </c>
      <c r="JA62" s="72">
        <v>87</v>
      </c>
      <c r="JB62" s="72">
        <v>1408</v>
      </c>
      <c r="JC62" s="23"/>
      <c r="JD62" s="23"/>
    </row>
    <row r="63" spans="1:264" x14ac:dyDescent="0.25">
      <c r="A63" s="70" t="s">
        <v>109</v>
      </c>
      <c r="B63" s="70" t="s">
        <v>9</v>
      </c>
      <c r="C63" s="70" t="s">
        <v>52</v>
      </c>
      <c r="D63" s="71">
        <v>433</v>
      </c>
      <c r="E63" s="22" t="s">
        <v>58</v>
      </c>
      <c r="F63" s="8" t="s">
        <v>31</v>
      </c>
      <c r="G63" s="10">
        <v>2</v>
      </c>
      <c r="H63" s="10">
        <v>965</v>
      </c>
      <c r="I63" s="49">
        <f t="shared" si="0"/>
        <v>78</v>
      </c>
      <c r="J63" s="72">
        <v>26</v>
      </c>
      <c r="K63" s="50">
        <f t="shared" si="2"/>
        <v>16</v>
      </c>
      <c r="L63" s="72">
        <v>8</v>
      </c>
      <c r="M63" s="72">
        <v>8</v>
      </c>
      <c r="N63" s="50">
        <f t="shared" si="3"/>
        <v>20</v>
      </c>
      <c r="O63" s="72">
        <v>15</v>
      </c>
      <c r="P63" s="72">
        <v>5</v>
      </c>
      <c r="Q63" s="50">
        <f t="shared" si="4"/>
        <v>10</v>
      </c>
      <c r="R63" s="72">
        <v>5</v>
      </c>
      <c r="S63" s="72">
        <v>5</v>
      </c>
      <c r="T63" s="50">
        <f t="shared" si="5"/>
        <v>20</v>
      </c>
      <c r="U63" s="72">
        <v>7</v>
      </c>
      <c r="V63" s="72">
        <v>13</v>
      </c>
      <c r="W63" s="51">
        <f t="shared" si="6"/>
        <v>12</v>
      </c>
      <c r="X63" s="72">
        <v>5</v>
      </c>
      <c r="Y63" s="72">
        <v>7</v>
      </c>
      <c r="Z63" s="51">
        <f t="shared" si="9"/>
        <v>18</v>
      </c>
      <c r="AA63" s="72">
        <v>13</v>
      </c>
      <c r="AB63" s="72">
        <v>5</v>
      </c>
      <c r="AC63" s="72">
        <v>11</v>
      </c>
      <c r="AD63" s="72">
        <v>11</v>
      </c>
      <c r="AE63" s="72">
        <v>12</v>
      </c>
      <c r="AF63" s="72">
        <v>11</v>
      </c>
      <c r="AG63" s="72">
        <v>11</v>
      </c>
      <c r="AH63" s="72">
        <v>11</v>
      </c>
      <c r="AI63" s="72">
        <v>12</v>
      </c>
      <c r="AJ63" s="72">
        <v>12</v>
      </c>
      <c r="AK63" s="72">
        <v>11</v>
      </c>
      <c r="AL63" s="72">
        <v>11</v>
      </c>
      <c r="AM63" s="72">
        <v>11</v>
      </c>
      <c r="AN63" s="72">
        <v>11</v>
      </c>
      <c r="AO63" s="72">
        <v>11</v>
      </c>
      <c r="AP63" s="72">
        <v>11</v>
      </c>
      <c r="AQ63" s="72">
        <v>12</v>
      </c>
      <c r="AR63" s="72">
        <v>12</v>
      </c>
      <c r="AS63" s="72">
        <v>12</v>
      </c>
      <c r="AT63" s="72">
        <v>11</v>
      </c>
      <c r="AU63" s="72">
        <v>11</v>
      </c>
      <c r="AV63" s="72">
        <v>11</v>
      </c>
      <c r="AW63" s="72">
        <v>11</v>
      </c>
      <c r="AX63" s="72">
        <v>12</v>
      </c>
      <c r="AY63" s="72">
        <v>12</v>
      </c>
      <c r="AZ63" s="72">
        <v>12</v>
      </c>
      <c r="BA63" s="72">
        <v>10</v>
      </c>
      <c r="BB63" s="72">
        <v>11</v>
      </c>
      <c r="BC63" s="72">
        <v>12</v>
      </c>
      <c r="BD63" s="72">
        <v>10</v>
      </c>
      <c r="BE63" s="72">
        <v>12</v>
      </c>
      <c r="BF63" s="72">
        <v>11</v>
      </c>
      <c r="BG63" s="72">
        <v>11</v>
      </c>
      <c r="BH63" s="72">
        <v>11</v>
      </c>
      <c r="BI63" s="72">
        <v>11</v>
      </c>
      <c r="BJ63" s="72">
        <v>10</v>
      </c>
      <c r="BK63" s="72">
        <v>11</v>
      </c>
      <c r="BL63" s="72">
        <v>10</v>
      </c>
      <c r="BM63" s="72">
        <v>11</v>
      </c>
      <c r="BN63" s="72">
        <v>11</v>
      </c>
      <c r="BO63" s="72">
        <v>6</v>
      </c>
      <c r="BP63" s="72">
        <v>11</v>
      </c>
      <c r="BQ63" s="72">
        <v>11</v>
      </c>
      <c r="BR63" s="72">
        <v>10</v>
      </c>
      <c r="BS63" s="72">
        <v>10</v>
      </c>
      <c r="BT63" s="72">
        <v>8</v>
      </c>
      <c r="BU63" s="72">
        <v>11</v>
      </c>
      <c r="BV63" s="72">
        <v>8</v>
      </c>
      <c r="BW63" s="72">
        <v>8</v>
      </c>
      <c r="BX63" s="72">
        <v>7</v>
      </c>
      <c r="BY63" s="72">
        <v>10</v>
      </c>
      <c r="BZ63" s="72">
        <v>9</v>
      </c>
      <c r="CA63" s="72">
        <v>6</v>
      </c>
      <c r="CB63" s="72">
        <v>8</v>
      </c>
      <c r="CC63" s="72">
        <v>8</v>
      </c>
      <c r="CD63" s="72">
        <v>8</v>
      </c>
      <c r="CE63" s="72">
        <v>8</v>
      </c>
      <c r="CF63" s="72">
        <v>7</v>
      </c>
      <c r="CG63" s="72">
        <v>7</v>
      </c>
      <c r="CH63" s="72">
        <v>6</v>
      </c>
      <c r="CI63" s="72">
        <v>10</v>
      </c>
      <c r="CJ63" s="72">
        <v>8</v>
      </c>
      <c r="CK63" s="72">
        <v>8</v>
      </c>
      <c r="CL63" s="72">
        <v>8</v>
      </c>
      <c r="CM63" s="72">
        <v>6</v>
      </c>
      <c r="CN63" s="72">
        <v>8</v>
      </c>
      <c r="CO63" s="72">
        <v>8</v>
      </c>
      <c r="CP63" s="72">
        <v>6</v>
      </c>
      <c r="CQ63" s="72">
        <v>8</v>
      </c>
      <c r="CR63" s="72">
        <v>6</v>
      </c>
      <c r="CS63" s="72">
        <v>8</v>
      </c>
      <c r="CT63" s="72">
        <v>6</v>
      </c>
      <c r="CU63" s="72">
        <v>6</v>
      </c>
      <c r="CV63" s="72">
        <v>6</v>
      </c>
      <c r="CW63" s="72">
        <v>5</v>
      </c>
      <c r="CX63" s="72">
        <v>4</v>
      </c>
      <c r="CY63" s="72">
        <v>8</v>
      </c>
      <c r="CZ63" s="72">
        <v>4</v>
      </c>
      <c r="DA63" s="72">
        <v>5</v>
      </c>
      <c r="DB63" s="72">
        <v>3</v>
      </c>
      <c r="DC63" s="72">
        <v>5</v>
      </c>
      <c r="DD63" s="72">
        <v>3</v>
      </c>
      <c r="DE63" s="72">
        <v>5</v>
      </c>
      <c r="DF63" s="72">
        <v>3</v>
      </c>
      <c r="DG63" s="72">
        <v>5</v>
      </c>
      <c r="DH63" s="72">
        <v>4</v>
      </c>
      <c r="DI63" s="72">
        <v>5</v>
      </c>
      <c r="DJ63" s="72">
        <v>1</v>
      </c>
      <c r="DK63" s="72">
        <v>5</v>
      </c>
      <c r="DL63" s="72">
        <v>1</v>
      </c>
      <c r="DM63" s="72">
        <v>3</v>
      </c>
      <c r="DN63" s="72">
        <v>4</v>
      </c>
      <c r="DO63" s="72">
        <v>5</v>
      </c>
      <c r="DP63" s="72">
        <v>5</v>
      </c>
      <c r="DQ63" s="72">
        <v>2</v>
      </c>
      <c r="DR63" s="72">
        <v>2</v>
      </c>
      <c r="DS63" s="72">
        <v>2</v>
      </c>
      <c r="DT63" s="72">
        <v>4</v>
      </c>
      <c r="DU63" s="72">
        <v>4</v>
      </c>
      <c r="DV63" s="72">
        <v>1</v>
      </c>
      <c r="DW63" s="72">
        <v>5</v>
      </c>
      <c r="DX63" s="72">
        <v>2</v>
      </c>
      <c r="DY63" s="72">
        <v>4</v>
      </c>
      <c r="DZ63" s="72">
        <v>3</v>
      </c>
      <c r="EA63" s="72">
        <v>3</v>
      </c>
      <c r="EB63" s="72">
        <v>1</v>
      </c>
      <c r="EC63" s="72">
        <v>2</v>
      </c>
      <c r="ED63" s="72">
        <v>1</v>
      </c>
      <c r="EE63" s="72">
        <v>2</v>
      </c>
      <c r="EF63" s="72">
        <v>2</v>
      </c>
      <c r="EG63" s="72">
        <v>3</v>
      </c>
      <c r="EH63" s="72">
        <v>2</v>
      </c>
      <c r="EI63" s="72">
        <v>3</v>
      </c>
      <c r="EJ63" s="72">
        <v>2</v>
      </c>
      <c r="EK63" s="72">
        <v>3</v>
      </c>
      <c r="EL63" s="72">
        <v>2</v>
      </c>
      <c r="EM63" s="72">
        <v>3</v>
      </c>
      <c r="EN63" s="72">
        <v>2</v>
      </c>
      <c r="EO63" s="72">
        <v>1</v>
      </c>
      <c r="EP63" s="72">
        <v>2</v>
      </c>
      <c r="EQ63" s="72">
        <v>1</v>
      </c>
      <c r="ER63" s="72">
        <v>1</v>
      </c>
      <c r="ES63" s="72">
        <v>2</v>
      </c>
      <c r="ET63" s="72">
        <v>2</v>
      </c>
      <c r="EU63" s="72">
        <v>1</v>
      </c>
      <c r="EV63" s="72">
        <v>2</v>
      </c>
      <c r="EW63" s="72">
        <v>1</v>
      </c>
      <c r="EX63" s="72">
        <v>0</v>
      </c>
      <c r="EY63" s="72">
        <v>2</v>
      </c>
      <c r="EZ63" s="72">
        <v>2</v>
      </c>
      <c r="FA63" s="72">
        <v>1</v>
      </c>
      <c r="FB63" s="72">
        <v>0</v>
      </c>
      <c r="FC63" s="72">
        <v>1</v>
      </c>
      <c r="FD63" s="72">
        <v>2</v>
      </c>
      <c r="FE63" s="72">
        <v>2</v>
      </c>
      <c r="FF63" s="72">
        <v>1</v>
      </c>
      <c r="FG63" s="72">
        <v>1</v>
      </c>
      <c r="FH63" s="72">
        <v>0</v>
      </c>
      <c r="FI63" s="72">
        <v>1</v>
      </c>
      <c r="FJ63" s="72">
        <v>1</v>
      </c>
      <c r="FK63" s="72">
        <v>0</v>
      </c>
      <c r="FL63" s="72">
        <v>0</v>
      </c>
      <c r="FM63" s="72">
        <v>0</v>
      </c>
      <c r="FN63" s="72">
        <v>1</v>
      </c>
      <c r="FO63" s="72">
        <v>1</v>
      </c>
      <c r="FP63" s="72">
        <v>1</v>
      </c>
      <c r="FQ63" s="72">
        <v>0</v>
      </c>
      <c r="FR63" s="72">
        <v>0</v>
      </c>
      <c r="FS63" s="72">
        <v>0</v>
      </c>
      <c r="FT63" s="72">
        <v>0</v>
      </c>
      <c r="FU63" s="72">
        <v>0</v>
      </c>
      <c r="FV63" s="72">
        <v>0</v>
      </c>
      <c r="FW63" s="72">
        <v>1</v>
      </c>
      <c r="FX63" s="72">
        <v>1</v>
      </c>
      <c r="FY63" s="72">
        <v>0</v>
      </c>
      <c r="FZ63" s="72">
        <v>0</v>
      </c>
      <c r="GA63" s="72">
        <v>0</v>
      </c>
      <c r="GB63" s="72">
        <v>0</v>
      </c>
      <c r="GC63" s="72">
        <v>0</v>
      </c>
      <c r="GD63" s="72">
        <v>0</v>
      </c>
      <c r="GE63" s="72">
        <v>0</v>
      </c>
      <c r="GF63" s="72">
        <v>0</v>
      </c>
      <c r="GG63" s="72">
        <v>0</v>
      </c>
      <c r="GH63" s="72">
        <v>0</v>
      </c>
      <c r="GI63" s="72">
        <v>0</v>
      </c>
      <c r="GJ63" s="72">
        <v>0</v>
      </c>
      <c r="GK63" s="72">
        <v>0</v>
      </c>
      <c r="GL63" s="72">
        <v>0</v>
      </c>
      <c r="GM63" s="72">
        <v>0</v>
      </c>
      <c r="GN63" s="72">
        <v>0</v>
      </c>
      <c r="GO63" s="72">
        <v>0</v>
      </c>
      <c r="GP63" s="72">
        <v>0</v>
      </c>
      <c r="GQ63" s="72">
        <v>0</v>
      </c>
      <c r="GR63" s="72">
        <v>0</v>
      </c>
      <c r="GS63" s="72">
        <v>0</v>
      </c>
      <c r="GT63" s="72">
        <v>0</v>
      </c>
      <c r="GU63" s="72">
        <v>0</v>
      </c>
      <c r="GV63" s="72">
        <v>0</v>
      </c>
      <c r="GW63" s="72">
        <v>0</v>
      </c>
      <c r="GX63" s="72">
        <v>0</v>
      </c>
      <c r="GY63" s="72">
        <v>0</v>
      </c>
      <c r="GZ63" s="72">
        <v>0</v>
      </c>
      <c r="HA63" s="72">
        <v>0</v>
      </c>
      <c r="HB63" s="72">
        <v>0</v>
      </c>
      <c r="HC63" s="72">
        <v>0</v>
      </c>
      <c r="HD63" s="72">
        <v>0</v>
      </c>
      <c r="HE63" s="72">
        <v>0</v>
      </c>
      <c r="HF63" s="72">
        <v>0</v>
      </c>
      <c r="HG63" s="72">
        <v>0</v>
      </c>
      <c r="HH63" s="72">
        <v>0</v>
      </c>
      <c r="HI63" s="72">
        <v>0</v>
      </c>
      <c r="HJ63" s="72">
        <v>0</v>
      </c>
      <c r="HK63" s="72">
        <v>0</v>
      </c>
      <c r="HL63" s="72">
        <v>0</v>
      </c>
      <c r="HM63" s="72">
        <v>0</v>
      </c>
      <c r="HN63" s="72">
        <v>0</v>
      </c>
      <c r="HO63" s="72">
        <v>0</v>
      </c>
      <c r="HP63" s="72">
        <v>0</v>
      </c>
      <c r="HQ63" s="72">
        <v>0</v>
      </c>
      <c r="HR63" s="72">
        <v>0</v>
      </c>
      <c r="HS63" s="72">
        <v>0</v>
      </c>
      <c r="HT63" s="72">
        <v>0</v>
      </c>
      <c r="HU63" s="72">
        <v>0</v>
      </c>
      <c r="HV63" s="72">
        <v>0</v>
      </c>
      <c r="HW63" s="72">
        <v>0</v>
      </c>
      <c r="HX63" s="72">
        <v>0</v>
      </c>
      <c r="HY63" s="72">
        <v>0</v>
      </c>
      <c r="HZ63" s="72">
        <v>0</v>
      </c>
      <c r="IA63" s="72">
        <v>0</v>
      </c>
      <c r="IB63" s="72">
        <v>0</v>
      </c>
      <c r="IC63" s="72">
        <v>0</v>
      </c>
      <c r="ID63" s="72">
        <v>0</v>
      </c>
      <c r="IE63" s="72">
        <v>0</v>
      </c>
      <c r="IF63" s="72">
        <v>0</v>
      </c>
      <c r="IG63" s="72">
        <v>0</v>
      </c>
      <c r="IH63" s="72">
        <v>0</v>
      </c>
      <c r="II63" s="72">
        <v>0</v>
      </c>
      <c r="IJ63" s="72">
        <v>0</v>
      </c>
      <c r="IK63" s="72">
        <v>0</v>
      </c>
      <c r="IL63" s="72">
        <v>0</v>
      </c>
      <c r="IM63" s="72">
        <v>0</v>
      </c>
      <c r="IN63" s="72">
        <v>0</v>
      </c>
      <c r="IO63" s="72">
        <v>510</v>
      </c>
      <c r="IP63" s="72">
        <v>455</v>
      </c>
      <c r="IQ63" s="72">
        <v>965</v>
      </c>
      <c r="IR63" s="72">
        <v>19</v>
      </c>
      <c r="IS63" s="72">
        <v>56</v>
      </c>
      <c r="IT63" s="72">
        <v>56</v>
      </c>
      <c r="IU63" s="72">
        <v>206</v>
      </c>
      <c r="IV63" s="72">
        <v>26</v>
      </c>
      <c r="IW63" s="72">
        <v>231</v>
      </c>
      <c r="IX63" s="72">
        <v>138</v>
      </c>
      <c r="IY63" s="72">
        <v>242</v>
      </c>
      <c r="IZ63" s="72">
        <v>302</v>
      </c>
      <c r="JA63" s="72">
        <v>52</v>
      </c>
      <c r="JB63" s="72">
        <v>965</v>
      </c>
      <c r="JC63" s="23"/>
      <c r="JD63" s="23"/>
    </row>
    <row r="64" spans="1:264" x14ac:dyDescent="0.25">
      <c r="A64" s="64" t="s">
        <v>109</v>
      </c>
      <c r="B64" s="64" t="s">
        <v>9</v>
      </c>
      <c r="C64" s="64" t="s">
        <v>60</v>
      </c>
      <c r="D64" s="65"/>
      <c r="E64" s="4" t="s">
        <v>60</v>
      </c>
      <c r="F64" s="5" t="s">
        <v>47</v>
      </c>
      <c r="G64" s="9">
        <v>1</v>
      </c>
      <c r="H64" s="6">
        <v>24175</v>
      </c>
      <c r="I64" s="49">
        <f t="shared" si="0"/>
        <v>2082</v>
      </c>
      <c r="J64" s="6">
        <v>703</v>
      </c>
      <c r="K64" s="50">
        <f t="shared" si="2"/>
        <v>420</v>
      </c>
      <c r="L64" s="6">
        <v>208</v>
      </c>
      <c r="M64" s="6">
        <v>212</v>
      </c>
      <c r="N64" s="50">
        <f t="shared" si="3"/>
        <v>392</v>
      </c>
      <c r="O64" s="6">
        <v>192</v>
      </c>
      <c r="P64" s="6">
        <v>200</v>
      </c>
      <c r="Q64" s="50">
        <f t="shared" si="4"/>
        <v>444</v>
      </c>
      <c r="R64" s="6">
        <v>210</v>
      </c>
      <c r="S64" s="6">
        <v>234</v>
      </c>
      <c r="T64" s="50">
        <f t="shared" si="5"/>
        <v>411</v>
      </c>
      <c r="U64" s="6">
        <v>201</v>
      </c>
      <c r="V64" s="6">
        <v>210</v>
      </c>
      <c r="W64" s="51">
        <f t="shared" si="6"/>
        <v>415</v>
      </c>
      <c r="X64" s="6">
        <v>199</v>
      </c>
      <c r="Y64" s="6">
        <v>216</v>
      </c>
      <c r="Z64" s="50"/>
      <c r="AA64" s="6">
        <v>199</v>
      </c>
      <c r="AB64" s="6">
        <v>239</v>
      </c>
      <c r="AC64" s="6">
        <v>330</v>
      </c>
      <c r="AD64" s="6">
        <v>279</v>
      </c>
      <c r="AE64" s="6">
        <v>308</v>
      </c>
      <c r="AF64" s="6">
        <v>305</v>
      </c>
      <c r="AG64" s="6">
        <v>328</v>
      </c>
      <c r="AH64" s="6">
        <v>281</v>
      </c>
      <c r="AI64" s="6">
        <v>306</v>
      </c>
      <c r="AJ64" s="6">
        <v>299</v>
      </c>
      <c r="AK64" s="6">
        <v>296</v>
      </c>
      <c r="AL64" s="6">
        <v>295</v>
      </c>
      <c r="AM64" s="6">
        <v>295</v>
      </c>
      <c r="AN64" s="6">
        <v>317</v>
      </c>
      <c r="AO64" s="6">
        <v>311</v>
      </c>
      <c r="AP64" s="6">
        <v>276</v>
      </c>
      <c r="AQ64" s="6">
        <v>263</v>
      </c>
      <c r="AR64" s="6">
        <v>234</v>
      </c>
      <c r="AS64" s="6">
        <v>238</v>
      </c>
      <c r="AT64" s="6">
        <v>243</v>
      </c>
      <c r="AU64" s="6">
        <v>244</v>
      </c>
      <c r="AV64" s="6">
        <v>249</v>
      </c>
      <c r="AW64" s="6">
        <v>294</v>
      </c>
      <c r="AX64" s="6">
        <v>306</v>
      </c>
      <c r="AY64" s="6">
        <v>258</v>
      </c>
      <c r="AZ64" s="6">
        <v>257</v>
      </c>
      <c r="BA64" s="6">
        <v>246</v>
      </c>
      <c r="BB64" s="6">
        <v>268</v>
      </c>
      <c r="BC64" s="6">
        <v>262</v>
      </c>
      <c r="BD64" s="6">
        <v>229</v>
      </c>
      <c r="BE64" s="6">
        <v>281</v>
      </c>
      <c r="BF64" s="6">
        <v>234</v>
      </c>
      <c r="BG64" s="6">
        <v>236</v>
      </c>
      <c r="BH64" s="6">
        <v>251</v>
      </c>
      <c r="BI64" s="6">
        <v>240</v>
      </c>
      <c r="BJ64" s="6">
        <v>228</v>
      </c>
      <c r="BK64" s="6">
        <v>248</v>
      </c>
      <c r="BL64" s="6">
        <v>254</v>
      </c>
      <c r="BM64" s="6">
        <v>234</v>
      </c>
      <c r="BN64" s="6">
        <v>219</v>
      </c>
      <c r="BO64" s="6">
        <v>212</v>
      </c>
      <c r="BP64" s="6">
        <v>200</v>
      </c>
      <c r="BQ64" s="6">
        <v>195</v>
      </c>
      <c r="BR64" s="6">
        <v>194</v>
      </c>
      <c r="BS64" s="6">
        <v>190</v>
      </c>
      <c r="BT64" s="6">
        <v>174</v>
      </c>
      <c r="BU64" s="6">
        <v>217</v>
      </c>
      <c r="BV64" s="6">
        <v>202</v>
      </c>
      <c r="BW64" s="6">
        <v>202</v>
      </c>
      <c r="BX64" s="6">
        <v>188</v>
      </c>
      <c r="BY64" s="6">
        <v>205</v>
      </c>
      <c r="BZ64" s="6">
        <v>188</v>
      </c>
      <c r="CA64" s="6">
        <v>194</v>
      </c>
      <c r="CB64" s="6">
        <v>206</v>
      </c>
      <c r="CC64" s="6">
        <v>162</v>
      </c>
      <c r="CD64" s="6">
        <v>200</v>
      </c>
      <c r="CE64" s="6">
        <v>173</v>
      </c>
      <c r="CF64" s="6">
        <v>175</v>
      </c>
      <c r="CG64" s="6">
        <v>212</v>
      </c>
      <c r="CH64" s="6">
        <v>172</v>
      </c>
      <c r="CI64" s="6">
        <v>190</v>
      </c>
      <c r="CJ64" s="6">
        <v>151</v>
      </c>
      <c r="CK64" s="6">
        <v>155</v>
      </c>
      <c r="CL64" s="6">
        <v>174</v>
      </c>
      <c r="CM64" s="6">
        <v>157</v>
      </c>
      <c r="CN64" s="6">
        <v>163</v>
      </c>
      <c r="CO64" s="6">
        <v>165</v>
      </c>
      <c r="CP64" s="6">
        <v>142</v>
      </c>
      <c r="CQ64" s="6">
        <v>160</v>
      </c>
      <c r="CR64" s="6">
        <v>124</v>
      </c>
      <c r="CS64" s="6">
        <v>157</v>
      </c>
      <c r="CT64" s="6">
        <v>132</v>
      </c>
      <c r="CU64" s="6">
        <v>116</v>
      </c>
      <c r="CV64" s="6">
        <v>148</v>
      </c>
      <c r="CW64" s="6">
        <v>137</v>
      </c>
      <c r="CX64" s="6">
        <v>142</v>
      </c>
      <c r="CY64" s="6">
        <v>138</v>
      </c>
      <c r="CZ64" s="6">
        <v>130</v>
      </c>
      <c r="DA64" s="6">
        <v>155</v>
      </c>
      <c r="DB64" s="6">
        <v>108</v>
      </c>
      <c r="DC64" s="6">
        <v>112</v>
      </c>
      <c r="DD64" s="6">
        <v>131</v>
      </c>
      <c r="DE64" s="6">
        <v>138</v>
      </c>
      <c r="DF64" s="6">
        <v>128</v>
      </c>
      <c r="DG64" s="6">
        <v>100</v>
      </c>
      <c r="DH64" s="6">
        <v>100</v>
      </c>
      <c r="DI64" s="6">
        <v>124</v>
      </c>
      <c r="DJ64" s="6">
        <v>100</v>
      </c>
      <c r="DK64" s="6">
        <v>133</v>
      </c>
      <c r="DL64" s="6">
        <v>123</v>
      </c>
      <c r="DM64" s="6">
        <v>121</v>
      </c>
      <c r="DN64" s="6">
        <v>102</v>
      </c>
      <c r="DO64" s="6">
        <v>120</v>
      </c>
      <c r="DP64" s="6">
        <v>88</v>
      </c>
      <c r="DQ64" s="6">
        <v>114</v>
      </c>
      <c r="DR64" s="6">
        <v>87</v>
      </c>
      <c r="DS64" s="6">
        <v>96</v>
      </c>
      <c r="DT64" s="6">
        <v>76</v>
      </c>
      <c r="DU64" s="6">
        <v>73</v>
      </c>
      <c r="DV64" s="6">
        <v>101</v>
      </c>
      <c r="DW64" s="6">
        <v>90</v>
      </c>
      <c r="DX64" s="6">
        <v>59</v>
      </c>
      <c r="DY64" s="6">
        <v>103</v>
      </c>
      <c r="DZ64" s="6">
        <v>86</v>
      </c>
      <c r="EA64" s="6">
        <v>96</v>
      </c>
      <c r="EB64" s="6">
        <v>79</v>
      </c>
      <c r="EC64" s="6">
        <v>80</v>
      </c>
      <c r="ED64" s="6">
        <v>60</v>
      </c>
      <c r="EE64" s="6">
        <v>75</v>
      </c>
      <c r="EF64" s="6">
        <v>50</v>
      </c>
      <c r="EG64" s="6">
        <v>72</v>
      </c>
      <c r="EH64" s="6">
        <v>83</v>
      </c>
      <c r="EI64" s="6">
        <v>74</v>
      </c>
      <c r="EJ64" s="6">
        <v>47</v>
      </c>
      <c r="EK64" s="6">
        <v>69</v>
      </c>
      <c r="EL64" s="6">
        <v>50</v>
      </c>
      <c r="EM64" s="6">
        <v>67</v>
      </c>
      <c r="EN64" s="6">
        <v>40</v>
      </c>
      <c r="EO64" s="6">
        <v>49</v>
      </c>
      <c r="EP64" s="6">
        <v>37</v>
      </c>
      <c r="EQ64" s="6">
        <v>37</v>
      </c>
      <c r="ER64" s="6">
        <v>41</v>
      </c>
      <c r="ES64" s="6">
        <v>46</v>
      </c>
      <c r="ET64" s="6">
        <v>45</v>
      </c>
      <c r="EU64" s="6">
        <v>44</v>
      </c>
      <c r="EV64" s="6">
        <v>40</v>
      </c>
      <c r="EW64" s="6">
        <v>43</v>
      </c>
      <c r="EX64" s="6">
        <v>23</v>
      </c>
      <c r="EY64" s="6">
        <v>46</v>
      </c>
      <c r="EZ64" s="6">
        <v>40</v>
      </c>
      <c r="FA64" s="6">
        <v>34</v>
      </c>
      <c r="FB64" s="6">
        <v>32</v>
      </c>
      <c r="FC64" s="6">
        <v>42</v>
      </c>
      <c r="FD64" s="6">
        <v>28</v>
      </c>
      <c r="FE64" s="6">
        <v>25</v>
      </c>
      <c r="FF64" s="6">
        <v>21</v>
      </c>
      <c r="FG64" s="6">
        <v>31</v>
      </c>
      <c r="FH64" s="6">
        <v>15</v>
      </c>
      <c r="FI64" s="6">
        <v>35</v>
      </c>
      <c r="FJ64" s="6">
        <v>35</v>
      </c>
      <c r="FK64" s="6">
        <v>24</v>
      </c>
      <c r="FL64" s="6">
        <v>17</v>
      </c>
      <c r="FM64" s="6">
        <v>24</v>
      </c>
      <c r="FN64" s="6">
        <v>29</v>
      </c>
      <c r="FO64" s="6">
        <v>15</v>
      </c>
      <c r="FP64" s="6">
        <v>13</v>
      </c>
      <c r="FQ64" s="6">
        <v>26</v>
      </c>
      <c r="FR64" s="6">
        <v>17</v>
      </c>
      <c r="FS64" s="6">
        <v>18</v>
      </c>
      <c r="FT64" s="6">
        <v>10</v>
      </c>
      <c r="FU64" s="6">
        <v>22</v>
      </c>
      <c r="FV64" s="6">
        <v>8</v>
      </c>
      <c r="FW64" s="6">
        <v>20</v>
      </c>
      <c r="FX64" s="6">
        <v>11</v>
      </c>
      <c r="FY64" s="6">
        <v>9</v>
      </c>
      <c r="FZ64" s="6">
        <v>6</v>
      </c>
      <c r="GA64" s="6">
        <v>14</v>
      </c>
      <c r="GB64" s="6">
        <v>9</v>
      </c>
      <c r="GC64" s="6">
        <v>10</v>
      </c>
      <c r="GD64" s="6">
        <v>6</v>
      </c>
      <c r="GE64" s="6">
        <v>8</v>
      </c>
      <c r="GF64" s="6">
        <v>4</v>
      </c>
      <c r="GG64" s="6">
        <v>9</v>
      </c>
      <c r="GH64" s="6">
        <v>7</v>
      </c>
      <c r="GI64" s="6">
        <v>4</v>
      </c>
      <c r="GJ64" s="6">
        <v>2</v>
      </c>
      <c r="GK64" s="6">
        <v>7</v>
      </c>
      <c r="GL64" s="6">
        <v>3</v>
      </c>
      <c r="GM64" s="6">
        <v>2</v>
      </c>
      <c r="GN64" s="6">
        <v>2</v>
      </c>
      <c r="GO64" s="6">
        <v>2</v>
      </c>
      <c r="GP64" s="6">
        <v>3</v>
      </c>
      <c r="GQ64" s="6">
        <v>2</v>
      </c>
      <c r="GR64" s="6">
        <v>1</v>
      </c>
      <c r="GS64" s="6">
        <v>1</v>
      </c>
      <c r="GT64" s="6">
        <v>1</v>
      </c>
      <c r="GU64" s="6">
        <v>1</v>
      </c>
      <c r="GV64" s="6">
        <v>0</v>
      </c>
      <c r="GW64" s="6">
        <v>0</v>
      </c>
      <c r="GX64" s="6">
        <v>2</v>
      </c>
      <c r="GY64" s="6">
        <v>1</v>
      </c>
      <c r="GZ64" s="6">
        <v>0</v>
      </c>
      <c r="HA64" s="6">
        <v>0</v>
      </c>
      <c r="HB64" s="6">
        <v>0</v>
      </c>
      <c r="HC64" s="6">
        <v>0</v>
      </c>
      <c r="HD64" s="6">
        <v>0</v>
      </c>
      <c r="HE64" s="6">
        <v>0</v>
      </c>
      <c r="HF64" s="6">
        <v>1</v>
      </c>
      <c r="HG64" s="6">
        <v>0</v>
      </c>
      <c r="HH64" s="6">
        <v>0</v>
      </c>
      <c r="HI64" s="6">
        <v>0</v>
      </c>
      <c r="HJ64" s="6">
        <v>0</v>
      </c>
      <c r="HK64" s="6">
        <v>1</v>
      </c>
      <c r="HL64" s="6">
        <v>0</v>
      </c>
      <c r="HM64" s="6">
        <v>0</v>
      </c>
      <c r="HN64" s="6">
        <v>0</v>
      </c>
      <c r="HO64" s="6">
        <v>0</v>
      </c>
      <c r="HP64" s="6">
        <v>0</v>
      </c>
      <c r="HQ64" s="6">
        <v>0</v>
      </c>
      <c r="HR64" s="6">
        <v>0</v>
      </c>
      <c r="HS64" s="6">
        <v>0</v>
      </c>
      <c r="HT64" s="6">
        <v>0</v>
      </c>
      <c r="HU64" s="6">
        <v>0</v>
      </c>
      <c r="HV64" s="6">
        <v>0</v>
      </c>
      <c r="HW64" s="6">
        <v>0</v>
      </c>
      <c r="HX64" s="6">
        <v>0</v>
      </c>
      <c r="HY64" s="6">
        <v>0</v>
      </c>
      <c r="HZ64" s="6">
        <v>0</v>
      </c>
      <c r="IA64" s="6">
        <v>0</v>
      </c>
      <c r="IB64" s="6">
        <v>0</v>
      </c>
      <c r="IC64" s="6">
        <v>0</v>
      </c>
      <c r="ID64" s="6">
        <v>0</v>
      </c>
      <c r="IE64" s="6">
        <v>0</v>
      </c>
      <c r="IF64" s="6">
        <v>0</v>
      </c>
      <c r="IG64" s="6">
        <v>0</v>
      </c>
      <c r="IH64" s="6">
        <v>0</v>
      </c>
      <c r="II64" s="6">
        <v>0</v>
      </c>
      <c r="IJ64" s="6">
        <v>0</v>
      </c>
      <c r="IK64" s="6">
        <v>0</v>
      </c>
      <c r="IL64" s="6">
        <v>0</v>
      </c>
      <c r="IM64" s="6">
        <v>0</v>
      </c>
      <c r="IN64" s="6">
        <v>0</v>
      </c>
      <c r="IO64" s="6">
        <v>12428</v>
      </c>
      <c r="IP64" s="6">
        <v>11747</v>
      </c>
      <c r="IQ64" s="6">
        <v>24175</v>
      </c>
      <c r="IR64" s="6">
        <v>562</v>
      </c>
      <c r="IS64" s="6">
        <v>1365</v>
      </c>
      <c r="IT64" s="6">
        <v>1309</v>
      </c>
      <c r="IU64" s="6">
        <v>5081</v>
      </c>
      <c r="IV64" s="6">
        <v>703</v>
      </c>
      <c r="IW64" s="6">
        <v>6159</v>
      </c>
      <c r="IX64" s="6">
        <v>3173</v>
      </c>
      <c r="IY64" s="6">
        <v>5404</v>
      </c>
      <c r="IZ64" s="6">
        <v>7776</v>
      </c>
      <c r="JA64" s="6">
        <v>1663</v>
      </c>
      <c r="JB64" s="6">
        <v>24175</v>
      </c>
      <c r="JC64" s="23"/>
      <c r="JD64" s="23"/>
    </row>
    <row r="65" spans="1:264" x14ac:dyDescent="0.25">
      <c r="A65" s="70" t="s">
        <v>109</v>
      </c>
      <c r="B65" s="70" t="s">
        <v>9</v>
      </c>
      <c r="C65" s="70" t="s">
        <v>60</v>
      </c>
      <c r="D65" s="71">
        <v>434</v>
      </c>
      <c r="E65" s="22" t="s">
        <v>62</v>
      </c>
      <c r="F65" s="17" t="s">
        <v>63</v>
      </c>
      <c r="G65" s="11">
        <v>1</v>
      </c>
      <c r="H65" s="10">
        <v>16697</v>
      </c>
      <c r="I65" s="49">
        <f t="shared" si="0"/>
        <v>1171</v>
      </c>
      <c r="J65" s="72">
        <v>508</v>
      </c>
      <c r="K65" s="50">
        <f t="shared" si="2"/>
        <v>205</v>
      </c>
      <c r="L65" s="72">
        <v>102</v>
      </c>
      <c r="M65" s="72">
        <v>103</v>
      </c>
      <c r="N65" s="50">
        <f t="shared" si="3"/>
        <v>248</v>
      </c>
      <c r="O65" s="72">
        <v>122</v>
      </c>
      <c r="P65" s="72">
        <v>126</v>
      </c>
      <c r="Q65" s="50">
        <f t="shared" si="4"/>
        <v>246</v>
      </c>
      <c r="R65" s="72">
        <v>124</v>
      </c>
      <c r="S65" s="72">
        <v>122</v>
      </c>
      <c r="T65" s="50">
        <f t="shared" si="5"/>
        <v>230</v>
      </c>
      <c r="U65" s="72">
        <v>111</v>
      </c>
      <c r="V65" s="72">
        <v>119</v>
      </c>
      <c r="W65" s="51">
        <f t="shared" si="6"/>
        <v>242</v>
      </c>
      <c r="X65" s="72">
        <v>131</v>
      </c>
      <c r="Y65" s="72">
        <v>111</v>
      </c>
      <c r="Z65" s="51">
        <f>AA65+AB65</f>
        <v>264</v>
      </c>
      <c r="AA65" s="72">
        <v>123</v>
      </c>
      <c r="AB65" s="72">
        <v>141</v>
      </c>
      <c r="AC65" s="72">
        <v>187</v>
      </c>
      <c r="AD65" s="72">
        <v>177</v>
      </c>
      <c r="AE65" s="72">
        <v>189</v>
      </c>
      <c r="AF65" s="72">
        <v>187</v>
      </c>
      <c r="AG65" s="72">
        <v>198</v>
      </c>
      <c r="AH65" s="72">
        <v>177</v>
      </c>
      <c r="AI65" s="72">
        <v>187</v>
      </c>
      <c r="AJ65" s="72">
        <v>187</v>
      </c>
      <c r="AK65" s="72">
        <v>187</v>
      </c>
      <c r="AL65" s="72">
        <v>187</v>
      </c>
      <c r="AM65" s="72">
        <v>187</v>
      </c>
      <c r="AN65" s="72">
        <v>193</v>
      </c>
      <c r="AO65" s="72">
        <v>192</v>
      </c>
      <c r="AP65" s="72">
        <v>175</v>
      </c>
      <c r="AQ65" s="72">
        <v>168</v>
      </c>
      <c r="AR65" s="72">
        <v>148</v>
      </c>
      <c r="AS65" s="72">
        <v>149</v>
      </c>
      <c r="AT65" s="72">
        <v>150</v>
      </c>
      <c r="AU65" s="72">
        <v>151</v>
      </c>
      <c r="AV65" s="72">
        <v>153</v>
      </c>
      <c r="AW65" s="72">
        <v>186</v>
      </c>
      <c r="AX65" s="72">
        <v>187</v>
      </c>
      <c r="AY65" s="72">
        <v>159</v>
      </c>
      <c r="AZ65" s="72">
        <v>157</v>
      </c>
      <c r="BA65" s="72">
        <v>153</v>
      </c>
      <c r="BB65" s="72">
        <v>169</v>
      </c>
      <c r="BC65" s="72">
        <v>165</v>
      </c>
      <c r="BD65" s="72">
        <v>147</v>
      </c>
      <c r="BE65" s="72">
        <v>175</v>
      </c>
      <c r="BF65" s="72">
        <v>148</v>
      </c>
      <c r="BG65" s="72">
        <v>149</v>
      </c>
      <c r="BH65" s="72">
        <v>156</v>
      </c>
      <c r="BI65" s="72">
        <v>152</v>
      </c>
      <c r="BJ65" s="72">
        <v>146</v>
      </c>
      <c r="BK65" s="72">
        <v>158</v>
      </c>
      <c r="BL65" s="72">
        <v>162</v>
      </c>
      <c r="BM65" s="72">
        <v>149</v>
      </c>
      <c r="BN65" s="72">
        <v>144</v>
      </c>
      <c r="BO65" s="72">
        <v>144</v>
      </c>
      <c r="BP65" s="72">
        <v>141</v>
      </c>
      <c r="BQ65" s="72">
        <v>140</v>
      </c>
      <c r="BR65" s="72">
        <v>140</v>
      </c>
      <c r="BS65" s="72">
        <v>140</v>
      </c>
      <c r="BT65" s="72">
        <v>131</v>
      </c>
      <c r="BU65" s="72">
        <v>149</v>
      </c>
      <c r="BV65" s="72">
        <v>143</v>
      </c>
      <c r="BW65" s="72">
        <v>143</v>
      </c>
      <c r="BX65" s="72">
        <v>140</v>
      </c>
      <c r="BY65" s="72">
        <v>144</v>
      </c>
      <c r="BZ65" s="72">
        <v>140</v>
      </c>
      <c r="CA65" s="72">
        <v>140</v>
      </c>
      <c r="CB65" s="72">
        <v>145</v>
      </c>
      <c r="CC65" s="72">
        <v>127</v>
      </c>
      <c r="CD65" s="72">
        <v>143</v>
      </c>
      <c r="CE65" s="72">
        <v>128</v>
      </c>
      <c r="CF65" s="72">
        <v>130</v>
      </c>
      <c r="CG65" s="72">
        <v>146</v>
      </c>
      <c r="CH65" s="72">
        <v>127</v>
      </c>
      <c r="CI65" s="72">
        <v>140</v>
      </c>
      <c r="CJ65" s="72">
        <v>119</v>
      </c>
      <c r="CK65" s="72">
        <v>120</v>
      </c>
      <c r="CL65" s="72">
        <v>129</v>
      </c>
      <c r="CM65" s="72">
        <v>122</v>
      </c>
      <c r="CN65" s="72">
        <v>128</v>
      </c>
      <c r="CO65" s="72">
        <v>128</v>
      </c>
      <c r="CP65" s="72">
        <v>112</v>
      </c>
      <c r="CQ65" s="72">
        <v>126</v>
      </c>
      <c r="CR65" s="72">
        <v>101</v>
      </c>
      <c r="CS65" s="72">
        <v>125</v>
      </c>
      <c r="CT65" s="72">
        <v>112</v>
      </c>
      <c r="CU65" s="72">
        <v>99</v>
      </c>
      <c r="CV65" s="72">
        <v>121</v>
      </c>
      <c r="CW65" s="72">
        <v>113</v>
      </c>
      <c r="CX65" s="72">
        <v>115</v>
      </c>
      <c r="CY65" s="72">
        <v>113</v>
      </c>
      <c r="CZ65" s="72">
        <v>103</v>
      </c>
      <c r="DA65" s="72">
        <v>125</v>
      </c>
      <c r="DB65" s="72">
        <v>93</v>
      </c>
      <c r="DC65" s="72">
        <v>95</v>
      </c>
      <c r="DD65" s="72">
        <v>106</v>
      </c>
      <c r="DE65" s="72">
        <v>109</v>
      </c>
      <c r="DF65" s="72">
        <v>105</v>
      </c>
      <c r="DG65" s="72">
        <v>90</v>
      </c>
      <c r="DH65" s="72">
        <v>90</v>
      </c>
      <c r="DI65" s="72">
        <v>98</v>
      </c>
      <c r="DJ65" s="72">
        <v>90</v>
      </c>
      <c r="DK65" s="72">
        <v>106</v>
      </c>
      <c r="DL65" s="72">
        <v>97</v>
      </c>
      <c r="DM65" s="72">
        <v>98</v>
      </c>
      <c r="DN65" s="72">
        <v>91</v>
      </c>
      <c r="DO65" s="72">
        <v>94</v>
      </c>
      <c r="DP65" s="72">
        <v>78</v>
      </c>
      <c r="DQ65" s="72">
        <v>92</v>
      </c>
      <c r="DR65" s="72">
        <v>77</v>
      </c>
      <c r="DS65" s="72">
        <v>83</v>
      </c>
      <c r="DT65" s="72">
        <v>67</v>
      </c>
      <c r="DU65" s="72">
        <v>64</v>
      </c>
      <c r="DV65" s="72">
        <v>91</v>
      </c>
      <c r="DW65" s="72">
        <v>81</v>
      </c>
      <c r="DX65" s="72">
        <v>50</v>
      </c>
      <c r="DY65" s="72">
        <v>91</v>
      </c>
      <c r="DZ65" s="72">
        <v>77</v>
      </c>
      <c r="EA65" s="72">
        <v>84</v>
      </c>
      <c r="EB65" s="72">
        <v>71</v>
      </c>
      <c r="EC65" s="72">
        <v>72</v>
      </c>
      <c r="ED65" s="72">
        <v>51</v>
      </c>
      <c r="EE65" s="72">
        <v>64</v>
      </c>
      <c r="EF65" s="72">
        <v>42</v>
      </c>
      <c r="EG65" s="72">
        <v>61</v>
      </c>
      <c r="EH65" s="72">
        <v>75</v>
      </c>
      <c r="EI65" s="72">
        <v>63</v>
      </c>
      <c r="EJ65" s="72">
        <v>39</v>
      </c>
      <c r="EK65" s="72">
        <v>59</v>
      </c>
      <c r="EL65" s="72">
        <v>42</v>
      </c>
      <c r="EM65" s="72">
        <v>54</v>
      </c>
      <c r="EN65" s="72">
        <v>32</v>
      </c>
      <c r="EO65" s="72">
        <v>41</v>
      </c>
      <c r="EP65" s="72">
        <v>29</v>
      </c>
      <c r="EQ65" s="72">
        <v>30</v>
      </c>
      <c r="ER65" s="72">
        <v>34</v>
      </c>
      <c r="ES65" s="72">
        <v>38</v>
      </c>
      <c r="ET65" s="72">
        <v>37</v>
      </c>
      <c r="EU65" s="72">
        <v>36</v>
      </c>
      <c r="EV65" s="72">
        <v>32</v>
      </c>
      <c r="EW65" s="72">
        <v>35</v>
      </c>
      <c r="EX65" s="72">
        <v>16</v>
      </c>
      <c r="EY65" s="72">
        <v>38</v>
      </c>
      <c r="EZ65" s="72">
        <v>32</v>
      </c>
      <c r="FA65" s="72">
        <v>26</v>
      </c>
      <c r="FB65" s="72">
        <v>24</v>
      </c>
      <c r="FC65" s="72">
        <v>34</v>
      </c>
      <c r="FD65" s="72">
        <v>21</v>
      </c>
      <c r="FE65" s="72">
        <v>18</v>
      </c>
      <c r="FF65" s="72">
        <v>14</v>
      </c>
      <c r="FG65" s="72">
        <v>23</v>
      </c>
      <c r="FH65" s="72">
        <v>8</v>
      </c>
      <c r="FI65" s="72">
        <v>28</v>
      </c>
      <c r="FJ65" s="72">
        <v>28</v>
      </c>
      <c r="FK65" s="72">
        <v>17</v>
      </c>
      <c r="FL65" s="72">
        <v>10</v>
      </c>
      <c r="FM65" s="72">
        <v>17</v>
      </c>
      <c r="FN65" s="72">
        <v>22</v>
      </c>
      <c r="FO65" s="72">
        <v>8</v>
      </c>
      <c r="FP65" s="72">
        <v>6</v>
      </c>
      <c r="FQ65" s="72">
        <v>19</v>
      </c>
      <c r="FR65" s="72">
        <v>10</v>
      </c>
      <c r="FS65" s="72">
        <v>11</v>
      </c>
      <c r="FT65" s="72">
        <v>3</v>
      </c>
      <c r="FU65" s="72">
        <v>15</v>
      </c>
      <c r="FV65" s="72">
        <v>1</v>
      </c>
      <c r="FW65" s="72">
        <v>13</v>
      </c>
      <c r="FX65" s="72">
        <v>4</v>
      </c>
      <c r="FY65" s="72">
        <v>3</v>
      </c>
      <c r="FZ65" s="72">
        <v>1</v>
      </c>
      <c r="GA65" s="72">
        <v>7</v>
      </c>
      <c r="GB65" s="72">
        <v>2</v>
      </c>
      <c r="GC65" s="72">
        <v>3</v>
      </c>
      <c r="GD65" s="72">
        <v>1</v>
      </c>
      <c r="GE65" s="72">
        <v>1</v>
      </c>
      <c r="GF65" s="72">
        <v>1</v>
      </c>
      <c r="GG65" s="72">
        <v>2</v>
      </c>
      <c r="GH65" s="72">
        <v>1</v>
      </c>
      <c r="GI65" s="72">
        <v>1</v>
      </c>
      <c r="GJ65" s="72">
        <v>1</v>
      </c>
      <c r="GK65" s="72">
        <v>1</v>
      </c>
      <c r="GL65" s="72">
        <v>1</v>
      </c>
      <c r="GM65" s="72">
        <v>1</v>
      </c>
      <c r="GN65" s="72">
        <v>1</v>
      </c>
      <c r="GO65" s="72">
        <v>1</v>
      </c>
      <c r="GP65" s="72">
        <v>1</v>
      </c>
      <c r="GQ65" s="72">
        <v>1</v>
      </c>
      <c r="GR65" s="72">
        <v>1</v>
      </c>
      <c r="GS65" s="72">
        <v>1</v>
      </c>
      <c r="GT65" s="72">
        <v>1</v>
      </c>
      <c r="GU65" s="72">
        <v>1</v>
      </c>
      <c r="GV65" s="72">
        <v>0</v>
      </c>
      <c r="GW65" s="72">
        <v>0</v>
      </c>
      <c r="GX65" s="72">
        <v>1</v>
      </c>
      <c r="GY65" s="72">
        <v>1</v>
      </c>
      <c r="GZ65" s="72">
        <v>0</v>
      </c>
      <c r="HA65" s="72">
        <v>0</v>
      </c>
      <c r="HB65" s="72">
        <v>0</v>
      </c>
      <c r="HC65" s="72">
        <v>0</v>
      </c>
      <c r="HD65" s="72">
        <v>0</v>
      </c>
      <c r="HE65" s="72">
        <v>0</v>
      </c>
      <c r="HF65" s="72">
        <v>1</v>
      </c>
      <c r="HG65" s="72">
        <v>0</v>
      </c>
      <c r="HH65" s="72">
        <v>0</v>
      </c>
      <c r="HI65" s="72">
        <v>0</v>
      </c>
      <c r="HJ65" s="72">
        <v>0</v>
      </c>
      <c r="HK65" s="72">
        <v>1</v>
      </c>
      <c r="HL65" s="72">
        <v>0</v>
      </c>
      <c r="HM65" s="72">
        <v>0</v>
      </c>
      <c r="HN65" s="72">
        <v>0</v>
      </c>
      <c r="HO65" s="72">
        <v>0</v>
      </c>
      <c r="HP65" s="72">
        <v>0</v>
      </c>
      <c r="HQ65" s="72">
        <v>0</v>
      </c>
      <c r="HR65" s="72">
        <v>0</v>
      </c>
      <c r="HS65" s="72">
        <v>0</v>
      </c>
      <c r="HT65" s="72">
        <v>0</v>
      </c>
      <c r="HU65" s="72">
        <v>0</v>
      </c>
      <c r="HV65" s="72">
        <v>0</v>
      </c>
      <c r="HW65" s="72">
        <v>0</v>
      </c>
      <c r="HX65" s="72">
        <v>0</v>
      </c>
      <c r="HY65" s="72">
        <v>0</v>
      </c>
      <c r="HZ65" s="72">
        <v>0</v>
      </c>
      <c r="IA65" s="72">
        <v>0</v>
      </c>
      <c r="IB65" s="72">
        <v>0</v>
      </c>
      <c r="IC65" s="72">
        <v>0</v>
      </c>
      <c r="ID65" s="72">
        <v>0</v>
      </c>
      <c r="IE65" s="72">
        <v>0</v>
      </c>
      <c r="IF65" s="72">
        <v>0</v>
      </c>
      <c r="IG65" s="72">
        <v>0</v>
      </c>
      <c r="IH65" s="72">
        <v>0</v>
      </c>
      <c r="II65" s="72">
        <v>0</v>
      </c>
      <c r="IJ65" s="72">
        <v>0</v>
      </c>
      <c r="IK65" s="72">
        <v>0</v>
      </c>
      <c r="IL65" s="72">
        <v>0</v>
      </c>
      <c r="IM65" s="72">
        <v>0</v>
      </c>
      <c r="IN65" s="72">
        <v>0</v>
      </c>
      <c r="IO65" s="72">
        <v>8596</v>
      </c>
      <c r="IP65" s="72">
        <v>8101</v>
      </c>
      <c r="IQ65" s="72">
        <v>16697</v>
      </c>
      <c r="IR65" s="72">
        <v>319</v>
      </c>
      <c r="IS65" s="72">
        <v>853</v>
      </c>
      <c r="IT65" s="72">
        <v>813</v>
      </c>
      <c r="IU65" s="72">
        <v>3757</v>
      </c>
      <c r="IV65" s="72">
        <v>508</v>
      </c>
      <c r="IW65" s="72">
        <v>3678</v>
      </c>
      <c r="IX65" s="72">
        <v>1975</v>
      </c>
      <c r="IY65" s="72">
        <v>3584</v>
      </c>
      <c r="IZ65" s="72">
        <v>6218</v>
      </c>
      <c r="JA65" s="72">
        <v>1242</v>
      </c>
      <c r="JB65" s="72">
        <v>16697</v>
      </c>
      <c r="JC65" s="23"/>
      <c r="JD65" s="23"/>
    </row>
    <row r="66" spans="1:264" x14ac:dyDescent="0.25">
      <c r="A66" s="70" t="s">
        <v>109</v>
      </c>
      <c r="B66" s="70" t="s">
        <v>9</v>
      </c>
      <c r="C66" s="70" t="s">
        <v>60</v>
      </c>
      <c r="D66" s="71">
        <v>435</v>
      </c>
      <c r="E66" s="22" t="s">
        <v>65</v>
      </c>
      <c r="F66" s="8" t="s">
        <v>16</v>
      </c>
      <c r="G66" s="10">
        <v>1</v>
      </c>
      <c r="H66" s="10">
        <v>2248</v>
      </c>
      <c r="I66" s="49">
        <f t="shared" si="0"/>
        <v>159</v>
      </c>
      <c r="J66" s="72">
        <v>71</v>
      </c>
      <c r="K66" s="50">
        <f t="shared" si="2"/>
        <v>35</v>
      </c>
      <c r="L66" s="72">
        <v>17</v>
      </c>
      <c r="M66" s="72">
        <v>18</v>
      </c>
      <c r="N66" s="50">
        <f t="shared" si="3"/>
        <v>30</v>
      </c>
      <c r="O66" s="72">
        <v>9</v>
      </c>
      <c r="P66" s="72">
        <v>21</v>
      </c>
      <c r="Q66" s="50">
        <f t="shared" si="4"/>
        <v>36</v>
      </c>
      <c r="R66" s="72">
        <v>9</v>
      </c>
      <c r="S66" s="72">
        <v>27</v>
      </c>
      <c r="T66" s="50">
        <f t="shared" si="5"/>
        <v>32</v>
      </c>
      <c r="U66" s="72">
        <v>20</v>
      </c>
      <c r="V66" s="72">
        <v>12</v>
      </c>
      <c r="W66" s="51">
        <f t="shared" si="6"/>
        <v>26</v>
      </c>
      <c r="X66" s="72">
        <v>7</v>
      </c>
      <c r="Y66" s="72">
        <v>19</v>
      </c>
      <c r="Z66" s="51">
        <f t="shared" ref="Z66:Z112" si="10">AA66+AB66</f>
        <v>33</v>
      </c>
      <c r="AA66" s="72">
        <v>10</v>
      </c>
      <c r="AB66" s="72">
        <v>23</v>
      </c>
      <c r="AC66" s="72">
        <v>45</v>
      </c>
      <c r="AD66" s="72">
        <v>32</v>
      </c>
      <c r="AE66" s="72">
        <v>42</v>
      </c>
      <c r="AF66" s="72">
        <v>41</v>
      </c>
      <c r="AG66" s="72">
        <v>43</v>
      </c>
      <c r="AH66" s="72">
        <v>32</v>
      </c>
      <c r="AI66" s="72">
        <v>42</v>
      </c>
      <c r="AJ66" s="72">
        <v>37</v>
      </c>
      <c r="AK66" s="72">
        <v>37</v>
      </c>
      <c r="AL66" s="72">
        <v>37</v>
      </c>
      <c r="AM66" s="72">
        <v>37</v>
      </c>
      <c r="AN66" s="72">
        <v>43</v>
      </c>
      <c r="AO66" s="72">
        <v>42</v>
      </c>
      <c r="AP66" s="72">
        <v>31</v>
      </c>
      <c r="AQ66" s="72">
        <v>29</v>
      </c>
      <c r="AR66" s="72">
        <v>27</v>
      </c>
      <c r="AS66" s="72">
        <v>28</v>
      </c>
      <c r="AT66" s="72">
        <v>29</v>
      </c>
      <c r="AU66" s="72">
        <v>29</v>
      </c>
      <c r="AV66" s="72">
        <v>31</v>
      </c>
      <c r="AW66" s="72">
        <v>37</v>
      </c>
      <c r="AX66" s="72">
        <v>42</v>
      </c>
      <c r="AY66" s="72">
        <v>32</v>
      </c>
      <c r="AZ66" s="72">
        <v>33</v>
      </c>
      <c r="BA66" s="72">
        <v>29</v>
      </c>
      <c r="BB66" s="72">
        <v>31</v>
      </c>
      <c r="BC66" s="72">
        <v>31</v>
      </c>
      <c r="BD66" s="72">
        <v>26</v>
      </c>
      <c r="BE66" s="72">
        <v>31</v>
      </c>
      <c r="BF66" s="72">
        <v>27</v>
      </c>
      <c r="BG66" s="72">
        <v>28</v>
      </c>
      <c r="BH66" s="72">
        <v>32</v>
      </c>
      <c r="BI66" s="72">
        <v>29</v>
      </c>
      <c r="BJ66" s="72">
        <v>26</v>
      </c>
      <c r="BK66" s="72">
        <v>28</v>
      </c>
      <c r="BL66" s="72">
        <v>29</v>
      </c>
      <c r="BM66" s="72">
        <v>27</v>
      </c>
      <c r="BN66" s="72">
        <v>26</v>
      </c>
      <c r="BO66" s="72">
        <v>22</v>
      </c>
      <c r="BP66" s="72">
        <v>19</v>
      </c>
      <c r="BQ66" s="72">
        <v>18</v>
      </c>
      <c r="BR66" s="72">
        <v>18</v>
      </c>
      <c r="BS66" s="72">
        <v>16</v>
      </c>
      <c r="BT66" s="72">
        <v>13</v>
      </c>
      <c r="BU66" s="72">
        <v>25</v>
      </c>
      <c r="BV66" s="72">
        <v>19</v>
      </c>
      <c r="BW66" s="72">
        <v>19</v>
      </c>
      <c r="BX66" s="72">
        <v>17</v>
      </c>
      <c r="BY66" s="72">
        <v>20</v>
      </c>
      <c r="BZ66" s="72">
        <v>17</v>
      </c>
      <c r="CA66" s="72">
        <v>18</v>
      </c>
      <c r="CB66" s="72">
        <v>20</v>
      </c>
      <c r="CC66" s="72">
        <v>11</v>
      </c>
      <c r="CD66" s="72">
        <v>19</v>
      </c>
      <c r="CE66" s="72">
        <v>16</v>
      </c>
      <c r="CF66" s="72">
        <v>16</v>
      </c>
      <c r="CG66" s="72">
        <v>25</v>
      </c>
      <c r="CH66" s="72">
        <v>16</v>
      </c>
      <c r="CI66" s="72">
        <v>17</v>
      </c>
      <c r="CJ66" s="72">
        <v>10</v>
      </c>
      <c r="CK66" s="72">
        <v>11</v>
      </c>
      <c r="CL66" s="72">
        <v>16</v>
      </c>
      <c r="CM66" s="72">
        <v>11</v>
      </c>
      <c r="CN66" s="72">
        <v>11</v>
      </c>
      <c r="CO66" s="72">
        <v>12</v>
      </c>
      <c r="CP66" s="72">
        <v>9</v>
      </c>
      <c r="CQ66" s="72">
        <v>10</v>
      </c>
      <c r="CR66" s="72">
        <v>8</v>
      </c>
      <c r="CS66" s="72">
        <v>10</v>
      </c>
      <c r="CT66" s="72">
        <v>7</v>
      </c>
      <c r="CU66" s="72">
        <v>7</v>
      </c>
      <c r="CV66" s="72">
        <v>9</v>
      </c>
      <c r="CW66" s="72">
        <v>9</v>
      </c>
      <c r="CX66" s="72">
        <v>10</v>
      </c>
      <c r="CY66" s="72">
        <v>9</v>
      </c>
      <c r="CZ66" s="72">
        <v>9</v>
      </c>
      <c r="DA66" s="72">
        <v>10</v>
      </c>
      <c r="DB66" s="72">
        <v>5</v>
      </c>
      <c r="DC66" s="72">
        <v>6</v>
      </c>
      <c r="DD66" s="72">
        <v>9</v>
      </c>
      <c r="DE66" s="72">
        <v>10</v>
      </c>
      <c r="DF66" s="72">
        <v>9</v>
      </c>
      <c r="DG66" s="72">
        <v>3</v>
      </c>
      <c r="DH66" s="72">
        <v>3</v>
      </c>
      <c r="DI66" s="72">
        <v>9</v>
      </c>
      <c r="DJ66" s="72">
        <v>3</v>
      </c>
      <c r="DK66" s="72">
        <v>10</v>
      </c>
      <c r="DL66" s="72">
        <v>9</v>
      </c>
      <c r="DM66" s="72">
        <v>9</v>
      </c>
      <c r="DN66" s="72">
        <v>3</v>
      </c>
      <c r="DO66" s="72">
        <v>9</v>
      </c>
      <c r="DP66" s="72">
        <v>3</v>
      </c>
      <c r="DQ66" s="72">
        <v>7</v>
      </c>
      <c r="DR66" s="72">
        <v>3</v>
      </c>
      <c r="DS66" s="72">
        <v>4</v>
      </c>
      <c r="DT66" s="72">
        <v>3</v>
      </c>
      <c r="DU66" s="72">
        <v>3</v>
      </c>
      <c r="DV66" s="72">
        <v>3</v>
      </c>
      <c r="DW66" s="72">
        <v>3</v>
      </c>
      <c r="DX66" s="72">
        <v>3</v>
      </c>
      <c r="DY66" s="72">
        <v>3</v>
      </c>
      <c r="DZ66" s="72">
        <v>3</v>
      </c>
      <c r="EA66" s="72">
        <v>3</v>
      </c>
      <c r="EB66" s="72">
        <v>2</v>
      </c>
      <c r="EC66" s="72">
        <v>2</v>
      </c>
      <c r="ED66" s="72">
        <v>3</v>
      </c>
      <c r="EE66" s="72">
        <v>3</v>
      </c>
      <c r="EF66" s="72">
        <v>2</v>
      </c>
      <c r="EG66" s="72">
        <v>3</v>
      </c>
      <c r="EH66" s="72">
        <v>2</v>
      </c>
      <c r="EI66" s="72">
        <v>3</v>
      </c>
      <c r="EJ66" s="72">
        <v>2</v>
      </c>
      <c r="EK66" s="72">
        <v>2</v>
      </c>
      <c r="EL66" s="72">
        <v>2</v>
      </c>
      <c r="EM66" s="72">
        <v>4</v>
      </c>
      <c r="EN66" s="72">
        <v>2</v>
      </c>
      <c r="EO66" s="72">
        <v>2</v>
      </c>
      <c r="EP66" s="72">
        <v>2</v>
      </c>
      <c r="EQ66" s="72">
        <v>1</v>
      </c>
      <c r="ER66" s="72">
        <v>1</v>
      </c>
      <c r="ES66" s="72">
        <v>2</v>
      </c>
      <c r="ET66" s="72">
        <v>2</v>
      </c>
      <c r="EU66" s="72">
        <v>2</v>
      </c>
      <c r="EV66" s="72">
        <v>2</v>
      </c>
      <c r="EW66" s="72">
        <v>2</v>
      </c>
      <c r="EX66" s="72">
        <v>1</v>
      </c>
      <c r="EY66" s="72">
        <v>2</v>
      </c>
      <c r="EZ66" s="72">
        <v>2</v>
      </c>
      <c r="FA66" s="72">
        <v>2</v>
      </c>
      <c r="FB66" s="72">
        <v>2</v>
      </c>
      <c r="FC66" s="72">
        <v>2</v>
      </c>
      <c r="FD66" s="72">
        <v>1</v>
      </c>
      <c r="FE66" s="72">
        <v>1</v>
      </c>
      <c r="FF66" s="72">
        <v>1</v>
      </c>
      <c r="FG66" s="72">
        <v>2</v>
      </c>
      <c r="FH66" s="72">
        <v>1</v>
      </c>
      <c r="FI66" s="72">
        <v>1</v>
      </c>
      <c r="FJ66" s="72">
        <v>1</v>
      </c>
      <c r="FK66" s="72">
        <v>1</v>
      </c>
      <c r="FL66" s="72">
        <v>1</v>
      </c>
      <c r="FM66" s="72">
        <v>1</v>
      </c>
      <c r="FN66" s="72">
        <v>1</v>
      </c>
      <c r="FO66" s="72">
        <v>1</v>
      </c>
      <c r="FP66" s="72">
        <v>1</v>
      </c>
      <c r="FQ66" s="72">
        <v>1</v>
      </c>
      <c r="FR66" s="72">
        <v>1</v>
      </c>
      <c r="FS66" s="72">
        <v>1</v>
      </c>
      <c r="FT66" s="72">
        <v>1</v>
      </c>
      <c r="FU66" s="72">
        <v>1</v>
      </c>
      <c r="FV66" s="72">
        <v>1</v>
      </c>
      <c r="FW66" s="72">
        <v>1</v>
      </c>
      <c r="FX66" s="72">
        <v>1</v>
      </c>
      <c r="FY66" s="72">
        <v>1</v>
      </c>
      <c r="FZ66" s="72">
        <v>1</v>
      </c>
      <c r="GA66" s="72">
        <v>1</v>
      </c>
      <c r="GB66" s="72">
        <v>1</v>
      </c>
      <c r="GC66" s="72">
        <v>1</v>
      </c>
      <c r="GD66" s="72">
        <v>1</v>
      </c>
      <c r="GE66" s="72">
        <v>1</v>
      </c>
      <c r="GF66" s="72">
        <v>1</v>
      </c>
      <c r="GG66" s="72">
        <v>1</v>
      </c>
      <c r="GH66" s="72">
        <v>1</v>
      </c>
      <c r="GI66" s="72">
        <v>1</v>
      </c>
      <c r="GJ66" s="72">
        <v>1</v>
      </c>
      <c r="GK66" s="72">
        <v>1</v>
      </c>
      <c r="GL66" s="72">
        <v>1</v>
      </c>
      <c r="GM66" s="72">
        <v>1</v>
      </c>
      <c r="GN66" s="72">
        <v>1</v>
      </c>
      <c r="GO66" s="72">
        <v>1</v>
      </c>
      <c r="GP66" s="72">
        <v>1</v>
      </c>
      <c r="GQ66" s="72">
        <v>1</v>
      </c>
      <c r="GR66" s="72">
        <v>0</v>
      </c>
      <c r="GS66" s="72">
        <v>0</v>
      </c>
      <c r="GT66" s="72">
        <v>0</v>
      </c>
      <c r="GU66" s="72">
        <v>0</v>
      </c>
      <c r="GV66" s="72">
        <v>0</v>
      </c>
      <c r="GW66" s="72">
        <v>0</v>
      </c>
      <c r="GX66" s="72">
        <v>1</v>
      </c>
      <c r="GY66" s="72">
        <v>0</v>
      </c>
      <c r="GZ66" s="72">
        <v>0</v>
      </c>
      <c r="HA66" s="72">
        <v>0</v>
      </c>
      <c r="HB66" s="72">
        <v>0</v>
      </c>
      <c r="HC66" s="72">
        <v>0</v>
      </c>
      <c r="HD66" s="72">
        <v>0</v>
      </c>
      <c r="HE66" s="72">
        <v>0</v>
      </c>
      <c r="HF66" s="72">
        <v>0</v>
      </c>
      <c r="HG66" s="72">
        <v>0</v>
      </c>
      <c r="HH66" s="72">
        <v>0</v>
      </c>
      <c r="HI66" s="72">
        <v>0</v>
      </c>
      <c r="HJ66" s="72">
        <v>0</v>
      </c>
      <c r="HK66" s="72">
        <v>0</v>
      </c>
      <c r="HL66" s="72">
        <v>0</v>
      </c>
      <c r="HM66" s="72">
        <v>0</v>
      </c>
      <c r="HN66" s="72">
        <v>0</v>
      </c>
      <c r="HO66" s="72">
        <v>0</v>
      </c>
      <c r="HP66" s="72">
        <v>0</v>
      </c>
      <c r="HQ66" s="72">
        <v>0</v>
      </c>
      <c r="HR66" s="72">
        <v>0</v>
      </c>
      <c r="HS66" s="72">
        <v>0</v>
      </c>
      <c r="HT66" s="72">
        <v>0</v>
      </c>
      <c r="HU66" s="72">
        <v>0</v>
      </c>
      <c r="HV66" s="72">
        <v>0</v>
      </c>
      <c r="HW66" s="72">
        <v>0</v>
      </c>
      <c r="HX66" s="72">
        <v>0</v>
      </c>
      <c r="HY66" s="72">
        <v>0</v>
      </c>
      <c r="HZ66" s="72">
        <v>0</v>
      </c>
      <c r="IA66" s="72">
        <v>0</v>
      </c>
      <c r="IB66" s="72">
        <v>0</v>
      </c>
      <c r="IC66" s="72">
        <v>0</v>
      </c>
      <c r="ID66" s="72">
        <v>0</v>
      </c>
      <c r="IE66" s="72">
        <v>0</v>
      </c>
      <c r="IF66" s="72">
        <v>0</v>
      </c>
      <c r="IG66" s="72">
        <v>0</v>
      </c>
      <c r="IH66" s="72">
        <v>0</v>
      </c>
      <c r="II66" s="72">
        <v>0</v>
      </c>
      <c r="IJ66" s="72">
        <v>0</v>
      </c>
      <c r="IK66" s="72">
        <v>0</v>
      </c>
      <c r="IL66" s="72">
        <v>0</v>
      </c>
      <c r="IM66" s="72">
        <v>0</v>
      </c>
      <c r="IN66" s="72">
        <v>0</v>
      </c>
      <c r="IO66" s="72">
        <v>1146</v>
      </c>
      <c r="IP66" s="72">
        <v>1102</v>
      </c>
      <c r="IQ66" s="72">
        <v>2248</v>
      </c>
      <c r="IR66" s="72">
        <v>73</v>
      </c>
      <c r="IS66" s="72">
        <v>167</v>
      </c>
      <c r="IT66" s="72">
        <v>163</v>
      </c>
      <c r="IU66" s="72">
        <v>441</v>
      </c>
      <c r="IV66" s="72">
        <v>71</v>
      </c>
      <c r="IW66" s="72">
        <v>660</v>
      </c>
      <c r="IX66" s="72">
        <v>390</v>
      </c>
      <c r="IY66" s="72">
        <v>586</v>
      </c>
      <c r="IZ66" s="72">
        <v>523</v>
      </c>
      <c r="JA66" s="72">
        <v>89</v>
      </c>
      <c r="JB66" s="72">
        <v>2248</v>
      </c>
      <c r="JC66" s="23"/>
      <c r="JD66" s="23"/>
    </row>
    <row r="67" spans="1:264" x14ac:dyDescent="0.25">
      <c r="A67" s="70" t="s">
        <v>109</v>
      </c>
      <c r="B67" s="70" t="s">
        <v>9</v>
      </c>
      <c r="C67" s="70" t="s">
        <v>60</v>
      </c>
      <c r="D67" s="71">
        <v>436</v>
      </c>
      <c r="E67" s="22" t="s">
        <v>67</v>
      </c>
      <c r="F67" s="8" t="s">
        <v>31</v>
      </c>
      <c r="G67" s="10">
        <v>1</v>
      </c>
      <c r="H67" s="10">
        <v>1725</v>
      </c>
      <c r="I67" s="49">
        <f t="shared" si="0"/>
        <v>174</v>
      </c>
      <c r="J67" s="72">
        <v>49</v>
      </c>
      <c r="K67" s="50">
        <f t="shared" si="2"/>
        <v>39</v>
      </c>
      <c r="L67" s="72">
        <v>19</v>
      </c>
      <c r="M67" s="72">
        <v>20</v>
      </c>
      <c r="N67" s="50">
        <f t="shared" si="3"/>
        <v>23</v>
      </c>
      <c r="O67" s="72">
        <v>9</v>
      </c>
      <c r="P67" s="72">
        <v>14</v>
      </c>
      <c r="Q67" s="50">
        <f t="shared" si="4"/>
        <v>36</v>
      </c>
      <c r="R67" s="72">
        <v>19</v>
      </c>
      <c r="S67" s="72">
        <v>17</v>
      </c>
      <c r="T67" s="50">
        <f t="shared" si="5"/>
        <v>31</v>
      </c>
      <c r="U67" s="72">
        <v>10</v>
      </c>
      <c r="V67" s="72">
        <v>21</v>
      </c>
      <c r="W67" s="51">
        <f t="shared" si="6"/>
        <v>45</v>
      </c>
      <c r="X67" s="72">
        <v>21</v>
      </c>
      <c r="Y67" s="72">
        <v>24</v>
      </c>
      <c r="Z67" s="51">
        <f t="shared" si="10"/>
        <v>40</v>
      </c>
      <c r="AA67" s="72">
        <v>23</v>
      </c>
      <c r="AB67" s="72">
        <v>17</v>
      </c>
      <c r="AC67" s="72">
        <v>37</v>
      </c>
      <c r="AD67" s="72">
        <v>29</v>
      </c>
      <c r="AE67" s="72">
        <v>26</v>
      </c>
      <c r="AF67" s="72">
        <v>26</v>
      </c>
      <c r="AG67" s="72">
        <v>29</v>
      </c>
      <c r="AH67" s="72">
        <v>28</v>
      </c>
      <c r="AI67" s="72">
        <v>26</v>
      </c>
      <c r="AJ67" s="72">
        <v>25</v>
      </c>
      <c r="AK67" s="72">
        <v>25</v>
      </c>
      <c r="AL67" s="72">
        <v>25</v>
      </c>
      <c r="AM67" s="72">
        <v>25</v>
      </c>
      <c r="AN67" s="72">
        <v>28</v>
      </c>
      <c r="AO67" s="72">
        <v>26</v>
      </c>
      <c r="AP67" s="72">
        <v>27</v>
      </c>
      <c r="AQ67" s="72">
        <v>26</v>
      </c>
      <c r="AR67" s="72">
        <v>20</v>
      </c>
      <c r="AS67" s="72">
        <v>21</v>
      </c>
      <c r="AT67" s="72">
        <v>23</v>
      </c>
      <c r="AU67" s="72">
        <v>23</v>
      </c>
      <c r="AV67" s="72">
        <v>24</v>
      </c>
      <c r="AW67" s="72">
        <v>25</v>
      </c>
      <c r="AX67" s="72">
        <v>26</v>
      </c>
      <c r="AY67" s="72">
        <v>26</v>
      </c>
      <c r="AZ67" s="72">
        <v>26</v>
      </c>
      <c r="BA67" s="72">
        <v>23</v>
      </c>
      <c r="BB67" s="72">
        <v>25</v>
      </c>
      <c r="BC67" s="72">
        <v>24</v>
      </c>
      <c r="BD67" s="72">
        <v>19</v>
      </c>
      <c r="BE67" s="72">
        <v>29</v>
      </c>
      <c r="BF67" s="72">
        <v>20</v>
      </c>
      <c r="BG67" s="72">
        <v>20</v>
      </c>
      <c r="BH67" s="72">
        <v>23</v>
      </c>
      <c r="BI67" s="72">
        <v>20</v>
      </c>
      <c r="BJ67" s="72">
        <v>19</v>
      </c>
      <c r="BK67" s="72">
        <v>22</v>
      </c>
      <c r="BL67" s="72">
        <v>23</v>
      </c>
      <c r="BM67" s="72">
        <v>19</v>
      </c>
      <c r="BN67" s="72">
        <v>16</v>
      </c>
      <c r="BO67" s="72">
        <v>15</v>
      </c>
      <c r="BP67" s="72">
        <v>14</v>
      </c>
      <c r="BQ67" s="72">
        <v>13</v>
      </c>
      <c r="BR67" s="72">
        <v>13</v>
      </c>
      <c r="BS67" s="72">
        <v>12</v>
      </c>
      <c r="BT67" s="72">
        <v>10</v>
      </c>
      <c r="BU67" s="72">
        <v>16</v>
      </c>
      <c r="BV67" s="72">
        <v>14</v>
      </c>
      <c r="BW67" s="72">
        <v>14</v>
      </c>
      <c r="BX67" s="72">
        <v>13</v>
      </c>
      <c r="BY67" s="72">
        <v>15</v>
      </c>
      <c r="BZ67" s="72">
        <v>13</v>
      </c>
      <c r="CA67" s="72">
        <v>13</v>
      </c>
      <c r="CB67" s="72">
        <v>15</v>
      </c>
      <c r="CC67" s="72">
        <v>9</v>
      </c>
      <c r="CD67" s="72">
        <v>14</v>
      </c>
      <c r="CE67" s="72">
        <v>11</v>
      </c>
      <c r="CF67" s="72">
        <v>11</v>
      </c>
      <c r="CG67" s="72">
        <v>15</v>
      </c>
      <c r="CH67" s="72">
        <v>11</v>
      </c>
      <c r="CI67" s="72">
        <v>12</v>
      </c>
      <c r="CJ67" s="72">
        <v>8</v>
      </c>
      <c r="CK67" s="72">
        <v>9</v>
      </c>
      <c r="CL67" s="72">
        <v>11</v>
      </c>
      <c r="CM67" s="72">
        <v>9</v>
      </c>
      <c r="CN67" s="72">
        <v>9</v>
      </c>
      <c r="CO67" s="72">
        <v>10</v>
      </c>
      <c r="CP67" s="72">
        <v>8</v>
      </c>
      <c r="CQ67" s="72">
        <v>9</v>
      </c>
      <c r="CR67" s="72">
        <v>6</v>
      </c>
      <c r="CS67" s="72">
        <v>9</v>
      </c>
      <c r="CT67" s="72">
        <v>6</v>
      </c>
      <c r="CU67" s="72">
        <v>5</v>
      </c>
      <c r="CV67" s="72">
        <v>7</v>
      </c>
      <c r="CW67" s="72">
        <v>8</v>
      </c>
      <c r="CX67" s="72">
        <v>9</v>
      </c>
      <c r="CY67" s="72">
        <v>8</v>
      </c>
      <c r="CZ67" s="72">
        <v>7</v>
      </c>
      <c r="DA67" s="72">
        <v>9</v>
      </c>
      <c r="DB67" s="72">
        <v>3</v>
      </c>
      <c r="DC67" s="72">
        <v>4</v>
      </c>
      <c r="DD67" s="72">
        <v>7</v>
      </c>
      <c r="DE67" s="72">
        <v>8</v>
      </c>
      <c r="DF67" s="72">
        <v>7</v>
      </c>
      <c r="DG67" s="72">
        <v>2</v>
      </c>
      <c r="DH67" s="72">
        <v>2</v>
      </c>
      <c r="DI67" s="72">
        <v>8</v>
      </c>
      <c r="DJ67" s="72">
        <v>2</v>
      </c>
      <c r="DK67" s="72">
        <v>8</v>
      </c>
      <c r="DL67" s="72">
        <v>8</v>
      </c>
      <c r="DM67" s="72">
        <v>7</v>
      </c>
      <c r="DN67" s="72">
        <v>2</v>
      </c>
      <c r="DO67" s="72">
        <v>8</v>
      </c>
      <c r="DP67" s="72">
        <v>2</v>
      </c>
      <c r="DQ67" s="72">
        <v>6</v>
      </c>
      <c r="DR67" s="72">
        <v>2</v>
      </c>
      <c r="DS67" s="72">
        <v>2</v>
      </c>
      <c r="DT67" s="72">
        <v>1</v>
      </c>
      <c r="DU67" s="72">
        <v>1</v>
      </c>
      <c r="DV67" s="72">
        <v>2</v>
      </c>
      <c r="DW67" s="72">
        <v>1</v>
      </c>
      <c r="DX67" s="72">
        <v>1</v>
      </c>
      <c r="DY67" s="72">
        <v>2</v>
      </c>
      <c r="DZ67" s="72">
        <v>1</v>
      </c>
      <c r="EA67" s="72">
        <v>2</v>
      </c>
      <c r="EB67" s="72">
        <v>1</v>
      </c>
      <c r="EC67" s="72">
        <v>1</v>
      </c>
      <c r="ED67" s="72">
        <v>1</v>
      </c>
      <c r="EE67" s="72">
        <v>2</v>
      </c>
      <c r="EF67" s="72">
        <v>1</v>
      </c>
      <c r="EG67" s="72">
        <v>2</v>
      </c>
      <c r="EH67" s="72">
        <v>1</v>
      </c>
      <c r="EI67" s="72">
        <v>2</v>
      </c>
      <c r="EJ67" s="72">
        <v>1</v>
      </c>
      <c r="EK67" s="72">
        <v>2</v>
      </c>
      <c r="EL67" s="72">
        <v>1</v>
      </c>
      <c r="EM67" s="72">
        <v>2</v>
      </c>
      <c r="EN67" s="72">
        <v>1</v>
      </c>
      <c r="EO67" s="72">
        <v>1</v>
      </c>
      <c r="EP67" s="72">
        <v>1</v>
      </c>
      <c r="EQ67" s="72">
        <v>1</v>
      </c>
      <c r="ER67" s="72">
        <v>1</v>
      </c>
      <c r="ES67" s="72">
        <v>1</v>
      </c>
      <c r="ET67" s="72">
        <v>1</v>
      </c>
      <c r="EU67" s="72">
        <v>1</v>
      </c>
      <c r="EV67" s="72">
        <v>1</v>
      </c>
      <c r="EW67" s="72">
        <v>1</v>
      </c>
      <c r="EX67" s="72">
        <v>1</v>
      </c>
      <c r="EY67" s="72">
        <v>1</v>
      </c>
      <c r="EZ67" s="72">
        <v>1</v>
      </c>
      <c r="FA67" s="72">
        <v>1</v>
      </c>
      <c r="FB67" s="72">
        <v>1</v>
      </c>
      <c r="FC67" s="72">
        <v>1</v>
      </c>
      <c r="FD67" s="72">
        <v>1</v>
      </c>
      <c r="FE67" s="72">
        <v>1</v>
      </c>
      <c r="FF67" s="72">
        <v>1</v>
      </c>
      <c r="FG67" s="72">
        <v>1</v>
      </c>
      <c r="FH67" s="72">
        <v>1</v>
      </c>
      <c r="FI67" s="72">
        <v>1</v>
      </c>
      <c r="FJ67" s="72">
        <v>1</v>
      </c>
      <c r="FK67" s="72">
        <v>1</v>
      </c>
      <c r="FL67" s="72">
        <v>1</v>
      </c>
      <c r="FM67" s="72">
        <v>1</v>
      </c>
      <c r="FN67" s="72">
        <v>1</v>
      </c>
      <c r="FO67" s="72">
        <v>1</v>
      </c>
      <c r="FP67" s="72">
        <v>1</v>
      </c>
      <c r="FQ67" s="72">
        <v>1</v>
      </c>
      <c r="FR67" s="72">
        <v>1</v>
      </c>
      <c r="FS67" s="72">
        <v>1</v>
      </c>
      <c r="FT67" s="72">
        <v>1</v>
      </c>
      <c r="FU67" s="72">
        <v>1</v>
      </c>
      <c r="FV67" s="72">
        <v>1</v>
      </c>
      <c r="FW67" s="72">
        <v>1</v>
      </c>
      <c r="FX67" s="72">
        <v>1</v>
      </c>
      <c r="FY67" s="72">
        <v>1</v>
      </c>
      <c r="FZ67" s="72">
        <v>1</v>
      </c>
      <c r="GA67" s="72">
        <v>1</v>
      </c>
      <c r="GB67" s="72">
        <v>1</v>
      </c>
      <c r="GC67" s="72">
        <v>1</v>
      </c>
      <c r="GD67" s="72">
        <v>1</v>
      </c>
      <c r="GE67" s="72">
        <v>1</v>
      </c>
      <c r="GF67" s="72">
        <v>1</v>
      </c>
      <c r="GG67" s="72">
        <v>1</v>
      </c>
      <c r="GH67" s="72">
        <v>1</v>
      </c>
      <c r="GI67" s="72">
        <v>1</v>
      </c>
      <c r="GJ67" s="72">
        <v>0</v>
      </c>
      <c r="GK67" s="72">
        <v>1</v>
      </c>
      <c r="GL67" s="72">
        <v>1</v>
      </c>
      <c r="GM67" s="72">
        <v>0</v>
      </c>
      <c r="GN67" s="72">
        <v>0</v>
      </c>
      <c r="GO67" s="72">
        <v>0</v>
      </c>
      <c r="GP67" s="72">
        <v>1</v>
      </c>
      <c r="GQ67" s="72">
        <v>0</v>
      </c>
      <c r="GR67" s="72">
        <v>0</v>
      </c>
      <c r="GS67" s="72">
        <v>0</v>
      </c>
      <c r="GT67" s="72">
        <v>0</v>
      </c>
      <c r="GU67" s="72">
        <v>0</v>
      </c>
      <c r="GV67" s="72">
        <v>0</v>
      </c>
      <c r="GW67" s="72">
        <v>0</v>
      </c>
      <c r="GX67" s="72">
        <v>0</v>
      </c>
      <c r="GY67" s="72">
        <v>0</v>
      </c>
      <c r="GZ67" s="72">
        <v>0</v>
      </c>
      <c r="HA67" s="72">
        <v>0</v>
      </c>
      <c r="HB67" s="72">
        <v>0</v>
      </c>
      <c r="HC67" s="72">
        <v>0</v>
      </c>
      <c r="HD67" s="72">
        <v>0</v>
      </c>
      <c r="HE67" s="72">
        <v>0</v>
      </c>
      <c r="HF67" s="72">
        <v>0</v>
      </c>
      <c r="HG67" s="72">
        <v>0</v>
      </c>
      <c r="HH67" s="72">
        <v>0</v>
      </c>
      <c r="HI67" s="72">
        <v>0</v>
      </c>
      <c r="HJ67" s="72">
        <v>0</v>
      </c>
      <c r="HK67" s="72">
        <v>0</v>
      </c>
      <c r="HL67" s="72">
        <v>0</v>
      </c>
      <c r="HM67" s="72">
        <v>0</v>
      </c>
      <c r="HN67" s="72">
        <v>0</v>
      </c>
      <c r="HO67" s="72">
        <v>0</v>
      </c>
      <c r="HP67" s="72">
        <v>0</v>
      </c>
      <c r="HQ67" s="72">
        <v>0</v>
      </c>
      <c r="HR67" s="72">
        <v>0</v>
      </c>
      <c r="HS67" s="72">
        <v>0</v>
      </c>
      <c r="HT67" s="72">
        <v>0</v>
      </c>
      <c r="HU67" s="72">
        <v>0</v>
      </c>
      <c r="HV67" s="72">
        <v>0</v>
      </c>
      <c r="HW67" s="72">
        <v>0</v>
      </c>
      <c r="HX67" s="72">
        <v>0</v>
      </c>
      <c r="HY67" s="72">
        <v>0</v>
      </c>
      <c r="HZ67" s="72">
        <v>0</v>
      </c>
      <c r="IA67" s="72">
        <v>0</v>
      </c>
      <c r="IB67" s="72">
        <v>0</v>
      </c>
      <c r="IC67" s="72">
        <v>0</v>
      </c>
      <c r="ID67" s="72">
        <v>0</v>
      </c>
      <c r="IE67" s="72">
        <v>0</v>
      </c>
      <c r="IF67" s="72">
        <v>0</v>
      </c>
      <c r="IG67" s="72">
        <v>0</v>
      </c>
      <c r="IH67" s="72">
        <v>0</v>
      </c>
      <c r="II67" s="72">
        <v>0</v>
      </c>
      <c r="IJ67" s="72">
        <v>0</v>
      </c>
      <c r="IK67" s="72">
        <v>0</v>
      </c>
      <c r="IL67" s="72">
        <v>0</v>
      </c>
      <c r="IM67" s="72">
        <v>0</v>
      </c>
      <c r="IN67" s="72">
        <v>0</v>
      </c>
      <c r="IO67" s="72">
        <v>889</v>
      </c>
      <c r="IP67" s="72">
        <v>836</v>
      </c>
      <c r="IQ67" s="72">
        <v>1725</v>
      </c>
      <c r="IR67" s="72">
        <v>77</v>
      </c>
      <c r="IS67" s="72">
        <v>123</v>
      </c>
      <c r="IT67" s="72">
        <v>120</v>
      </c>
      <c r="IU67" s="72">
        <v>329</v>
      </c>
      <c r="IV67" s="72">
        <v>49</v>
      </c>
      <c r="IW67" s="72">
        <v>543</v>
      </c>
      <c r="IX67" s="72">
        <v>293</v>
      </c>
      <c r="IY67" s="72">
        <v>436</v>
      </c>
      <c r="IZ67" s="72">
        <v>391</v>
      </c>
      <c r="JA67" s="72">
        <v>62</v>
      </c>
      <c r="JB67" s="72">
        <v>1725</v>
      </c>
      <c r="JC67" s="23"/>
      <c r="JD67" s="23"/>
    </row>
    <row r="68" spans="1:264" x14ac:dyDescent="0.25">
      <c r="A68" s="70" t="s">
        <v>109</v>
      </c>
      <c r="B68" s="70" t="s">
        <v>9</v>
      </c>
      <c r="C68" s="70" t="s">
        <v>60</v>
      </c>
      <c r="D68" s="71">
        <v>437</v>
      </c>
      <c r="E68" s="22" t="s">
        <v>69</v>
      </c>
      <c r="F68" s="8" t="s">
        <v>16</v>
      </c>
      <c r="G68" s="10">
        <v>1</v>
      </c>
      <c r="H68" s="10">
        <v>1357</v>
      </c>
      <c r="I68" s="49">
        <f t="shared" si="0"/>
        <v>142</v>
      </c>
      <c r="J68" s="72">
        <v>38</v>
      </c>
      <c r="K68" s="50">
        <f t="shared" si="2"/>
        <v>24</v>
      </c>
      <c r="L68" s="72">
        <v>12</v>
      </c>
      <c r="M68" s="72">
        <v>12</v>
      </c>
      <c r="N68" s="50">
        <f t="shared" si="3"/>
        <v>29</v>
      </c>
      <c r="O68" s="72">
        <v>15</v>
      </c>
      <c r="P68" s="72">
        <v>14</v>
      </c>
      <c r="Q68" s="50">
        <f t="shared" si="4"/>
        <v>30</v>
      </c>
      <c r="R68" s="72">
        <v>15</v>
      </c>
      <c r="S68" s="72">
        <v>15</v>
      </c>
      <c r="T68" s="50">
        <f t="shared" si="5"/>
        <v>32</v>
      </c>
      <c r="U68" s="72">
        <v>14</v>
      </c>
      <c r="V68" s="72">
        <v>18</v>
      </c>
      <c r="W68" s="51">
        <f t="shared" si="6"/>
        <v>27</v>
      </c>
      <c r="X68" s="72">
        <v>8</v>
      </c>
      <c r="Y68" s="72">
        <v>19</v>
      </c>
      <c r="Z68" s="51">
        <f t="shared" si="10"/>
        <v>34</v>
      </c>
      <c r="AA68" s="72">
        <v>9</v>
      </c>
      <c r="AB68" s="72">
        <v>25</v>
      </c>
      <c r="AC68" s="72">
        <v>32</v>
      </c>
      <c r="AD68" s="72">
        <v>21</v>
      </c>
      <c r="AE68" s="72">
        <v>25</v>
      </c>
      <c r="AF68" s="72">
        <v>25</v>
      </c>
      <c r="AG68" s="72">
        <v>28</v>
      </c>
      <c r="AH68" s="72">
        <v>20</v>
      </c>
      <c r="AI68" s="72">
        <v>25</v>
      </c>
      <c r="AJ68" s="72">
        <v>24</v>
      </c>
      <c r="AK68" s="72">
        <v>23</v>
      </c>
      <c r="AL68" s="72">
        <v>23</v>
      </c>
      <c r="AM68" s="72">
        <v>23</v>
      </c>
      <c r="AN68" s="72">
        <v>27</v>
      </c>
      <c r="AO68" s="72">
        <v>25</v>
      </c>
      <c r="AP68" s="72">
        <v>19</v>
      </c>
      <c r="AQ68" s="72">
        <v>18</v>
      </c>
      <c r="AR68" s="72">
        <v>17</v>
      </c>
      <c r="AS68" s="72">
        <v>18</v>
      </c>
      <c r="AT68" s="72">
        <v>17</v>
      </c>
      <c r="AU68" s="72">
        <v>17</v>
      </c>
      <c r="AV68" s="72">
        <v>17</v>
      </c>
      <c r="AW68" s="72">
        <v>23</v>
      </c>
      <c r="AX68" s="72">
        <v>25</v>
      </c>
      <c r="AY68" s="72">
        <v>17</v>
      </c>
      <c r="AZ68" s="72">
        <v>17</v>
      </c>
      <c r="BA68" s="72">
        <v>17</v>
      </c>
      <c r="BB68" s="72">
        <v>19</v>
      </c>
      <c r="BC68" s="72">
        <v>18</v>
      </c>
      <c r="BD68" s="72">
        <v>15</v>
      </c>
      <c r="BE68" s="72">
        <v>20</v>
      </c>
      <c r="BF68" s="72">
        <v>17</v>
      </c>
      <c r="BG68" s="72">
        <v>17</v>
      </c>
      <c r="BH68" s="72">
        <v>18</v>
      </c>
      <c r="BI68" s="72">
        <v>17</v>
      </c>
      <c r="BJ68" s="72">
        <v>15</v>
      </c>
      <c r="BK68" s="72">
        <v>17</v>
      </c>
      <c r="BL68" s="72">
        <v>17</v>
      </c>
      <c r="BM68" s="72">
        <v>17</v>
      </c>
      <c r="BN68" s="72">
        <v>15</v>
      </c>
      <c r="BO68" s="72">
        <v>13</v>
      </c>
      <c r="BP68" s="72">
        <v>12</v>
      </c>
      <c r="BQ68" s="72">
        <v>11</v>
      </c>
      <c r="BR68" s="72">
        <v>11</v>
      </c>
      <c r="BS68" s="72">
        <v>10</v>
      </c>
      <c r="BT68" s="72">
        <v>9</v>
      </c>
      <c r="BU68" s="72">
        <v>13</v>
      </c>
      <c r="BV68" s="72">
        <v>12</v>
      </c>
      <c r="BW68" s="72">
        <v>12</v>
      </c>
      <c r="BX68" s="72">
        <v>9</v>
      </c>
      <c r="BY68" s="72">
        <v>12</v>
      </c>
      <c r="BZ68" s="72">
        <v>9</v>
      </c>
      <c r="CA68" s="72">
        <v>11</v>
      </c>
      <c r="CB68" s="72">
        <v>12</v>
      </c>
      <c r="CC68" s="72">
        <v>6</v>
      </c>
      <c r="CD68" s="72">
        <v>12</v>
      </c>
      <c r="CE68" s="72">
        <v>9</v>
      </c>
      <c r="CF68" s="72">
        <v>9</v>
      </c>
      <c r="CG68" s="72">
        <v>12</v>
      </c>
      <c r="CH68" s="72">
        <v>9</v>
      </c>
      <c r="CI68" s="72">
        <v>10</v>
      </c>
      <c r="CJ68" s="72">
        <v>5</v>
      </c>
      <c r="CK68" s="72">
        <v>6</v>
      </c>
      <c r="CL68" s="72">
        <v>9</v>
      </c>
      <c r="CM68" s="72">
        <v>6</v>
      </c>
      <c r="CN68" s="72">
        <v>6</v>
      </c>
      <c r="CO68" s="72">
        <v>6</v>
      </c>
      <c r="CP68" s="72">
        <v>5</v>
      </c>
      <c r="CQ68" s="72">
        <v>6</v>
      </c>
      <c r="CR68" s="72">
        <v>3</v>
      </c>
      <c r="CS68" s="72">
        <v>4</v>
      </c>
      <c r="CT68" s="72">
        <v>2</v>
      </c>
      <c r="CU68" s="72">
        <v>1</v>
      </c>
      <c r="CV68" s="72">
        <v>3</v>
      </c>
      <c r="CW68" s="72">
        <v>2</v>
      </c>
      <c r="CX68" s="72">
        <v>3</v>
      </c>
      <c r="CY68" s="72">
        <v>3</v>
      </c>
      <c r="CZ68" s="72">
        <v>4</v>
      </c>
      <c r="DA68" s="72">
        <v>4</v>
      </c>
      <c r="DB68" s="72">
        <v>2</v>
      </c>
      <c r="DC68" s="72">
        <v>2</v>
      </c>
      <c r="DD68" s="72">
        <v>3</v>
      </c>
      <c r="DE68" s="72">
        <v>4</v>
      </c>
      <c r="DF68" s="72">
        <v>2</v>
      </c>
      <c r="DG68" s="72">
        <v>1</v>
      </c>
      <c r="DH68" s="72">
        <v>1</v>
      </c>
      <c r="DI68" s="72">
        <v>3</v>
      </c>
      <c r="DJ68" s="72">
        <v>1</v>
      </c>
      <c r="DK68" s="72">
        <v>3</v>
      </c>
      <c r="DL68" s="72">
        <v>3</v>
      </c>
      <c r="DM68" s="72">
        <v>2</v>
      </c>
      <c r="DN68" s="72">
        <v>2</v>
      </c>
      <c r="DO68" s="72">
        <v>3</v>
      </c>
      <c r="DP68" s="72">
        <v>1</v>
      </c>
      <c r="DQ68" s="72">
        <v>3</v>
      </c>
      <c r="DR68" s="72">
        <v>1</v>
      </c>
      <c r="DS68" s="72">
        <v>2</v>
      </c>
      <c r="DT68" s="72">
        <v>1</v>
      </c>
      <c r="DU68" s="72">
        <v>1</v>
      </c>
      <c r="DV68" s="72">
        <v>1</v>
      </c>
      <c r="DW68" s="72">
        <v>1</v>
      </c>
      <c r="DX68" s="72">
        <v>1</v>
      </c>
      <c r="DY68" s="72">
        <v>2</v>
      </c>
      <c r="DZ68" s="72">
        <v>1</v>
      </c>
      <c r="EA68" s="72">
        <v>2</v>
      </c>
      <c r="EB68" s="72">
        <v>1</v>
      </c>
      <c r="EC68" s="72">
        <v>1</v>
      </c>
      <c r="ED68" s="72">
        <v>1</v>
      </c>
      <c r="EE68" s="72">
        <v>2</v>
      </c>
      <c r="EF68" s="72">
        <v>1</v>
      </c>
      <c r="EG68" s="72">
        <v>2</v>
      </c>
      <c r="EH68" s="72">
        <v>1</v>
      </c>
      <c r="EI68" s="72">
        <v>2</v>
      </c>
      <c r="EJ68" s="72">
        <v>1</v>
      </c>
      <c r="EK68" s="72">
        <v>2</v>
      </c>
      <c r="EL68" s="72">
        <v>1</v>
      </c>
      <c r="EM68" s="72">
        <v>2</v>
      </c>
      <c r="EN68" s="72">
        <v>1</v>
      </c>
      <c r="EO68" s="72">
        <v>1</v>
      </c>
      <c r="EP68" s="72">
        <v>1</v>
      </c>
      <c r="EQ68" s="72">
        <v>1</v>
      </c>
      <c r="ER68" s="72">
        <v>1</v>
      </c>
      <c r="ES68" s="72">
        <v>1</v>
      </c>
      <c r="ET68" s="72">
        <v>1</v>
      </c>
      <c r="EU68" s="72">
        <v>1</v>
      </c>
      <c r="EV68" s="72">
        <v>1</v>
      </c>
      <c r="EW68" s="72">
        <v>1</v>
      </c>
      <c r="EX68" s="72">
        <v>1</v>
      </c>
      <c r="EY68" s="72">
        <v>1</v>
      </c>
      <c r="EZ68" s="72">
        <v>1</v>
      </c>
      <c r="FA68" s="72">
        <v>1</v>
      </c>
      <c r="FB68" s="72">
        <v>1</v>
      </c>
      <c r="FC68" s="72">
        <v>1</v>
      </c>
      <c r="FD68" s="72">
        <v>1</v>
      </c>
      <c r="FE68" s="72">
        <v>1</v>
      </c>
      <c r="FF68" s="72">
        <v>1</v>
      </c>
      <c r="FG68" s="72">
        <v>1</v>
      </c>
      <c r="FH68" s="72">
        <v>1</v>
      </c>
      <c r="FI68" s="72">
        <v>1</v>
      </c>
      <c r="FJ68" s="72">
        <v>1</v>
      </c>
      <c r="FK68" s="72">
        <v>1</v>
      </c>
      <c r="FL68" s="72">
        <v>1</v>
      </c>
      <c r="FM68" s="72">
        <v>1</v>
      </c>
      <c r="FN68" s="72">
        <v>1</v>
      </c>
      <c r="FO68" s="72">
        <v>1</v>
      </c>
      <c r="FP68" s="72">
        <v>1</v>
      </c>
      <c r="FQ68" s="72">
        <v>1</v>
      </c>
      <c r="FR68" s="72">
        <v>1</v>
      </c>
      <c r="FS68" s="72">
        <v>1</v>
      </c>
      <c r="FT68" s="72">
        <v>1</v>
      </c>
      <c r="FU68" s="72">
        <v>1</v>
      </c>
      <c r="FV68" s="72">
        <v>1</v>
      </c>
      <c r="FW68" s="72">
        <v>1</v>
      </c>
      <c r="FX68" s="72">
        <v>1</v>
      </c>
      <c r="FY68" s="72">
        <v>1</v>
      </c>
      <c r="FZ68" s="72">
        <v>1</v>
      </c>
      <c r="GA68" s="72">
        <v>1</v>
      </c>
      <c r="GB68" s="72">
        <v>1</v>
      </c>
      <c r="GC68" s="72">
        <v>1</v>
      </c>
      <c r="GD68" s="72">
        <v>1</v>
      </c>
      <c r="GE68" s="72">
        <v>1</v>
      </c>
      <c r="GF68" s="72">
        <v>1</v>
      </c>
      <c r="GG68" s="72">
        <v>1</v>
      </c>
      <c r="GH68" s="72">
        <v>1</v>
      </c>
      <c r="GI68" s="72">
        <v>1</v>
      </c>
      <c r="GJ68" s="72">
        <v>0</v>
      </c>
      <c r="GK68" s="72">
        <v>1</v>
      </c>
      <c r="GL68" s="72">
        <v>0</v>
      </c>
      <c r="GM68" s="72">
        <v>0</v>
      </c>
      <c r="GN68" s="72">
        <v>0</v>
      </c>
      <c r="GO68" s="72">
        <v>0</v>
      </c>
      <c r="GP68" s="72">
        <v>0</v>
      </c>
      <c r="GQ68" s="72">
        <v>0</v>
      </c>
      <c r="GR68" s="72">
        <v>0</v>
      </c>
      <c r="GS68" s="72">
        <v>0</v>
      </c>
      <c r="GT68" s="72">
        <v>0</v>
      </c>
      <c r="GU68" s="72">
        <v>0</v>
      </c>
      <c r="GV68" s="72">
        <v>0</v>
      </c>
      <c r="GW68" s="72">
        <v>0</v>
      </c>
      <c r="GX68" s="72">
        <v>0</v>
      </c>
      <c r="GY68" s="72">
        <v>0</v>
      </c>
      <c r="GZ68" s="72">
        <v>0</v>
      </c>
      <c r="HA68" s="72">
        <v>0</v>
      </c>
      <c r="HB68" s="72">
        <v>0</v>
      </c>
      <c r="HC68" s="72">
        <v>0</v>
      </c>
      <c r="HD68" s="72">
        <v>0</v>
      </c>
      <c r="HE68" s="72">
        <v>0</v>
      </c>
      <c r="HF68" s="72">
        <v>0</v>
      </c>
      <c r="HG68" s="72">
        <v>0</v>
      </c>
      <c r="HH68" s="72">
        <v>0</v>
      </c>
      <c r="HI68" s="72">
        <v>0</v>
      </c>
      <c r="HJ68" s="72">
        <v>0</v>
      </c>
      <c r="HK68" s="72">
        <v>0</v>
      </c>
      <c r="HL68" s="72">
        <v>0</v>
      </c>
      <c r="HM68" s="72">
        <v>0</v>
      </c>
      <c r="HN68" s="72">
        <v>0</v>
      </c>
      <c r="HO68" s="72">
        <v>0</v>
      </c>
      <c r="HP68" s="72">
        <v>0</v>
      </c>
      <c r="HQ68" s="72">
        <v>0</v>
      </c>
      <c r="HR68" s="72">
        <v>0</v>
      </c>
      <c r="HS68" s="72">
        <v>0</v>
      </c>
      <c r="HT68" s="72">
        <v>0</v>
      </c>
      <c r="HU68" s="72">
        <v>0</v>
      </c>
      <c r="HV68" s="72">
        <v>0</v>
      </c>
      <c r="HW68" s="72">
        <v>0</v>
      </c>
      <c r="HX68" s="72">
        <v>0</v>
      </c>
      <c r="HY68" s="72">
        <v>0</v>
      </c>
      <c r="HZ68" s="72">
        <v>0</v>
      </c>
      <c r="IA68" s="72">
        <v>0</v>
      </c>
      <c r="IB68" s="72">
        <v>0</v>
      </c>
      <c r="IC68" s="72">
        <v>0</v>
      </c>
      <c r="ID68" s="72">
        <v>0</v>
      </c>
      <c r="IE68" s="72">
        <v>0</v>
      </c>
      <c r="IF68" s="72">
        <v>0</v>
      </c>
      <c r="IG68" s="72">
        <v>0</v>
      </c>
      <c r="IH68" s="72">
        <v>0</v>
      </c>
      <c r="II68" s="72">
        <v>0</v>
      </c>
      <c r="IJ68" s="72">
        <v>0</v>
      </c>
      <c r="IK68" s="72">
        <v>0</v>
      </c>
      <c r="IL68" s="72">
        <v>0</v>
      </c>
      <c r="IM68" s="72">
        <v>0</v>
      </c>
      <c r="IN68" s="72">
        <v>0</v>
      </c>
      <c r="IO68" s="72">
        <v>692</v>
      </c>
      <c r="IP68" s="72">
        <v>665</v>
      </c>
      <c r="IQ68" s="72">
        <v>1357</v>
      </c>
      <c r="IR68" s="72">
        <v>58</v>
      </c>
      <c r="IS68" s="72">
        <v>103</v>
      </c>
      <c r="IT68" s="72">
        <v>93</v>
      </c>
      <c r="IU68" s="72">
        <v>238</v>
      </c>
      <c r="IV68" s="72">
        <v>38</v>
      </c>
      <c r="IW68" s="72">
        <v>472</v>
      </c>
      <c r="IX68" s="72">
        <v>230</v>
      </c>
      <c r="IY68" s="72">
        <v>351</v>
      </c>
      <c r="IZ68" s="72">
        <v>244</v>
      </c>
      <c r="JA68" s="72">
        <v>60</v>
      </c>
      <c r="JB68" s="72">
        <v>1357</v>
      </c>
      <c r="JC68" s="23"/>
      <c r="JD68" s="23"/>
    </row>
    <row r="69" spans="1:264" x14ac:dyDescent="0.25">
      <c r="A69" s="70" t="s">
        <v>109</v>
      </c>
      <c r="B69" s="70" t="s">
        <v>9</v>
      </c>
      <c r="C69" s="70" t="s">
        <v>60</v>
      </c>
      <c r="D69" s="71">
        <v>16908</v>
      </c>
      <c r="E69" s="22" t="s">
        <v>71</v>
      </c>
      <c r="F69" s="8" t="s">
        <v>31</v>
      </c>
      <c r="G69" s="10">
        <v>1</v>
      </c>
      <c r="H69" s="10">
        <v>719</v>
      </c>
      <c r="I69" s="49">
        <f t="shared" si="0"/>
        <v>138</v>
      </c>
      <c r="J69" s="72">
        <v>16</v>
      </c>
      <c r="K69" s="50">
        <f t="shared" si="2"/>
        <v>27</v>
      </c>
      <c r="L69" s="72">
        <v>13</v>
      </c>
      <c r="M69" s="72">
        <v>14</v>
      </c>
      <c r="N69" s="50">
        <f t="shared" si="3"/>
        <v>19</v>
      </c>
      <c r="O69" s="72">
        <v>13</v>
      </c>
      <c r="P69" s="72">
        <v>6</v>
      </c>
      <c r="Q69" s="50">
        <f t="shared" si="4"/>
        <v>35</v>
      </c>
      <c r="R69" s="72">
        <v>16</v>
      </c>
      <c r="S69" s="72">
        <v>19</v>
      </c>
      <c r="T69" s="50">
        <f t="shared" si="5"/>
        <v>34</v>
      </c>
      <c r="U69" s="72">
        <v>18</v>
      </c>
      <c r="V69" s="72">
        <v>16</v>
      </c>
      <c r="W69" s="51">
        <f t="shared" si="6"/>
        <v>23</v>
      </c>
      <c r="X69" s="72">
        <v>10</v>
      </c>
      <c r="Y69" s="72">
        <v>13</v>
      </c>
      <c r="Z69" s="51">
        <f t="shared" si="10"/>
        <v>16</v>
      </c>
      <c r="AA69" s="72">
        <v>9</v>
      </c>
      <c r="AB69" s="72">
        <v>7</v>
      </c>
      <c r="AC69" s="72">
        <v>9</v>
      </c>
      <c r="AD69" s="72">
        <v>6</v>
      </c>
      <c r="AE69" s="72">
        <v>8</v>
      </c>
      <c r="AF69" s="72">
        <v>8</v>
      </c>
      <c r="AG69" s="72">
        <v>9</v>
      </c>
      <c r="AH69" s="72">
        <v>7</v>
      </c>
      <c r="AI69" s="72">
        <v>8</v>
      </c>
      <c r="AJ69" s="72">
        <v>8</v>
      </c>
      <c r="AK69" s="72">
        <v>8</v>
      </c>
      <c r="AL69" s="72">
        <v>8</v>
      </c>
      <c r="AM69" s="72">
        <v>8</v>
      </c>
      <c r="AN69" s="72">
        <v>8</v>
      </c>
      <c r="AO69" s="72">
        <v>8</v>
      </c>
      <c r="AP69" s="72">
        <v>7</v>
      </c>
      <c r="AQ69" s="72">
        <v>8</v>
      </c>
      <c r="AR69" s="72">
        <v>8</v>
      </c>
      <c r="AS69" s="72">
        <v>8</v>
      </c>
      <c r="AT69" s="72">
        <v>8</v>
      </c>
      <c r="AU69" s="72">
        <v>8</v>
      </c>
      <c r="AV69" s="72">
        <v>8</v>
      </c>
      <c r="AW69" s="72">
        <v>8</v>
      </c>
      <c r="AX69" s="72">
        <v>8</v>
      </c>
      <c r="AY69" s="72">
        <v>8</v>
      </c>
      <c r="AZ69" s="72">
        <v>8</v>
      </c>
      <c r="BA69" s="72">
        <v>8</v>
      </c>
      <c r="BB69" s="72">
        <v>8</v>
      </c>
      <c r="BC69" s="72">
        <v>8</v>
      </c>
      <c r="BD69" s="72">
        <v>8</v>
      </c>
      <c r="BE69" s="72">
        <v>8</v>
      </c>
      <c r="BF69" s="72">
        <v>8</v>
      </c>
      <c r="BG69" s="72">
        <v>8</v>
      </c>
      <c r="BH69" s="72">
        <v>8</v>
      </c>
      <c r="BI69" s="72">
        <v>8</v>
      </c>
      <c r="BJ69" s="72">
        <v>8</v>
      </c>
      <c r="BK69" s="72">
        <v>9</v>
      </c>
      <c r="BL69" s="72">
        <v>9</v>
      </c>
      <c r="BM69" s="72">
        <v>8</v>
      </c>
      <c r="BN69" s="72">
        <v>7</v>
      </c>
      <c r="BO69" s="72">
        <v>7</v>
      </c>
      <c r="BP69" s="72">
        <v>6</v>
      </c>
      <c r="BQ69" s="72">
        <v>5</v>
      </c>
      <c r="BR69" s="72">
        <v>5</v>
      </c>
      <c r="BS69" s="72">
        <v>5</v>
      </c>
      <c r="BT69" s="72">
        <v>5</v>
      </c>
      <c r="BU69" s="72">
        <v>6</v>
      </c>
      <c r="BV69" s="72">
        <v>6</v>
      </c>
      <c r="BW69" s="72">
        <v>6</v>
      </c>
      <c r="BX69" s="72">
        <v>3</v>
      </c>
      <c r="BY69" s="72">
        <v>6</v>
      </c>
      <c r="BZ69" s="72">
        <v>3</v>
      </c>
      <c r="CA69" s="72">
        <v>6</v>
      </c>
      <c r="CB69" s="72">
        <v>6</v>
      </c>
      <c r="CC69" s="72">
        <v>3</v>
      </c>
      <c r="CD69" s="72">
        <v>6</v>
      </c>
      <c r="CE69" s="72">
        <v>3</v>
      </c>
      <c r="CF69" s="72">
        <v>3</v>
      </c>
      <c r="CG69" s="72">
        <v>6</v>
      </c>
      <c r="CH69" s="72">
        <v>3</v>
      </c>
      <c r="CI69" s="72">
        <v>5</v>
      </c>
      <c r="CJ69" s="72">
        <v>3</v>
      </c>
      <c r="CK69" s="72">
        <v>3</v>
      </c>
      <c r="CL69" s="72">
        <v>3</v>
      </c>
      <c r="CM69" s="72">
        <v>3</v>
      </c>
      <c r="CN69" s="72">
        <v>3</v>
      </c>
      <c r="CO69" s="72">
        <v>3</v>
      </c>
      <c r="CP69" s="72">
        <v>2</v>
      </c>
      <c r="CQ69" s="72">
        <v>3</v>
      </c>
      <c r="CR69" s="72">
        <v>3</v>
      </c>
      <c r="CS69" s="72">
        <v>4</v>
      </c>
      <c r="CT69" s="72">
        <v>2</v>
      </c>
      <c r="CU69" s="72">
        <v>1</v>
      </c>
      <c r="CV69" s="72">
        <v>3</v>
      </c>
      <c r="CW69" s="72">
        <v>2</v>
      </c>
      <c r="CX69" s="72">
        <v>2</v>
      </c>
      <c r="CY69" s="72">
        <v>2</v>
      </c>
      <c r="CZ69" s="72">
        <v>4</v>
      </c>
      <c r="DA69" s="72">
        <v>4</v>
      </c>
      <c r="DB69" s="72">
        <v>2</v>
      </c>
      <c r="DC69" s="72">
        <v>2</v>
      </c>
      <c r="DD69" s="72">
        <v>3</v>
      </c>
      <c r="DE69" s="72">
        <v>4</v>
      </c>
      <c r="DF69" s="72">
        <v>2</v>
      </c>
      <c r="DG69" s="72">
        <v>1</v>
      </c>
      <c r="DH69" s="72">
        <v>1</v>
      </c>
      <c r="DI69" s="72">
        <v>3</v>
      </c>
      <c r="DJ69" s="72">
        <v>1</v>
      </c>
      <c r="DK69" s="72">
        <v>3</v>
      </c>
      <c r="DL69" s="72">
        <v>3</v>
      </c>
      <c r="DM69" s="72">
        <v>2</v>
      </c>
      <c r="DN69" s="72">
        <v>1</v>
      </c>
      <c r="DO69" s="72">
        <v>3</v>
      </c>
      <c r="DP69" s="72">
        <v>1</v>
      </c>
      <c r="DQ69" s="72">
        <v>3</v>
      </c>
      <c r="DR69" s="72">
        <v>1</v>
      </c>
      <c r="DS69" s="72">
        <v>2</v>
      </c>
      <c r="DT69" s="72">
        <v>1</v>
      </c>
      <c r="DU69" s="72">
        <v>1</v>
      </c>
      <c r="DV69" s="72">
        <v>1</v>
      </c>
      <c r="DW69" s="72">
        <v>1</v>
      </c>
      <c r="DX69" s="72">
        <v>1</v>
      </c>
      <c r="DY69" s="72">
        <v>2</v>
      </c>
      <c r="DZ69" s="72">
        <v>1</v>
      </c>
      <c r="EA69" s="72">
        <v>2</v>
      </c>
      <c r="EB69" s="72">
        <v>1</v>
      </c>
      <c r="EC69" s="72">
        <v>1</v>
      </c>
      <c r="ED69" s="72">
        <v>1</v>
      </c>
      <c r="EE69" s="72">
        <v>1</v>
      </c>
      <c r="EF69" s="72">
        <v>1</v>
      </c>
      <c r="EG69" s="72">
        <v>1</v>
      </c>
      <c r="EH69" s="72">
        <v>1</v>
      </c>
      <c r="EI69" s="72">
        <v>1</v>
      </c>
      <c r="EJ69" s="72">
        <v>1</v>
      </c>
      <c r="EK69" s="72">
        <v>1</v>
      </c>
      <c r="EL69" s="72">
        <v>1</v>
      </c>
      <c r="EM69" s="72">
        <v>2</v>
      </c>
      <c r="EN69" s="72">
        <v>1</v>
      </c>
      <c r="EO69" s="72">
        <v>1</v>
      </c>
      <c r="EP69" s="72">
        <v>1</v>
      </c>
      <c r="EQ69" s="72">
        <v>1</v>
      </c>
      <c r="ER69" s="72">
        <v>1</v>
      </c>
      <c r="ES69" s="72">
        <v>1</v>
      </c>
      <c r="ET69" s="72">
        <v>1</v>
      </c>
      <c r="EU69" s="72">
        <v>1</v>
      </c>
      <c r="EV69" s="72">
        <v>1</v>
      </c>
      <c r="EW69" s="72">
        <v>1</v>
      </c>
      <c r="EX69" s="72">
        <v>1</v>
      </c>
      <c r="EY69" s="72">
        <v>1</v>
      </c>
      <c r="EZ69" s="72">
        <v>1</v>
      </c>
      <c r="FA69" s="72">
        <v>1</v>
      </c>
      <c r="FB69" s="72">
        <v>1</v>
      </c>
      <c r="FC69" s="72">
        <v>1</v>
      </c>
      <c r="FD69" s="72">
        <v>1</v>
      </c>
      <c r="FE69" s="72">
        <v>1</v>
      </c>
      <c r="FF69" s="72">
        <v>1</v>
      </c>
      <c r="FG69" s="72">
        <v>1</v>
      </c>
      <c r="FH69" s="72">
        <v>1</v>
      </c>
      <c r="FI69" s="72">
        <v>1</v>
      </c>
      <c r="FJ69" s="72">
        <v>1</v>
      </c>
      <c r="FK69" s="72">
        <v>1</v>
      </c>
      <c r="FL69" s="72">
        <v>1</v>
      </c>
      <c r="FM69" s="72">
        <v>1</v>
      </c>
      <c r="FN69" s="72">
        <v>1</v>
      </c>
      <c r="FO69" s="72">
        <v>1</v>
      </c>
      <c r="FP69" s="72">
        <v>1</v>
      </c>
      <c r="FQ69" s="72">
        <v>1</v>
      </c>
      <c r="FR69" s="72">
        <v>1</v>
      </c>
      <c r="FS69" s="72">
        <v>1</v>
      </c>
      <c r="FT69" s="72">
        <v>1</v>
      </c>
      <c r="FU69" s="72">
        <v>1</v>
      </c>
      <c r="FV69" s="72">
        <v>1</v>
      </c>
      <c r="FW69" s="72">
        <v>1</v>
      </c>
      <c r="FX69" s="72">
        <v>1</v>
      </c>
      <c r="FY69" s="72">
        <v>1</v>
      </c>
      <c r="FZ69" s="72">
        <v>1</v>
      </c>
      <c r="GA69" s="72">
        <v>1</v>
      </c>
      <c r="GB69" s="72">
        <v>1</v>
      </c>
      <c r="GC69" s="72">
        <v>1</v>
      </c>
      <c r="GD69" s="72">
        <v>1</v>
      </c>
      <c r="GE69" s="72">
        <v>1</v>
      </c>
      <c r="GF69" s="72">
        <v>0</v>
      </c>
      <c r="GG69" s="72">
        <v>1</v>
      </c>
      <c r="GH69" s="72">
        <v>1</v>
      </c>
      <c r="GI69" s="72">
        <v>0</v>
      </c>
      <c r="GJ69" s="72">
        <v>0</v>
      </c>
      <c r="GK69" s="72">
        <v>1</v>
      </c>
      <c r="GL69" s="72">
        <v>0</v>
      </c>
      <c r="GM69" s="72">
        <v>0</v>
      </c>
      <c r="GN69" s="72">
        <v>0</v>
      </c>
      <c r="GO69" s="72">
        <v>0</v>
      </c>
      <c r="GP69" s="72">
        <v>0</v>
      </c>
      <c r="GQ69" s="72">
        <v>0</v>
      </c>
      <c r="GR69" s="72">
        <v>0</v>
      </c>
      <c r="GS69" s="72">
        <v>0</v>
      </c>
      <c r="GT69" s="72">
        <v>0</v>
      </c>
      <c r="GU69" s="72">
        <v>0</v>
      </c>
      <c r="GV69" s="72">
        <v>0</v>
      </c>
      <c r="GW69" s="72">
        <v>0</v>
      </c>
      <c r="GX69" s="72">
        <v>0</v>
      </c>
      <c r="GY69" s="72">
        <v>0</v>
      </c>
      <c r="GZ69" s="72">
        <v>0</v>
      </c>
      <c r="HA69" s="72">
        <v>0</v>
      </c>
      <c r="HB69" s="72">
        <v>0</v>
      </c>
      <c r="HC69" s="72">
        <v>0</v>
      </c>
      <c r="HD69" s="72">
        <v>0</v>
      </c>
      <c r="HE69" s="72">
        <v>0</v>
      </c>
      <c r="HF69" s="72">
        <v>0</v>
      </c>
      <c r="HG69" s="72">
        <v>0</v>
      </c>
      <c r="HH69" s="72">
        <v>0</v>
      </c>
      <c r="HI69" s="72">
        <v>0</v>
      </c>
      <c r="HJ69" s="72">
        <v>0</v>
      </c>
      <c r="HK69" s="72">
        <v>0</v>
      </c>
      <c r="HL69" s="72">
        <v>0</v>
      </c>
      <c r="HM69" s="72">
        <v>0</v>
      </c>
      <c r="HN69" s="72">
        <v>0</v>
      </c>
      <c r="HO69" s="72">
        <v>0</v>
      </c>
      <c r="HP69" s="72">
        <v>0</v>
      </c>
      <c r="HQ69" s="72">
        <v>0</v>
      </c>
      <c r="HR69" s="72">
        <v>0</v>
      </c>
      <c r="HS69" s="72">
        <v>0</v>
      </c>
      <c r="HT69" s="72">
        <v>0</v>
      </c>
      <c r="HU69" s="72">
        <v>0</v>
      </c>
      <c r="HV69" s="72">
        <v>0</v>
      </c>
      <c r="HW69" s="72">
        <v>0</v>
      </c>
      <c r="HX69" s="72">
        <v>0</v>
      </c>
      <c r="HY69" s="72">
        <v>0</v>
      </c>
      <c r="HZ69" s="72">
        <v>0</v>
      </c>
      <c r="IA69" s="72">
        <v>0</v>
      </c>
      <c r="IB69" s="72">
        <v>0</v>
      </c>
      <c r="IC69" s="72">
        <v>0</v>
      </c>
      <c r="ID69" s="72">
        <v>0</v>
      </c>
      <c r="IE69" s="72">
        <v>0</v>
      </c>
      <c r="IF69" s="72">
        <v>0</v>
      </c>
      <c r="IG69" s="72">
        <v>0</v>
      </c>
      <c r="IH69" s="72">
        <v>0</v>
      </c>
      <c r="II69" s="72">
        <v>0</v>
      </c>
      <c r="IJ69" s="72">
        <v>0</v>
      </c>
      <c r="IK69" s="72">
        <v>0</v>
      </c>
      <c r="IL69" s="72">
        <v>0</v>
      </c>
      <c r="IM69" s="72">
        <v>0</v>
      </c>
      <c r="IN69" s="72">
        <v>0</v>
      </c>
      <c r="IO69" s="72">
        <v>377</v>
      </c>
      <c r="IP69" s="72">
        <v>342</v>
      </c>
      <c r="IQ69" s="72">
        <v>719</v>
      </c>
      <c r="IR69" s="72">
        <v>11</v>
      </c>
      <c r="IS69" s="72">
        <v>39</v>
      </c>
      <c r="IT69" s="72">
        <v>40</v>
      </c>
      <c r="IU69" s="72">
        <v>123</v>
      </c>
      <c r="IV69" s="72">
        <v>16</v>
      </c>
      <c r="IW69" s="72">
        <v>249</v>
      </c>
      <c r="IX69" s="72">
        <v>95</v>
      </c>
      <c r="IY69" s="72">
        <v>167</v>
      </c>
      <c r="IZ69" s="72">
        <v>153</v>
      </c>
      <c r="JA69" s="72">
        <v>55</v>
      </c>
      <c r="JB69" s="72">
        <v>719</v>
      </c>
      <c r="JC69" s="23"/>
      <c r="JD69" s="23"/>
    </row>
    <row r="70" spans="1:264" x14ac:dyDescent="0.25">
      <c r="A70" s="70" t="s">
        <v>109</v>
      </c>
      <c r="B70" s="70" t="s">
        <v>9</v>
      </c>
      <c r="C70" s="70" t="s">
        <v>60</v>
      </c>
      <c r="D70" s="71">
        <v>16909</v>
      </c>
      <c r="E70" s="22" t="s">
        <v>73</v>
      </c>
      <c r="F70" s="8" t="s">
        <v>31</v>
      </c>
      <c r="G70" s="10">
        <v>1</v>
      </c>
      <c r="H70" s="10">
        <v>461</v>
      </c>
      <c r="I70" s="49">
        <f t="shared" si="0"/>
        <v>63</v>
      </c>
      <c r="J70" s="72">
        <v>8</v>
      </c>
      <c r="K70" s="50">
        <f t="shared" si="2"/>
        <v>22</v>
      </c>
      <c r="L70" s="72">
        <v>11</v>
      </c>
      <c r="M70" s="72">
        <v>11</v>
      </c>
      <c r="N70" s="50">
        <f t="shared" si="3"/>
        <v>5</v>
      </c>
      <c r="O70" s="72">
        <v>3</v>
      </c>
      <c r="P70" s="72">
        <v>2</v>
      </c>
      <c r="Q70" s="50">
        <f t="shared" si="4"/>
        <v>16</v>
      </c>
      <c r="R70" s="72">
        <v>5</v>
      </c>
      <c r="S70" s="72">
        <v>11</v>
      </c>
      <c r="T70" s="50">
        <f t="shared" si="5"/>
        <v>7</v>
      </c>
      <c r="U70" s="72">
        <v>2</v>
      </c>
      <c r="V70" s="72">
        <v>5</v>
      </c>
      <c r="W70" s="51">
        <f t="shared" si="6"/>
        <v>13</v>
      </c>
      <c r="X70" s="72">
        <v>6</v>
      </c>
      <c r="Y70" s="72">
        <v>7</v>
      </c>
      <c r="Z70" s="51">
        <f t="shared" si="10"/>
        <v>9</v>
      </c>
      <c r="AA70" s="72">
        <v>2</v>
      </c>
      <c r="AB70" s="72">
        <v>7</v>
      </c>
      <c r="AC70" s="72">
        <v>7</v>
      </c>
      <c r="AD70" s="72">
        <v>5</v>
      </c>
      <c r="AE70" s="72">
        <v>7</v>
      </c>
      <c r="AF70" s="72">
        <v>7</v>
      </c>
      <c r="AG70" s="72">
        <v>8</v>
      </c>
      <c r="AH70" s="72">
        <v>6</v>
      </c>
      <c r="AI70" s="72">
        <v>7</v>
      </c>
      <c r="AJ70" s="72">
        <v>7</v>
      </c>
      <c r="AK70" s="72">
        <v>6</v>
      </c>
      <c r="AL70" s="72">
        <v>6</v>
      </c>
      <c r="AM70" s="72">
        <v>6</v>
      </c>
      <c r="AN70" s="72">
        <v>7</v>
      </c>
      <c r="AO70" s="72">
        <v>7</v>
      </c>
      <c r="AP70" s="72">
        <v>6</v>
      </c>
      <c r="AQ70" s="72">
        <v>5</v>
      </c>
      <c r="AR70" s="72">
        <v>5</v>
      </c>
      <c r="AS70" s="72">
        <v>5</v>
      </c>
      <c r="AT70" s="72">
        <v>6</v>
      </c>
      <c r="AU70" s="72">
        <v>6</v>
      </c>
      <c r="AV70" s="72">
        <v>6</v>
      </c>
      <c r="AW70" s="72">
        <v>6</v>
      </c>
      <c r="AX70" s="72">
        <v>7</v>
      </c>
      <c r="AY70" s="72">
        <v>6</v>
      </c>
      <c r="AZ70" s="72">
        <v>6</v>
      </c>
      <c r="BA70" s="72">
        <v>6</v>
      </c>
      <c r="BB70" s="72">
        <v>6</v>
      </c>
      <c r="BC70" s="72">
        <v>6</v>
      </c>
      <c r="BD70" s="72">
        <v>5</v>
      </c>
      <c r="BE70" s="72">
        <v>7</v>
      </c>
      <c r="BF70" s="72">
        <v>5</v>
      </c>
      <c r="BG70" s="72">
        <v>5</v>
      </c>
      <c r="BH70" s="72">
        <v>5</v>
      </c>
      <c r="BI70" s="72">
        <v>5</v>
      </c>
      <c r="BJ70" s="72">
        <v>5</v>
      </c>
      <c r="BK70" s="72">
        <v>5</v>
      </c>
      <c r="BL70" s="72">
        <v>5</v>
      </c>
      <c r="BM70" s="72">
        <v>5</v>
      </c>
      <c r="BN70" s="72">
        <v>4</v>
      </c>
      <c r="BO70" s="72">
        <v>4</v>
      </c>
      <c r="BP70" s="72">
        <v>3</v>
      </c>
      <c r="BQ70" s="72">
        <v>3</v>
      </c>
      <c r="BR70" s="72">
        <v>2</v>
      </c>
      <c r="BS70" s="72">
        <v>2</v>
      </c>
      <c r="BT70" s="72">
        <v>2</v>
      </c>
      <c r="BU70" s="72">
        <v>3</v>
      </c>
      <c r="BV70" s="72">
        <v>3</v>
      </c>
      <c r="BW70" s="72">
        <v>3</v>
      </c>
      <c r="BX70" s="72">
        <v>2</v>
      </c>
      <c r="BY70" s="72">
        <v>3</v>
      </c>
      <c r="BZ70" s="72">
        <v>2</v>
      </c>
      <c r="CA70" s="72">
        <v>2</v>
      </c>
      <c r="CB70" s="72">
        <v>3</v>
      </c>
      <c r="CC70" s="72">
        <v>2</v>
      </c>
      <c r="CD70" s="72">
        <v>2</v>
      </c>
      <c r="CE70" s="72">
        <v>2</v>
      </c>
      <c r="CF70" s="72">
        <v>2</v>
      </c>
      <c r="CG70" s="72">
        <v>3</v>
      </c>
      <c r="CH70" s="72">
        <v>2</v>
      </c>
      <c r="CI70" s="72">
        <v>2</v>
      </c>
      <c r="CJ70" s="72">
        <v>2</v>
      </c>
      <c r="CK70" s="72">
        <v>2</v>
      </c>
      <c r="CL70" s="72">
        <v>2</v>
      </c>
      <c r="CM70" s="72">
        <v>2</v>
      </c>
      <c r="CN70" s="72">
        <v>2</v>
      </c>
      <c r="CO70" s="72">
        <v>2</v>
      </c>
      <c r="CP70" s="72">
        <v>2</v>
      </c>
      <c r="CQ70" s="72">
        <v>2</v>
      </c>
      <c r="CR70" s="72">
        <v>1</v>
      </c>
      <c r="CS70" s="72">
        <v>2</v>
      </c>
      <c r="CT70" s="72">
        <v>1</v>
      </c>
      <c r="CU70" s="72">
        <v>1</v>
      </c>
      <c r="CV70" s="72">
        <v>2</v>
      </c>
      <c r="CW70" s="72">
        <v>1</v>
      </c>
      <c r="CX70" s="72">
        <v>1</v>
      </c>
      <c r="CY70" s="72">
        <v>1</v>
      </c>
      <c r="CZ70" s="72">
        <v>1</v>
      </c>
      <c r="DA70" s="72">
        <v>1</v>
      </c>
      <c r="DB70" s="72">
        <v>1</v>
      </c>
      <c r="DC70" s="72">
        <v>1</v>
      </c>
      <c r="DD70" s="72">
        <v>1</v>
      </c>
      <c r="DE70" s="72">
        <v>1</v>
      </c>
      <c r="DF70" s="72">
        <v>1</v>
      </c>
      <c r="DG70" s="72">
        <v>1</v>
      </c>
      <c r="DH70" s="72">
        <v>1</v>
      </c>
      <c r="DI70" s="72">
        <v>1</v>
      </c>
      <c r="DJ70" s="72">
        <v>1</v>
      </c>
      <c r="DK70" s="72">
        <v>1</v>
      </c>
      <c r="DL70" s="72">
        <v>1</v>
      </c>
      <c r="DM70" s="72">
        <v>1</v>
      </c>
      <c r="DN70" s="72">
        <v>1</v>
      </c>
      <c r="DO70" s="72">
        <v>1</v>
      </c>
      <c r="DP70" s="72">
        <v>1</v>
      </c>
      <c r="DQ70" s="72">
        <v>1</v>
      </c>
      <c r="DR70" s="72">
        <v>1</v>
      </c>
      <c r="DS70" s="72">
        <v>1</v>
      </c>
      <c r="DT70" s="72">
        <v>1</v>
      </c>
      <c r="DU70" s="72">
        <v>1</v>
      </c>
      <c r="DV70" s="72">
        <v>1</v>
      </c>
      <c r="DW70" s="72">
        <v>1</v>
      </c>
      <c r="DX70" s="72">
        <v>1</v>
      </c>
      <c r="DY70" s="72">
        <v>1</v>
      </c>
      <c r="DZ70" s="72">
        <v>1</v>
      </c>
      <c r="EA70" s="72">
        <v>1</v>
      </c>
      <c r="EB70" s="72">
        <v>1</v>
      </c>
      <c r="EC70" s="72">
        <v>1</v>
      </c>
      <c r="ED70" s="72">
        <v>1</v>
      </c>
      <c r="EE70" s="72">
        <v>1</v>
      </c>
      <c r="EF70" s="72">
        <v>1</v>
      </c>
      <c r="EG70" s="72">
        <v>1</v>
      </c>
      <c r="EH70" s="72">
        <v>1</v>
      </c>
      <c r="EI70" s="72">
        <v>1</v>
      </c>
      <c r="EJ70" s="72">
        <v>1</v>
      </c>
      <c r="EK70" s="72">
        <v>1</v>
      </c>
      <c r="EL70" s="72">
        <v>1</v>
      </c>
      <c r="EM70" s="72">
        <v>1</v>
      </c>
      <c r="EN70" s="72">
        <v>1</v>
      </c>
      <c r="EO70" s="72">
        <v>1</v>
      </c>
      <c r="EP70" s="72">
        <v>1</v>
      </c>
      <c r="EQ70" s="72">
        <v>1</v>
      </c>
      <c r="ER70" s="72">
        <v>1</v>
      </c>
      <c r="ES70" s="72">
        <v>1</v>
      </c>
      <c r="ET70" s="72">
        <v>1</v>
      </c>
      <c r="EU70" s="72">
        <v>1</v>
      </c>
      <c r="EV70" s="72">
        <v>1</v>
      </c>
      <c r="EW70" s="72">
        <v>1</v>
      </c>
      <c r="EX70" s="72">
        <v>1</v>
      </c>
      <c r="EY70" s="72">
        <v>1</v>
      </c>
      <c r="EZ70" s="72">
        <v>1</v>
      </c>
      <c r="FA70" s="72">
        <v>1</v>
      </c>
      <c r="FB70" s="72">
        <v>1</v>
      </c>
      <c r="FC70" s="72">
        <v>1</v>
      </c>
      <c r="FD70" s="72">
        <v>1</v>
      </c>
      <c r="FE70" s="72">
        <v>1</v>
      </c>
      <c r="FF70" s="72">
        <v>1</v>
      </c>
      <c r="FG70" s="72">
        <v>1</v>
      </c>
      <c r="FH70" s="72">
        <v>1</v>
      </c>
      <c r="FI70" s="72">
        <v>1</v>
      </c>
      <c r="FJ70" s="72">
        <v>1</v>
      </c>
      <c r="FK70" s="72">
        <v>1</v>
      </c>
      <c r="FL70" s="72">
        <v>1</v>
      </c>
      <c r="FM70" s="72">
        <v>1</v>
      </c>
      <c r="FN70" s="72">
        <v>1</v>
      </c>
      <c r="FO70" s="72">
        <v>1</v>
      </c>
      <c r="FP70" s="72">
        <v>1</v>
      </c>
      <c r="FQ70" s="72">
        <v>1</v>
      </c>
      <c r="FR70" s="72">
        <v>1</v>
      </c>
      <c r="FS70" s="72">
        <v>1</v>
      </c>
      <c r="FT70" s="72">
        <v>1</v>
      </c>
      <c r="FU70" s="72">
        <v>1</v>
      </c>
      <c r="FV70" s="72">
        <v>1</v>
      </c>
      <c r="FW70" s="72">
        <v>1</v>
      </c>
      <c r="FX70" s="72">
        <v>1</v>
      </c>
      <c r="FY70" s="72">
        <v>1</v>
      </c>
      <c r="FZ70" s="72">
        <v>1</v>
      </c>
      <c r="GA70" s="72">
        <v>1</v>
      </c>
      <c r="GB70" s="72">
        <v>1</v>
      </c>
      <c r="GC70" s="72">
        <v>1</v>
      </c>
      <c r="GD70" s="72">
        <v>1</v>
      </c>
      <c r="GE70" s="72">
        <v>1</v>
      </c>
      <c r="GF70" s="72">
        <v>0</v>
      </c>
      <c r="GG70" s="72">
        <v>1</v>
      </c>
      <c r="GH70" s="72">
        <v>1</v>
      </c>
      <c r="GI70" s="72">
        <v>0</v>
      </c>
      <c r="GJ70" s="72">
        <v>0</v>
      </c>
      <c r="GK70" s="72">
        <v>1</v>
      </c>
      <c r="GL70" s="72">
        <v>0</v>
      </c>
      <c r="GM70" s="72">
        <v>0</v>
      </c>
      <c r="GN70" s="72">
        <v>0</v>
      </c>
      <c r="GO70" s="72">
        <v>0</v>
      </c>
      <c r="GP70" s="72">
        <v>0</v>
      </c>
      <c r="GQ70" s="72">
        <v>0</v>
      </c>
      <c r="GR70" s="72">
        <v>0</v>
      </c>
      <c r="GS70" s="72">
        <v>0</v>
      </c>
      <c r="GT70" s="72">
        <v>0</v>
      </c>
      <c r="GU70" s="72">
        <v>0</v>
      </c>
      <c r="GV70" s="72">
        <v>0</v>
      </c>
      <c r="GW70" s="72">
        <v>0</v>
      </c>
      <c r="GX70" s="72">
        <v>0</v>
      </c>
      <c r="GY70" s="72">
        <v>0</v>
      </c>
      <c r="GZ70" s="72">
        <v>0</v>
      </c>
      <c r="HA70" s="72">
        <v>0</v>
      </c>
      <c r="HB70" s="72">
        <v>0</v>
      </c>
      <c r="HC70" s="72">
        <v>0</v>
      </c>
      <c r="HD70" s="72">
        <v>0</v>
      </c>
      <c r="HE70" s="72">
        <v>0</v>
      </c>
      <c r="HF70" s="72">
        <v>0</v>
      </c>
      <c r="HG70" s="72">
        <v>0</v>
      </c>
      <c r="HH70" s="72">
        <v>0</v>
      </c>
      <c r="HI70" s="72">
        <v>0</v>
      </c>
      <c r="HJ70" s="72">
        <v>0</v>
      </c>
      <c r="HK70" s="72">
        <v>0</v>
      </c>
      <c r="HL70" s="72">
        <v>0</v>
      </c>
      <c r="HM70" s="72">
        <v>0</v>
      </c>
      <c r="HN70" s="72">
        <v>0</v>
      </c>
      <c r="HO70" s="72">
        <v>0</v>
      </c>
      <c r="HP70" s="72">
        <v>0</v>
      </c>
      <c r="HQ70" s="72">
        <v>0</v>
      </c>
      <c r="HR70" s="72">
        <v>0</v>
      </c>
      <c r="HS70" s="72">
        <v>0</v>
      </c>
      <c r="HT70" s="72">
        <v>0</v>
      </c>
      <c r="HU70" s="72">
        <v>0</v>
      </c>
      <c r="HV70" s="72">
        <v>0</v>
      </c>
      <c r="HW70" s="72">
        <v>0</v>
      </c>
      <c r="HX70" s="72">
        <v>0</v>
      </c>
      <c r="HY70" s="72">
        <v>0</v>
      </c>
      <c r="HZ70" s="72">
        <v>0</v>
      </c>
      <c r="IA70" s="72">
        <v>0</v>
      </c>
      <c r="IB70" s="72">
        <v>0</v>
      </c>
      <c r="IC70" s="72">
        <v>0</v>
      </c>
      <c r="ID70" s="72">
        <v>0</v>
      </c>
      <c r="IE70" s="72">
        <v>0</v>
      </c>
      <c r="IF70" s="72">
        <v>0</v>
      </c>
      <c r="IG70" s="72">
        <v>0</v>
      </c>
      <c r="IH70" s="72">
        <v>0</v>
      </c>
      <c r="II70" s="72">
        <v>0</v>
      </c>
      <c r="IJ70" s="72">
        <v>0</v>
      </c>
      <c r="IK70" s="72">
        <v>0</v>
      </c>
      <c r="IL70" s="72">
        <v>0</v>
      </c>
      <c r="IM70" s="72">
        <v>0</v>
      </c>
      <c r="IN70" s="72">
        <v>0</v>
      </c>
      <c r="IO70" s="72">
        <v>230</v>
      </c>
      <c r="IP70" s="72">
        <v>231</v>
      </c>
      <c r="IQ70" s="72">
        <v>461</v>
      </c>
      <c r="IR70" s="72">
        <v>8</v>
      </c>
      <c r="IS70" s="72">
        <v>30</v>
      </c>
      <c r="IT70" s="72">
        <v>30</v>
      </c>
      <c r="IU70" s="72">
        <v>67</v>
      </c>
      <c r="IV70" s="72">
        <v>8</v>
      </c>
      <c r="IW70" s="72">
        <v>151</v>
      </c>
      <c r="IX70" s="72">
        <v>71</v>
      </c>
      <c r="IY70" s="72">
        <v>101</v>
      </c>
      <c r="IZ70" s="72">
        <v>84</v>
      </c>
      <c r="JA70" s="72">
        <v>54</v>
      </c>
      <c r="JB70" s="72">
        <v>461</v>
      </c>
      <c r="JC70" s="23"/>
      <c r="JD70" s="23"/>
    </row>
    <row r="71" spans="1:264" x14ac:dyDescent="0.25">
      <c r="A71" s="70" t="s">
        <v>109</v>
      </c>
      <c r="B71" s="70" t="s">
        <v>9</v>
      </c>
      <c r="C71" s="70" t="s">
        <v>60</v>
      </c>
      <c r="D71" s="71">
        <v>16911</v>
      </c>
      <c r="E71" s="22" t="s">
        <v>75</v>
      </c>
      <c r="F71" s="8" t="s">
        <v>31</v>
      </c>
      <c r="G71" s="10">
        <v>1</v>
      </c>
      <c r="H71" s="10">
        <v>510</v>
      </c>
      <c r="I71" s="49">
        <f t="shared" si="0"/>
        <v>87</v>
      </c>
      <c r="J71" s="72">
        <v>8</v>
      </c>
      <c r="K71" s="50">
        <f t="shared" si="2"/>
        <v>22</v>
      </c>
      <c r="L71" s="72">
        <v>11</v>
      </c>
      <c r="M71" s="72">
        <v>11</v>
      </c>
      <c r="N71" s="50">
        <f t="shared" si="3"/>
        <v>16</v>
      </c>
      <c r="O71" s="72">
        <v>6</v>
      </c>
      <c r="P71" s="72">
        <v>10</v>
      </c>
      <c r="Q71" s="50">
        <f t="shared" si="4"/>
        <v>17</v>
      </c>
      <c r="R71" s="72">
        <v>8</v>
      </c>
      <c r="S71" s="72">
        <v>9</v>
      </c>
      <c r="T71" s="50">
        <f t="shared" si="5"/>
        <v>16</v>
      </c>
      <c r="U71" s="72">
        <v>8</v>
      </c>
      <c r="V71" s="72">
        <v>8</v>
      </c>
      <c r="W71" s="51">
        <f t="shared" si="6"/>
        <v>16</v>
      </c>
      <c r="X71" s="72">
        <v>6</v>
      </c>
      <c r="Y71" s="72">
        <v>10</v>
      </c>
      <c r="Z71" s="51">
        <f t="shared" si="10"/>
        <v>16</v>
      </c>
      <c r="AA71" s="72">
        <v>8</v>
      </c>
      <c r="AB71" s="72">
        <v>8</v>
      </c>
      <c r="AC71" s="72">
        <v>8</v>
      </c>
      <c r="AD71" s="72">
        <v>6</v>
      </c>
      <c r="AE71" s="72">
        <v>7</v>
      </c>
      <c r="AF71" s="72">
        <v>7</v>
      </c>
      <c r="AG71" s="72">
        <v>8</v>
      </c>
      <c r="AH71" s="72">
        <v>7</v>
      </c>
      <c r="AI71" s="72">
        <v>7</v>
      </c>
      <c r="AJ71" s="72">
        <v>7</v>
      </c>
      <c r="AK71" s="72">
        <v>6</v>
      </c>
      <c r="AL71" s="72">
        <v>6</v>
      </c>
      <c r="AM71" s="72">
        <v>6</v>
      </c>
      <c r="AN71" s="72">
        <v>7</v>
      </c>
      <c r="AO71" s="72">
        <v>7</v>
      </c>
      <c r="AP71" s="72">
        <v>7</v>
      </c>
      <c r="AQ71" s="72">
        <v>6</v>
      </c>
      <c r="AR71" s="72">
        <v>6</v>
      </c>
      <c r="AS71" s="72">
        <v>6</v>
      </c>
      <c r="AT71" s="72">
        <v>6</v>
      </c>
      <c r="AU71" s="72">
        <v>6</v>
      </c>
      <c r="AV71" s="72">
        <v>6</v>
      </c>
      <c r="AW71" s="72">
        <v>6</v>
      </c>
      <c r="AX71" s="72">
        <v>7</v>
      </c>
      <c r="AY71" s="72">
        <v>6</v>
      </c>
      <c r="AZ71" s="72">
        <v>6</v>
      </c>
      <c r="BA71" s="72">
        <v>6</v>
      </c>
      <c r="BB71" s="72">
        <v>6</v>
      </c>
      <c r="BC71" s="72">
        <v>6</v>
      </c>
      <c r="BD71" s="72">
        <v>6</v>
      </c>
      <c r="BE71" s="72">
        <v>7</v>
      </c>
      <c r="BF71" s="72">
        <v>6</v>
      </c>
      <c r="BG71" s="72">
        <v>6</v>
      </c>
      <c r="BH71" s="72">
        <v>6</v>
      </c>
      <c r="BI71" s="72">
        <v>6</v>
      </c>
      <c r="BJ71" s="72">
        <v>6</v>
      </c>
      <c r="BK71" s="72">
        <v>6</v>
      </c>
      <c r="BL71" s="72">
        <v>6</v>
      </c>
      <c r="BM71" s="72">
        <v>6</v>
      </c>
      <c r="BN71" s="72">
        <v>5</v>
      </c>
      <c r="BO71" s="72">
        <v>5</v>
      </c>
      <c r="BP71" s="72">
        <v>3</v>
      </c>
      <c r="BQ71" s="72">
        <v>3</v>
      </c>
      <c r="BR71" s="72">
        <v>3</v>
      </c>
      <c r="BS71" s="72">
        <v>3</v>
      </c>
      <c r="BT71" s="72">
        <v>2</v>
      </c>
      <c r="BU71" s="72">
        <v>3</v>
      </c>
      <c r="BV71" s="72">
        <v>3</v>
      </c>
      <c r="BW71" s="72">
        <v>3</v>
      </c>
      <c r="BX71" s="72">
        <v>2</v>
      </c>
      <c r="BY71" s="72">
        <v>3</v>
      </c>
      <c r="BZ71" s="72">
        <v>2</v>
      </c>
      <c r="CA71" s="72">
        <v>2</v>
      </c>
      <c r="CB71" s="72">
        <v>3</v>
      </c>
      <c r="CC71" s="72">
        <v>2</v>
      </c>
      <c r="CD71" s="72">
        <v>2</v>
      </c>
      <c r="CE71" s="72">
        <v>2</v>
      </c>
      <c r="CF71" s="72">
        <v>2</v>
      </c>
      <c r="CG71" s="72">
        <v>3</v>
      </c>
      <c r="CH71" s="72">
        <v>2</v>
      </c>
      <c r="CI71" s="72">
        <v>2</v>
      </c>
      <c r="CJ71" s="72">
        <v>2</v>
      </c>
      <c r="CK71" s="72">
        <v>2</v>
      </c>
      <c r="CL71" s="72">
        <v>2</v>
      </c>
      <c r="CM71" s="72">
        <v>2</v>
      </c>
      <c r="CN71" s="72">
        <v>2</v>
      </c>
      <c r="CO71" s="72">
        <v>2</v>
      </c>
      <c r="CP71" s="72">
        <v>2</v>
      </c>
      <c r="CQ71" s="72">
        <v>2</v>
      </c>
      <c r="CR71" s="72">
        <v>1</v>
      </c>
      <c r="CS71" s="72">
        <v>2</v>
      </c>
      <c r="CT71" s="72">
        <v>1</v>
      </c>
      <c r="CU71" s="72">
        <v>1</v>
      </c>
      <c r="CV71" s="72">
        <v>2</v>
      </c>
      <c r="CW71" s="72">
        <v>1</v>
      </c>
      <c r="CX71" s="72">
        <v>1</v>
      </c>
      <c r="CY71" s="72">
        <v>1</v>
      </c>
      <c r="CZ71" s="72">
        <v>1</v>
      </c>
      <c r="DA71" s="72">
        <v>1</v>
      </c>
      <c r="DB71" s="72">
        <v>1</v>
      </c>
      <c r="DC71" s="72">
        <v>1</v>
      </c>
      <c r="DD71" s="72">
        <v>1</v>
      </c>
      <c r="DE71" s="72">
        <v>1</v>
      </c>
      <c r="DF71" s="72">
        <v>1</v>
      </c>
      <c r="DG71" s="72">
        <v>1</v>
      </c>
      <c r="DH71" s="72">
        <v>1</v>
      </c>
      <c r="DI71" s="72">
        <v>1</v>
      </c>
      <c r="DJ71" s="72">
        <v>1</v>
      </c>
      <c r="DK71" s="72">
        <v>1</v>
      </c>
      <c r="DL71" s="72">
        <v>1</v>
      </c>
      <c r="DM71" s="72">
        <v>1</v>
      </c>
      <c r="DN71" s="72">
        <v>1</v>
      </c>
      <c r="DO71" s="72">
        <v>1</v>
      </c>
      <c r="DP71" s="72">
        <v>1</v>
      </c>
      <c r="DQ71" s="72">
        <v>1</v>
      </c>
      <c r="DR71" s="72">
        <v>1</v>
      </c>
      <c r="DS71" s="72">
        <v>1</v>
      </c>
      <c r="DT71" s="72">
        <v>1</v>
      </c>
      <c r="DU71" s="72">
        <v>1</v>
      </c>
      <c r="DV71" s="72">
        <v>1</v>
      </c>
      <c r="DW71" s="72">
        <v>1</v>
      </c>
      <c r="DX71" s="72">
        <v>1</v>
      </c>
      <c r="DY71" s="72">
        <v>1</v>
      </c>
      <c r="DZ71" s="72">
        <v>1</v>
      </c>
      <c r="EA71" s="72">
        <v>1</v>
      </c>
      <c r="EB71" s="72">
        <v>1</v>
      </c>
      <c r="EC71" s="72">
        <v>1</v>
      </c>
      <c r="ED71" s="72">
        <v>1</v>
      </c>
      <c r="EE71" s="72">
        <v>1</v>
      </c>
      <c r="EF71" s="72">
        <v>1</v>
      </c>
      <c r="EG71" s="72">
        <v>1</v>
      </c>
      <c r="EH71" s="72">
        <v>1</v>
      </c>
      <c r="EI71" s="72">
        <v>1</v>
      </c>
      <c r="EJ71" s="72">
        <v>1</v>
      </c>
      <c r="EK71" s="72">
        <v>1</v>
      </c>
      <c r="EL71" s="72">
        <v>1</v>
      </c>
      <c r="EM71" s="72">
        <v>1</v>
      </c>
      <c r="EN71" s="72">
        <v>1</v>
      </c>
      <c r="EO71" s="72">
        <v>1</v>
      </c>
      <c r="EP71" s="72">
        <v>1</v>
      </c>
      <c r="EQ71" s="72">
        <v>1</v>
      </c>
      <c r="ER71" s="72">
        <v>1</v>
      </c>
      <c r="ES71" s="72">
        <v>1</v>
      </c>
      <c r="ET71" s="72">
        <v>1</v>
      </c>
      <c r="EU71" s="72">
        <v>1</v>
      </c>
      <c r="EV71" s="72">
        <v>1</v>
      </c>
      <c r="EW71" s="72">
        <v>1</v>
      </c>
      <c r="EX71" s="72">
        <v>1</v>
      </c>
      <c r="EY71" s="72">
        <v>1</v>
      </c>
      <c r="EZ71" s="72">
        <v>1</v>
      </c>
      <c r="FA71" s="72">
        <v>1</v>
      </c>
      <c r="FB71" s="72">
        <v>1</v>
      </c>
      <c r="FC71" s="72">
        <v>1</v>
      </c>
      <c r="FD71" s="72">
        <v>1</v>
      </c>
      <c r="FE71" s="72">
        <v>1</v>
      </c>
      <c r="FF71" s="72">
        <v>1</v>
      </c>
      <c r="FG71" s="72">
        <v>1</v>
      </c>
      <c r="FH71" s="72">
        <v>1</v>
      </c>
      <c r="FI71" s="72">
        <v>1</v>
      </c>
      <c r="FJ71" s="72">
        <v>1</v>
      </c>
      <c r="FK71" s="72">
        <v>1</v>
      </c>
      <c r="FL71" s="72">
        <v>1</v>
      </c>
      <c r="FM71" s="72">
        <v>1</v>
      </c>
      <c r="FN71" s="72">
        <v>1</v>
      </c>
      <c r="FO71" s="72">
        <v>1</v>
      </c>
      <c r="FP71" s="72">
        <v>1</v>
      </c>
      <c r="FQ71" s="72">
        <v>1</v>
      </c>
      <c r="FR71" s="72">
        <v>1</v>
      </c>
      <c r="FS71" s="72">
        <v>1</v>
      </c>
      <c r="FT71" s="72">
        <v>1</v>
      </c>
      <c r="FU71" s="72">
        <v>1</v>
      </c>
      <c r="FV71" s="72">
        <v>1</v>
      </c>
      <c r="FW71" s="72">
        <v>1</v>
      </c>
      <c r="FX71" s="72">
        <v>1</v>
      </c>
      <c r="FY71" s="72">
        <v>1</v>
      </c>
      <c r="FZ71" s="72">
        <v>0</v>
      </c>
      <c r="GA71" s="72">
        <v>1</v>
      </c>
      <c r="GB71" s="72">
        <v>1</v>
      </c>
      <c r="GC71" s="72">
        <v>1</v>
      </c>
      <c r="GD71" s="72">
        <v>0</v>
      </c>
      <c r="GE71" s="72">
        <v>1</v>
      </c>
      <c r="GF71" s="72">
        <v>0</v>
      </c>
      <c r="GG71" s="72">
        <v>1</v>
      </c>
      <c r="GH71" s="72">
        <v>1</v>
      </c>
      <c r="GI71" s="72">
        <v>0</v>
      </c>
      <c r="GJ71" s="72">
        <v>0</v>
      </c>
      <c r="GK71" s="72">
        <v>1</v>
      </c>
      <c r="GL71" s="72">
        <v>0</v>
      </c>
      <c r="GM71" s="72">
        <v>0</v>
      </c>
      <c r="GN71" s="72">
        <v>0</v>
      </c>
      <c r="GO71" s="72">
        <v>0</v>
      </c>
      <c r="GP71" s="72">
        <v>0</v>
      </c>
      <c r="GQ71" s="72">
        <v>0</v>
      </c>
      <c r="GR71" s="72">
        <v>0</v>
      </c>
      <c r="GS71" s="72">
        <v>0</v>
      </c>
      <c r="GT71" s="72">
        <v>0</v>
      </c>
      <c r="GU71" s="72">
        <v>0</v>
      </c>
      <c r="GV71" s="72">
        <v>0</v>
      </c>
      <c r="GW71" s="72">
        <v>0</v>
      </c>
      <c r="GX71" s="72">
        <v>0</v>
      </c>
      <c r="GY71" s="72">
        <v>0</v>
      </c>
      <c r="GZ71" s="72">
        <v>0</v>
      </c>
      <c r="HA71" s="72">
        <v>0</v>
      </c>
      <c r="HB71" s="72">
        <v>0</v>
      </c>
      <c r="HC71" s="72">
        <v>0</v>
      </c>
      <c r="HD71" s="72">
        <v>0</v>
      </c>
      <c r="HE71" s="72">
        <v>0</v>
      </c>
      <c r="HF71" s="72">
        <v>0</v>
      </c>
      <c r="HG71" s="72">
        <v>0</v>
      </c>
      <c r="HH71" s="72">
        <v>0</v>
      </c>
      <c r="HI71" s="72">
        <v>0</v>
      </c>
      <c r="HJ71" s="72">
        <v>0</v>
      </c>
      <c r="HK71" s="72">
        <v>0</v>
      </c>
      <c r="HL71" s="72">
        <v>0</v>
      </c>
      <c r="HM71" s="72">
        <v>0</v>
      </c>
      <c r="HN71" s="72">
        <v>0</v>
      </c>
      <c r="HO71" s="72">
        <v>0</v>
      </c>
      <c r="HP71" s="72">
        <v>0</v>
      </c>
      <c r="HQ71" s="72">
        <v>0</v>
      </c>
      <c r="HR71" s="72">
        <v>0</v>
      </c>
      <c r="HS71" s="72">
        <v>0</v>
      </c>
      <c r="HT71" s="72">
        <v>0</v>
      </c>
      <c r="HU71" s="72">
        <v>0</v>
      </c>
      <c r="HV71" s="72">
        <v>0</v>
      </c>
      <c r="HW71" s="72">
        <v>0</v>
      </c>
      <c r="HX71" s="72">
        <v>0</v>
      </c>
      <c r="HY71" s="72">
        <v>0</v>
      </c>
      <c r="HZ71" s="72">
        <v>0</v>
      </c>
      <c r="IA71" s="72">
        <v>0</v>
      </c>
      <c r="IB71" s="72">
        <v>0</v>
      </c>
      <c r="IC71" s="72">
        <v>0</v>
      </c>
      <c r="ID71" s="72">
        <v>0</v>
      </c>
      <c r="IE71" s="72">
        <v>0</v>
      </c>
      <c r="IF71" s="72">
        <v>0</v>
      </c>
      <c r="IG71" s="72">
        <v>0</v>
      </c>
      <c r="IH71" s="72">
        <v>0</v>
      </c>
      <c r="II71" s="72">
        <v>0</v>
      </c>
      <c r="IJ71" s="72">
        <v>0</v>
      </c>
      <c r="IK71" s="72">
        <v>0</v>
      </c>
      <c r="IL71" s="72">
        <v>0</v>
      </c>
      <c r="IM71" s="72">
        <v>0</v>
      </c>
      <c r="IN71" s="72">
        <v>0</v>
      </c>
      <c r="IO71" s="72">
        <v>257</v>
      </c>
      <c r="IP71" s="72">
        <v>253</v>
      </c>
      <c r="IQ71" s="72">
        <v>510</v>
      </c>
      <c r="IR71" s="72">
        <v>10</v>
      </c>
      <c r="IS71" s="72">
        <v>32</v>
      </c>
      <c r="IT71" s="72">
        <v>31</v>
      </c>
      <c r="IU71" s="72">
        <v>73</v>
      </c>
      <c r="IV71" s="72">
        <v>8</v>
      </c>
      <c r="IW71" s="72">
        <v>185</v>
      </c>
      <c r="IX71" s="72">
        <v>75</v>
      </c>
      <c r="IY71" s="72">
        <v>114</v>
      </c>
      <c r="IZ71" s="72">
        <v>84</v>
      </c>
      <c r="JA71" s="72">
        <v>52</v>
      </c>
      <c r="JB71" s="72">
        <v>510</v>
      </c>
      <c r="JC71" s="23"/>
      <c r="JD71" s="23"/>
    </row>
    <row r="72" spans="1:264" x14ac:dyDescent="0.25">
      <c r="A72" s="70" t="s">
        <v>109</v>
      </c>
      <c r="B72" s="70" t="s">
        <v>9</v>
      </c>
      <c r="C72" s="70" t="s">
        <v>60</v>
      </c>
      <c r="D72" s="71">
        <v>16912</v>
      </c>
      <c r="E72" s="22" t="s">
        <v>77</v>
      </c>
      <c r="F72" s="8" t="s">
        <v>31</v>
      </c>
      <c r="G72" s="10">
        <v>1</v>
      </c>
      <c r="H72" s="10">
        <v>458</v>
      </c>
      <c r="I72" s="49">
        <f t="shared" si="0"/>
        <v>148</v>
      </c>
      <c r="J72" s="72">
        <v>5</v>
      </c>
      <c r="K72" s="50">
        <f t="shared" si="2"/>
        <v>46</v>
      </c>
      <c r="L72" s="72">
        <v>23</v>
      </c>
      <c r="M72" s="72">
        <v>23</v>
      </c>
      <c r="N72" s="50">
        <f t="shared" si="3"/>
        <v>22</v>
      </c>
      <c r="O72" s="72">
        <v>15</v>
      </c>
      <c r="P72" s="72">
        <v>7</v>
      </c>
      <c r="Q72" s="50">
        <f t="shared" si="4"/>
        <v>28</v>
      </c>
      <c r="R72" s="72">
        <v>14</v>
      </c>
      <c r="S72" s="72">
        <v>14</v>
      </c>
      <c r="T72" s="50">
        <f t="shared" si="5"/>
        <v>29</v>
      </c>
      <c r="U72" s="72">
        <v>18</v>
      </c>
      <c r="V72" s="72">
        <v>11</v>
      </c>
      <c r="W72" s="51">
        <f t="shared" si="6"/>
        <v>23</v>
      </c>
      <c r="X72" s="72">
        <v>10</v>
      </c>
      <c r="Y72" s="72">
        <v>13</v>
      </c>
      <c r="Z72" s="51">
        <f t="shared" si="10"/>
        <v>26</v>
      </c>
      <c r="AA72" s="72">
        <v>15</v>
      </c>
      <c r="AB72" s="72">
        <v>11</v>
      </c>
      <c r="AC72" s="72">
        <v>5</v>
      </c>
      <c r="AD72" s="72">
        <v>3</v>
      </c>
      <c r="AE72" s="72">
        <v>4</v>
      </c>
      <c r="AF72" s="72">
        <v>4</v>
      </c>
      <c r="AG72" s="72">
        <v>5</v>
      </c>
      <c r="AH72" s="72">
        <v>4</v>
      </c>
      <c r="AI72" s="72">
        <v>4</v>
      </c>
      <c r="AJ72" s="72">
        <v>4</v>
      </c>
      <c r="AK72" s="72">
        <v>4</v>
      </c>
      <c r="AL72" s="72">
        <v>3</v>
      </c>
      <c r="AM72" s="72">
        <v>3</v>
      </c>
      <c r="AN72" s="72">
        <v>4</v>
      </c>
      <c r="AO72" s="72">
        <v>4</v>
      </c>
      <c r="AP72" s="72">
        <v>4</v>
      </c>
      <c r="AQ72" s="72">
        <v>3</v>
      </c>
      <c r="AR72" s="72">
        <v>3</v>
      </c>
      <c r="AS72" s="72">
        <v>3</v>
      </c>
      <c r="AT72" s="72">
        <v>4</v>
      </c>
      <c r="AU72" s="72">
        <v>4</v>
      </c>
      <c r="AV72" s="72">
        <v>4</v>
      </c>
      <c r="AW72" s="72">
        <v>3</v>
      </c>
      <c r="AX72" s="72">
        <v>4</v>
      </c>
      <c r="AY72" s="72">
        <v>4</v>
      </c>
      <c r="AZ72" s="72">
        <v>4</v>
      </c>
      <c r="BA72" s="72">
        <v>4</v>
      </c>
      <c r="BB72" s="72">
        <v>4</v>
      </c>
      <c r="BC72" s="72">
        <v>4</v>
      </c>
      <c r="BD72" s="72">
        <v>3</v>
      </c>
      <c r="BE72" s="72">
        <v>4</v>
      </c>
      <c r="BF72" s="72">
        <v>3</v>
      </c>
      <c r="BG72" s="72">
        <v>3</v>
      </c>
      <c r="BH72" s="72">
        <v>3</v>
      </c>
      <c r="BI72" s="72">
        <v>3</v>
      </c>
      <c r="BJ72" s="72">
        <v>3</v>
      </c>
      <c r="BK72" s="72">
        <v>3</v>
      </c>
      <c r="BL72" s="72">
        <v>3</v>
      </c>
      <c r="BM72" s="72">
        <v>3</v>
      </c>
      <c r="BN72" s="72">
        <v>2</v>
      </c>
      <c r="BO72" s="72">
        <v>2</v>
      </c>
      <c r="BP72" s="72">
        <v>2</v>
      </c>
      <c r="BQ72" s="72">
        <v>2</v>
      </c>
      <c r="BR72" s="72">
        <v>2</v>
      </c>
      <c r="BS72" s="72">
        <v>2</v>
      </c>
      <c r="BT72" s="72">
        <v>2</v>
      </c>
      <c r="BU72" s="72">
        <v>2</v>
      </c>
      <c r="BV72" s="72">
        <v>2</v>
      </c>
      <c r="BW72" s="72">
        <v>2</v>
      </c>
      <c r="BX72" s="72">
        <v>2</v>
      </c>
      <c r="BY72" s="72">
        <v>2</v>
      </c>
      <c r="BZ72" s="72">
        <v>2</v>
      </c>
      <c r="CA72" s="72">
        <v>2</v>
      </c>
      <c r="CB72" s="72">
        <v>2</v>
      </c>
      <c r="CC72" s="72">
        <v>2</v>
      </c>
      <c r="CD72" s="72">
        <v>2</v>
      </c>
      <c r="CE72" s="72">
        <v>2</v>
      </c>
      <c r="CF72" s="72">
        <v>2</v>
      </c>
      <c r="CG72" s="72">
        <v>2</v>
      </c>
      <c r="CH72" s="72">
        <v>2</v>
      </c>
      <c r="CI72" s="72">
        <v>2</v>
      </c>
      <c r="CJ72" s="72">
        <v>2</v>
      </c>
      <c r="CK72" s="72">
        <v>2</v>
      </c>
      <c r="CL72" s="72">
        <v>2</v>
      </c>
      <c r="CM72" s="72">
        <v>2</v>
      </c>
      <c r="CN72" s="72">
        <v>2</v>
      </c>
      <c r="CO72" s="72">
        <v>2</v>
      </c>
      <c r="CP72" s="72">
        <v>2</v>
      </c>
      <c r="CQ72" s="72">
        <v>2</v>
      </c>
      <c r="CR72" s="72">
        <v>1</v>
      </c>
      <c r="CS72" s="72">
        <v>1</v>
      </c>
      <c r="CT72" s="72">
        <v>1</v>
      </c>
      <c r="CU72" s="72">
        <v>1</v>
      </c>
      <c r="CV72" s="72">
        <v>1</v>
      </c>
      <c r="CW72" s="72">
        <v>1</v>
      </c>
      <c r="CX72" s="72">
        <v>1</v>
      </c>
      <c r="CY72" s="72">
        <v>1</v>
      </c>
      <c r="CZ72" s="72">
        <v>1</v>
      </c>
      <c r="DA72" s="72">
        <v>1</v>
      </c>
      <c r="DB72" s="72">
        <v>1</v>
      </c>
      <c r="DC72" s="72">
        <v>1</v>
      </c>
      <c r="DD72" s="72">
        <v>1</v>
      </c>
      <c r="DE72" s="72">
        <v>1</v>
      </c>
      <c r="DF72" s="72">
        <v>1</v>
      </c>
      <c r="DG72" s="72">
        <v>1</v>
      </c>
      <c r="DH72" s="72">
        <v>1</v>
      </c>
      <c r="DI72" s="72">
        <v>1</v>
      </c>
      <c r="DJ72" s="72">
        <v>1</v>
      </c>
      <c r="DK72" s="72">
        <v>1</v>
      </c>
      <c r="DL72" s="72">
        <v>1</v>
      </c>
      <c r="DM72" s="72">
        <v>1</v>
      </c>
      <c r="DN72" s="72">
        <v>1</v>
      </c>
      <c r="DO72" s="72">
        <v>1</v>
      </c>
      <c r="DP72" s="72">
        <v>1</v>
      </c>
      <c r="DQ72" s="72">
        <v>1</v>
      </c>
      <c r="DR72" s="72">
        <v>1</v>
      </c>
      <c r="DS72" s="72">
        <v>1</v>
      </c>
      <c r="DT72" s="72">
        <v>1</v>
      </c>
      <c r="DU72" s="72">
        <v>1</v>
      </c>
      <c r="DV72" s="72">
        <v>1</v>
      </c>
      <c r="DW72" s="72">
        <v>1</v>
      </c>
      <c r="DX72" s="72">
        <v>1</v>
      </c>
      <c r="DY72" s="72">
        <v>1</v>
      </c>
      <c r="DZ72" s="72">
        <v>1</v>
      </c>
      <c r="EA72" s="72">
        <v>1</v>
      </c>
      <c r="EB72" s="72">
        <v>1</v>
      </c>
      <c r="EC72" s="72">
        <v>1</v>
      </c>
      <c r="ED72" s="72">
        <v>1</v>
      </c>
      <c r="EE72" s="72">
        <v>1</v>
      </c>
      <c r="EF72" s="72">
        <v>1</v>
      </c>
      <c r="EG72" s="72">
        <v>1</v>
      </c>
      <c r="EH72" s="72">
        <v>1</v>
      </c>
      <c r="EI72" s="72">
        <v>1</v>
      </c>
      <c r="EJ72" s="72">
        <v>1</v>
      </c>
      <c r="EK72" s="72">
        <v>1</v>
      </c>
      <c r="EL72" s="72">
        <v>1</v>
      </c>
      <c r="EM72" s="72">
        <v>1</v>
      </c>
      <c r="EN72" s="72">
        <v>1</v>
      </c>
      <c r="EO72" s="72">
        <v>1</v>
      </c>
      <c r="EP72" s="72">
        <v>1</v>
      </c>
      <c r="EQ72" s="72">
        <v>1</v>
      </c>
      <c r="ER72" s="72">
        <v>1</v>
      </c>
      <c r="ES72" s="72">
        <v>1</v>
      </c>
      <c r="ET72" s="72">
        <v>1</v>
      </c>
      <c r="EU72" s="72">
        <v>1</v>
      </c>
      <c r="EV72" s="72">
        <v>1</v>
      </c>
      <c r="EW72" s="72">
        <v>1</v>
      </c>
      <c r="EX72" s="72">
        <v>1</v>
      </c>
      <c r="EY72" s="72">
        <v>1</v>
      </c>
      <c r="EZ72" s="72">
        <v>1</v>
      </c>
      <c r="FA72" s="72">
        <v>1</v>
      </c>
      <c r="FB72" s="72">
        <v>1</v>
      </c>
      <c r="FC72" s="72">
        <v>1</v>
      </c>
      <c r="FD72" s="72">
        <v>1</v>
      </c>
      <c r="FE72" s="72">
        <v>1</v>
      </c>
      <c r="FF72" s="72">
        <v>1</v>
      </c>
      <c r="FG72" s="72">
        <v>1</v>
      </c>
      <c r="FH72" s="72">
        <v>1</v>
      </c>
      <c r="FI72" s="72">
        <v>1</v>
      </c>
      <c r="FJ72" s="72">
        <v>1</v>
      </c>
      <c r="FK72" s="72">
        <v>1</v>
      </c>
      <c r="FL72" s="72">
        <v>1</v>
      </c>
      <c r="FM72" s="72">
        <v>1</v>
      </c>
      <c r="FN72" s="72">
        <v>1</v>
      </c>
      <c r="FO72" s="72">
        <v>1</v>
      </c>
      <c r="FP72" s="72">
        <v>1</v>
      </c>
      <c r="FQ72" s="72">
        <v>1</v>
      </c>
      <c r="FR72" s="72">
        <v>1</v>
      </c>
      <c r="FS72" s="72">
        <v>1</v>
      </c>
      <c r="FT72" s="72">
        <v>1</v>
      </c>
      <c r="FU72" s="72">
        <v>1</v>
      </c>
      <c r="FV72" s="72">
        <v>1</v>
      </c>
      <c r="FW72" s="72">
        <v>1</v>
      </c>
      <c r="FX72" s="72">
        <v>1</v>
      </c>
      <c r="FY72" s="72">
        <v>0</v>
      </c>
      <c r="FZ72" s="72">
        <v>0</v>
      </c>
      <c r="GA72" s="72">
        <v>1</v>
      </c>
      <c r="GB72" s="72">
        <v>1</v>
      </c>
      <c r="GC72" s="72">
        <v>1</v>
      </c>
      <c r="GD72" s="72">
        <v>0</v>
      </c>
      <c r="GE72" s="72">
        <v>1</v>
      </c>
      <c r="GF72" s="72">
        <v>0</v>
      </c>
      <c r="GG72" s="72">
        <v>1</v>
      </c>
      <c r="GH72" s="72">
        <v>0</v>
      </c>
      <c r="GI72" s="72">
        <v>0</v>
      </c>
      <c r="GJ72" s="72">
        <v>0</v>
      </c>
      <c r="GK72" s="72">
        <v>0</v>
      </c>
      <c r="GL72" s="72">
        <v>0</v>
      </c>
      <c r="GM72" s="72">
        <v>0</v>
      </c>
      <c r="GN72" s="72">
        <v>0</v>
      </c>
      <c r="GO72" s="72">
        <v>0</v>
      </c>
      <c r="GP72" s="72">
        <v>0</v>
      </c>
      <c r="GQ72" s="72">
        <v>0</v>
      </c>
      <c r="GR72" s="72">
        <v>0</v>
      </c>
      <c r="GS72" s="72">
        <v>0</v>
      </c>
      <c r="GT72" s="72">
        <v>0</v>
      </c>
      <c r="GU72" s="72">
        <v>0</v>
      </c>
      <c r="GV72" s="72">
        <v>0</v>
      </c>
      <c r="GW72" s="72">
        <v>0</v>
      </c>
      <c r="GX72" s="72">
        <v>0</v>
      </c>
      <c r="GY72" s="72">
        <v>0</v>
      </c>
      <c r="GZ72" s="72">
        <v>0</v>
      </c>
      <c r="HA72" s="72">
        <v>0</v>
      </c>
      <c r="HB72" s="72">
        <v>0</v>
      </c>
      <c r="HC72" s="72">
        <v>0</v>
      </c>
      <c r="HD72" s="72">
        <v>0</v>
      </c>
      <c r="HE72" s="72">
        <v>0</v>
      </c>
      <c r="HF72" s="72">
        <v>0</v>
      </c>
      <c r="HG72" s="72">
        <v>0</v>
      </c>
      <c r="HH72" s="72">
        <v>0</v>
      </c>
      <c r="HI72" s="72">
        <v>0</v>
      </c>
      <c r="HJ72" s="72">
        <v>0</v>
      </c>
      <c r="HK72" s="72">
        <v>0</v>
      </c>
      <c r="HL72" s="72">
        <v>0</v>
      </c>
      <c r="HM72" s="72">
        <v>0</v>
      </c>
      <c r="HN72" s="72">
        <v>0</v>
      </c>
      <c r="HO72" s="72">
        <v>0</v>
      </c>
      <c r="HP72" s="72">
        <v>0</v>
      </c>
      <c r="HQ72" s="72">
        <v>0</v>
      </c>
      <c r="HR72" s="72">
        <v>0</v>
      </c>
      <c r="HS72" s="72">
        <v>0</v>
      </c>
      <c r="HT72" s="72">
        <v>0</v>
      </c>
      <c r="HU72" s="72">
        <v>0</v>
      </c>
      <c r="HV72" s="72">
        <v>0</v>
      </c>
      <c r="HW72" s="72">
        <v>0</v>
      </c>
      <c r="HX72" s="72">
        <v>0</v>
      </c>
      <c r="HY72" s="72">
        <v>0</v>
      </c>
      <c r="HZ72" s="72">
        <v>0</v>
      </c>
      <c r="IA72" s="72">
        <v>0</v>
      </c>
      <c r="IB72" s="72">
        <v>0</v>
      </c>
      <c r="IC72" s="72">
        <v>0</v>
      </c>
      <c r="ID72" s="72">
        <v>0</v>
      </c>
      <c r="IE72" s="72">
        <v>0</v>
      </c>
      <c r="IF72" s="72">
        <v>0</v>
      </c>
      <c r="IG72" s="72">
        <v>0</v>
      </c>
      <c r="IH72" s="72">
        <v>0</v>
      </c>
      <c r="II72" s="72">
        <v>0</v>
      </c>
      <c r="IJ72" s="72">
        <v>0</v>
      </c>
      <c r="IK72" s="72">
        <v>0</v>
      </c>
      <c r="IL72" s="72">
        <v>0</v>
      </c>
      <c r="IM72" s="72">
        <v>0</v>
      </c>
      <c r="IN72" s="72">
        <v>0</v>
      </c>
      <c r="IO72" s="72">
        <v>241</v>
      </c>
      <c r="IP72" s="72">
        <v>217</v>
      </c>
      <c r="IQ72" s="72">
        <v>458</v>
      </c>
      <c r="IR72" s="72">
        <v>6</v>
      </c>
      <c r="IS72" s="72">
        <v>18</v>
      </c>
      <c r="IT72" s="72">
        <v>19</v>
      </c>
      <c r="IU72" s="72">
        <v>53</v>
      </c>
      <c r="IV72" s="72">
        <v>5</v>
      </c>
      <c r="IW72" s="72">
        <v>221</v>
      </c>
      <c r="IX72" s="72">
        <v>44</v>
      </c>
      <c r="IY72" s="72">
        <v>65</v>
      </c>
      <c r="IZ72" s="72">
        <v>79</v>
      </c>
      <c r="JA72" s="72">
        <v>49</v>
      </c>
      <c r="JB72" s="72">
        <v>458</v>
      </c>
      <c r="JC72" s="23"/>
      <c r="JD72" s="23"/>
    </row>
    <row r="73" spans="1:264" x14ac:dyDescent="0.25">
      <c r="A73" s="64" t="s">
        <v>109</v>
      </c>
      <c r="B73" s="64" t="s">
        <v>9</v>
      </c>
      <c r="C73" s="64" t="s">
        <v>93</v>
      </c>
      <c r="D73" s="65"/>
      <c r="E73" s="4" t="s">
        <v>93</v>
      </c>
      <c r="F73" s="5" t="s">
        <v>47</v>
      </c>
      <c r="G73" s="9">
        <v>1</v>
      </c>
      <c r="H73" s="6">
        <v>4486</v>
      </c>
      <c r="I73" s="49">
        <f t="shared" si="0"/>
        <v>477</v>
      </c>
      <c r="J73" s="6">
        <v>126</v>
      </c>
      <c r="K73" s="50">
        <f t="shared" si="2"/>
        <v>48</v>
      </c>
      <c r="L73" s="6">
        <v>25</v>
      </c>
      <c r="M73" s="6">
        <v>23</v>
      </c>
      <c r="N73" s="50">
        <f t="shared" si="3"/>
        <v>88</v>
      </c>
      <c r="O73" s="6">
        <v>40</v>
      </c>
      <c r="P73" s="6">
        <v>48</v>
      </c>
      <c r="Q73" s="50">
        <f t="shared" si="4"/>
        <v>119</v>
      </c>
      <c r="R73" s="6">
        <v>58</v>
      </c>
      <c r="S73" s="6">
        <v>61</v>
      </c>
      <c r="T73" s="50">
        <f t="shared" si="5"/>
        <v>103</v>
      </c>
      <c r="U73" s="6">
        <v>44</v>
      </c>
      <c r="V73" s="6">
        <v>59</v>
      </c>
      <c r="W73" s="51">
        <f t="shared" si="6"/>
        <v>119</v>
      </c>
      <c r="X73" s="6">
        <v>62</v>
      </c>
      <c r="Y73" s="6">
        <v>57</v>
      </c>
      <c r="Z73" s="51">
        <f t="shared" si="10"/>
        <v>104</v>
      </c>
      <c r="AA73" s="6">
        <v>51</v>
      </c>
      <c r="AB73" s="6">
        <v>53</v>
      </c>
      <c r="AC73" s="6">
        <v>56</v>
      </c>
      <c r="AD73" s="6">
        <v>60</v>
      </c>
      <c r="AE73" s="6">
        <v>60</v>
      </c>
      <c r="AF73" s="6">
        <v>59</v>
      </c>
      <c r="AG73" s="6">
        <v>64</v>
      </c>
      <c r="AH73" s="6">
        <v>61</v>
      </c>
      <c r="AI73" s="6">
        <v>65</v>
      </c>
      <c r="AJ73" s="6">
        <v>57</v>
      </c>
      <c r="AK73" s="6">
        <v>66</v>
      </c>
      <c r="AL73" s="6">
        <v>61</v>
      </c>
      <c r="AM73" s="6">
        <v>67</v>
      </c>
      <c r="AN73" s="6">
        <v>65</v>
      </c>
      <c r="AO73" s="6">
        <v>56</v>
      </c>
      <c r="AP73" s="6">
        <v>52</v>
      </c>
      <c r="AQ73" s="6">
        <v>54</v>
      </c>
      <c r="AR73" s="6">
        <v>49</v>
      </c>
      <c r="AS73" s="6">
        <v>52</v>
      </c>
      <c r="AT73" s="6">
        <v>50</v>
      </c>
      <c r="AU73" s="6">
        <v>50</v>
      </c>
      <c r="AV73" s="6">
        <v>46</v>
      </c>
      <c r="AW73" s="6">
        <v>51</v>
      </c>
      <c r="AX73" s="6">
        <v>47</v>
      </c>
      <c r="AY73" s="6">
        <v>49</v>
      </c>
      <c r="AZ73" s="6">
        <v>44</v>
      </c>
      <c r="BA73" s="6">
        <v>46</v>
      </c>
      <c r="BB73" s="6">
        <v>43</v>
      </c>
      <c r="BC73" s="6">
        <v>43</v>
      </c>
      <c r="BD73" s="6">
        <v>41</v>
      </c>
      <c r="BE73" s="6">
        <v>45</v>
      </c>
      <c r="BF73" s="6">
        <v>41</v>
      </c>
      <c r="BG73" s="6">
        <v>45</v>
      </c>
      <c r="BH73" s="6">
        <v>40</v>
      </c>
      <c r="BI73" s="6">
        <v>35</v>
      </c>
      <c r="BJ73" s="6">
        <v>34</v>
      </c>
      <c r="BK73" s="6">
        <v>36</v>
      </c>
      <c r="BL73" s="6">
        <v>39</v>
      </c>
      <c r="BM73" s="6">
        <v>34</v>
      </c>
      <c r="BN73" s="6">
        <v>37</v>
      </c>
      <c r="BO73" s="6">
        <v>32</v>
      </c>
      <c r="BP73" s="6">
        <v>33</v>
      </c>
      <c r="BQ73" s="6">
        <v>32</v>
      </c>
      <c r="BR73" s="6">
        <v>31</v>
      </c>
      <c r="BS73" s="6">
        <v>34</v>
      </c>
      <c r="BT73" s="6">
        <v>30</v>
      </c>
      <c r="BU73" s="6">
        <v>35</v>
      </c>
      <c r="BV73" s="6">
        <v>31</v>
      </c>
      <c r="BW73" s="6">
        <v>32</v>
      </c>
      <c r="BX73" s="6">
        <v>31</v>
      </c>
      <c r="BY73" s="6">
        <v>32</v>
      </c>
      <c r="BZ73" s="6">
        <v>32</v>
      </c>
      <c r="CA73" s="6">
        <v>31</v>
      </c>
      <c r="CB73" s="6">
        <v>27</v>
      </c>
      <c r="CC73" s="6">
        <v>27</v>
      </c>
      <c r="CD73" s="6">
        <v>27</v>
      </c>
      <c r="CE73" s="6">
        <v>28</v>
      </c>
      <c r="CF73" s="6">
        <v>29</v>
      </c>
      <c r="CG73" s="6">
        <v>27</v>
      </c>
      <c r="CH73" s="6">
        <v>29</v>
      </c>
      <c r="CI73" s="6">
        <v>27</v>
      </c>
      <c r="CJ73" s="6">
        <v>27</v>
      </c>
      <c r="CK73" s="6">
        <v>27</v>
      </c>
      <c r="CL73" s="6">
        <v>24</v>
      </c>
      <c r="CM73" s="6">
        <v>29</v>
      </c>
      <c r="CN73" s="6">
        <v>28</v>
      </c>
      <c r="CO73" s="6">
        <v>26</v>
      </c>
      <c r="CP73" s="6">
        <v>28</v>
      </c>
      <c r="CQ73" s="6">
        <v>26</v>
      </c>
      <c r="CR73" s="6">
        <v>22</v>
      </c>
      <c r="CS73" s="6">
        <v>27</v>
      </c>
      <c r="CT73" s="6">
        <v>22</v>
      </c>
      <c r="CU73" s="6">
        <v>24</v>
      </c>
      <c r="CV73" s="6">
        <v>23</v>
      </c>
      <c r="CW73" s="6">
        <v>24</v>
      </c>
      <c r="CX73" s="6">
        <v>26</v>
      </c>
      <c r="CY73" s="6">
        <v>24</v>
      </c>
      <c r="CZ73" s="6">
        <v>23</v>
      </c>
      <c r="DA73" s="6">
        <v>22</v>
      </c>
      <c r="DB73" s="6">
        <v>21</v>
      </c>
      <c r="DC73" s="6">
        <v>25</v>
      </c>
      <c r="DD73" s="6">
        <v>21</v>
      </c>
      <c r="DE73" s="6">
        <v>22</v>
      </c>
      <c r="DF73" s="6">
        <v>23</v>
      </c>
      <c r="DG73" s="6">
        <v>21</v>
      </c>
      <c r="DH73" s="6">
        <v>17</v>
      </c>
      <c r="DI73" s="6">
        <v>21</v>
      </c>
      <c r="DJ73" s="6">
        <v>20</v>
      </c>
      <c r="DK73" s="6">
        <v>20</v>
      </c>
      <c r="DL73" s="6">
        <v>15</v>
      </c>
      <c r="DM73" s="6">
        <v>19</v>
      </c>
      <c r="DN73" s="6">
        <v>15</v>
      </c>
      <c r="DO73" s="6">
        <v>19</v>
      </c>
      <c r="DP73" s="6">
        <v>17</v>
      </c>
      <c r="DQ73" s="6">
        <v>18</v>
      </c>
      <c r="DR73" s="6">
        <v>19</v>
      </c>
      <c r="DS73" s="6">
        <v>19</v>
      </c>
      <c r="DT73" s="6">
        <v>16</v>
      </c>
      <c r="DU73" s="6">
        <v>20</v>
      </c>
      <c r="DV73" s="6">
        <v>15</v>
      </c>
      <c r="DW73" s="6">
        <v>18</v>
      </c>
      <c r="DX73" s="6">
        <v>15</v>
      </c>
      <c r="DY73" s="6">
        <v>16</v>
      </c>
      <c r="DZ73" s="6">
        <v>14</v>
      </c>
      <c r="EA73" s="6">
        <v>19</v>
      </c>
      <c r="EB73" s="6">
        <v>13</v>
      </c>
      <c r="EC73" s="6">
        <v>15</v>
      </c>
      <c r="ED73" s="6">
        <v>13</v>
      </c>
      <c r="EE73" s="6">
        <v>12</v>
      </c>
      <c r="EF73" s="6">
        <v>13</v>
      </c>
      <c r="EG73" s="6">
        <v>12</v>
      </c>
      <c r="EH73" s="6">
        <v>10</v>
      </c>
      <c r="EI73" s="6">
        <v>12</v>
      </c>
      <c r="EJ73" s="6">
        <v>12</v>
      </c>
      <c r="EK73" s="6">
        <v>12</v>
      </c>
      <c r="EL73" s="6">
        <v>10</v>
      </c>
      <c r="EM73" s="6">
        <v>12</v>
      </c>
      <c r="EN73" s="6">
        <v>10</v>
      </c>
      <c r="EO73" s="6">
        <v>12</v>
      </c>
      <c r="EP73" s="6">
        <v>10</v>
      </c>
      <c r="EQ73" s="6">
        <v>12</v>
      </c>
      <c r="ER73" s="6">
        <v>8</v>
      </c>
      <c r="ES73" s="6">
        <v>14</v>
      </c>
      <c r="ET73" s="6">
        <v>10</v>
      </c>
      <c r="EU73" s="6">
        <v>12</v>
      </c>
      <c r="EV73" s="6">
        <v>5</v>
      </c>
      <c r="EW73" s="6">
        <v>9</v>
      </c>
      <c r="EX73" s="6">
        <v>5</v>
      </c>
      <c r="EY73" s="6">
        <v>7</v>
      </c>
      <c r="EZ73" s="6">
        <v>5</v>
      </c>
      <c r="FA73" s="6">
        <v>7</v>
      </c>
      <c r="FB73" s="6">
        <v>5</v>
      </c>
      <c r="FC73" s="6">
        <v>9</v>
      </c>
      <c r="FD73" s="6">
        <v>5</v>
      </c>
      <c r="FE73" s="6">
        <v>5</v>
      </c>
      <c r="FF73" s="6">
        <v>5</v>
      </c>
      <c r="FG73" s="6">
        <v>9</v>
      </c>
      <c r="FH73" s="6">
        <v>7</v>
      </c>
      <c r="FI73" s="6">
        <v>9</v>
      </c>
      <c r="FJ73" s="6">
        <v>5</v>
      </c>
      <c r="FK73" s="6">
        <v>5</v>
      </c>
      <c r="FL73" s="6">
        <v>5</v>
      </c>
      <c r="FM73" s="6">
        <v>7</v>
      </c>
      <c r="FN73" s="6">
        <v>5</v>
      </c>
      <c r="FO73" s="6">
        <v>5</v>
      </c>
      <c r="FP73" s="6">
        <v>5</v>
      </c>
      <c r="FQ73" s="6">
        <v>5</v>
      </c>
      <c r="FR73" s="6">
        <v>5</v>
      </c>
      <c r="FS73" s="6">
        <v>5</v>
      </c>
      <c r="FT73" s="6">
        <v>4</v>
      </c>
      <c r="FU73" s="6">
        <v>4</v>
      </c>
      <c r="FV73" s="6">
        <v>4</v>
      </c>
      <c r="FW73" s="6">
        <v>4</v>
      </c>
      <c r="FX73" s="6">
        <v>4</v>
      </c>
      <c r="FY73" s="6">
        <v>6</v>
      </c>
      <c r="FZ73" s="6">
        <v>4</v>
      </c>
      <c r="GA73" s="6">
        <v>2</v>
      </c>
      <c r="GB73" s="6">
        <v>2</v>
      </c>
      <c r="GC73" s="6">
        <v>2</v>
      </c>
      <c r="GD73" s="6">
        <v>4</v>
      </c>
      <c r="GE73" s="6">
        <v>2</v>
      </c>
      <c r="GF73" s="6">
        <v>2</v>
      </c>
      <c r="GG73" s="6">
        <v>2</v>
      </c>
      <c r="GH73" s="6">
        <v>1</v>
      </c>
      <c r="GI73" s="6">
        <v>2</v>
      </c>
      <c r="GJ73" s="6">
        <v>0</v>
      </c>
      <c r="GK73" s="6">
        <v>2</v>
      </c>
      <c r="GL73" s="6">
        <v>2</v>
      </c>
      <c r="GM73" s="6">
        <v>0</v>
      </c>
      <c r="GN73" s="6">
        <v>0</v>
      </c>
      <c r="GO73" s="6">
        <v>0</v>
      </c>
      <c r="GP73" s="6">
        <v>0</v>
      </c>
      <c r="GQ73" s="6">
        <v>0</v>
      </c>
      <c r="GR73" s="6">
        <v>0</v>
      </c>
      <c r="GS73" s="6">
        <v>0</v>
      </c>
      <c r="GT73" s="6">
        <v>0</v>
      </c>
      <c r="GU73" s="6">
        <v>0</v>
      </c>
      <c r="GV73" s="6">
        <v>0</v>
      </c>
      <c r="GW73" s="6">
        <v>0</v>
      </c>
      <c r="GX73" s="6">
        <v>0</v>
      </c>
      <c r="GY73" s="6">
        <v>0</v>
      </c>
      <c r="GZ73" s="6">
        <v>0</v>
      </c>
      <c r="HA73" s="6">
        <v>0</v>
      </c>
      <c r="HB73" s="6">
        <v>0</v>
      </c>
      <c r="HC73" s="6">
        <v>0</v>
      </c>
      <c r="HD73" s="6">
        <v>0</v>
      </c>
      <c r="HE73" s="6">
        <v>0</v>
      </c>
      <c r="HF73" s="6">
        <v>0</v>
      </c>
      <c r="HG73" s="6">
        <v>0</v>
      </c>
      <c r="HH73" s="6">
        <v>0</v>
      </c>
      <c r="HI73" s="6">
        <v>0</v>
      </c>
      <c r="HJ73" s="6">
        <v>0</v>
      </c>
      <c r="HK73" s="6">
        <v>0</v>
      </c>
      <c r="HL73" s="6">
        <v>0</v>
      </c>
      <c r="HM73" s="6">
        <v>0</v>
      </c>
      <c r="HN73" s="6">
        <v>0</v>
      </c>
      <c r="HO73" s="6">
        <v>0</v>
      </c>
      <c r="HP73" s="6">
        <v>0</v>
      </c>
      <c r="HQ73" s="6">
        <v>0</v>
      </c>
      <c r="HR73" s="6">
        <v>0</v>
      </c>
      <c r="HS73" s="6">
        <v>0</v>
      </c>
      <c r="HT73" s="6">
        <v>0</v>
      </c>
      <c r="HU73" s="6">
        <v>0</v>
      </c>
      <c r="HV73" s="6">
        <v>0</v>
      </c>
      <c r="HW73" s="6">
        <v>0</v>
      </c>
      <c r="HX73" s="6">
        <v>0</v>
      </c>
      <c r="HY73" s="6">
        <v>0</v>
      </c>
      <c r="HZ73" s="6">
        <v>0</v>
      </c>
      <c r="IA73" s="6">
        <v>0</v>
      </c>
      <c r="IB73" s="6">
        <v>0</v>
      </c>
      <c r="IC73" s="6">
        <v>0</v>
      </c>
      <c r="ID73" s="6">
        <v>0</v>
      </c>
      <c r="IE73" s="6">
        <v>0</v>
      </c>
      <c r="IF73" s="6">
        <v>0</v>
      </c>
      <c r="IG73" s="6">
        <v>0</v>
      </c>
      <c r="IH73" s="6">
        <v>0</v>
      </c>
      <c r="II73" s="6">
        <v>0</v>
      </c>
      <c r="IJ73" s="6">
        <v>0</v>
      </c>
      <c r="IK73" s="6">
        <v>0</v>
      </c>
      <c r="IL73" s="6">
        <v>0</v>
      </c>
      <c r="IM73" s="6">
        <v>0</v>
      </c>
      <c r="IN73" s="6">
        <v>0</v>
      </c>
      <c r="IO73" s="6">
        <v>2310</v>
      </c>
      <c r="IP73" s="6">
        <v>2176</v>
      </c>
      <c r="IQ73" s="6">
        <v>4486</v>
      </c>
      <c r="IR73" s="6">
        <v>196</v>
      </c>
      <c r="IS73" s="6">
        <v>277</v>
      </c>
      <c r="IT73" s="6">
        <v>221</v>
      </c>
      <c r="IU73" s="6">
        <v>831</v>
      </c>
      <c r="IV73" s="6">
        <v>126</v>
      </c>
      <c r="IW73" s="6">
        <v>1322</v>
      </c>
      <c r="IX73" s="6">
        <v>600</v>
      </c>
      <c r="IY73" s="6">
        <v>880</v>
      </c>
      <c r="IZ73" s="6">
        <v>1319</v>
      </c>
      <c r="JA73" s="6">
        <v>365</v>
      </c>
      <c r="JB73" s="6">
        <v>4486</v>
      </c>
      <c r="JC73" s="23"/>
      <c r="JD73" s="23"/>
    </row>
    <row r="74" spans="1:264" x14ac:dyDescent="0.25">
      <c r="A74" s="70" t="s">
        <v>109</v>
      </c>
      <c r="B74" s="70" t="s">
        <v>9</v>
      </c>
      <c r="C74" s="70" t="s">
        <v>93</v>
      </c>
      <c r="D74" s="71">
        <v>438</v>
      </c>
      <c r="E74" s="22" t="s">
        <v>95</v>
      </c>
      <c r="F74" s="13" t="s">
        <v>14</v>
      </c>
      <c r="G74" s="12">
        <v>1</v>
      </c>
      <c r="H74" s="10">
        <v>1398</v>
      </c>
      <c r="I74" s="49">
        <f t="shared" si="0"/>
        <v>114</v>
      </c>
      <c r="J74" s="72">
        <v>43</v>
      </c>
      <c r="K74" s="50">
        <f t="shared" si="2"/>
        <v>21</v>
      </c>
      <c r="L74" s="72">
        <v>11</v>
      </c>
      <c r="M74" s="72">
        <v>10</v>
      </c>
      <c r="N74" s="50">
        <f t="shared" si="3"/>
        <v>23</v>
      </c>
      <c r="O74" s="72">
        <v>12</v>
      </c>
      <c r="P74" s="72">
        <v>11</v>
      </c>
      <c r="Q74" s="50">
        <f t="shared" si="4"/>
        <v>20</v>
      </c>
      <c r="R74" s="72">
        <v>10</v>
      </c>
      <c r="S74" s="72">
        <v>10</v>
      </c>
      <c r="T74" s="50">
        <f t="shared" si="5"/>
        <v>28</v>
      </c>
      <c r="U74" s="72">
        <v>12</v>
      </c>
      <c r="V74" s="72">
        <v>16</v>
      </c>
      <c r="W74" s="51">
        <f t="shared" si="6"/>
        <v>22</v>
      </c>
      <c r="X74" s="72">
        <v>11</v>
      </c>
      <c r="Y74" s="72">
        <v>11</v>
      </c>
      <c r="Z74" s="51">
        <f t="shared" si="10"/>
        <v>21</v>
      </c>
      <c r="AA74" s="72">
        <v>11</v>
      </c>
      <c r="AB74" s="72">
        <v>10</v>
      </c>
      <c r="AC74" s="72">
        <v>15</v>
      </c>
      <c r="AD74" s="72">
        <v>17</v>
      </c>
      <c r="AE74" s="72">
        <v>17</v>
      </c>
      <c r="AF74" s="72">
        <v>18</v>
      </c>
      <c r="AG74" s="72">
        <v>19</v>
      </c>
      <c r="AH74" s="72">
        <v>19</v>
      </c>
      <c r="AI74" s="72">
        <v>19</v>
      </c>
      <c r="AJ74" s="72">
        <v>18</v>
      </c>
      <c r="AK74" s="72">
        <v>19</v>
      </c>
      <c r="AL74" s="72">
        <v>19</v>
      </c>
      <c r="AM74" s="72">
        <v>19</v>
      </c>
      <c r="AN74" s="72">
        <v>20</v>
      </c>
      <c r="AO74" s="72">
        <v>18</v>
      </c>
      <c r="AP74" s="72">
        <v>18</v>
      </c>
      <c r="AQ74" s="72">
        <v>17</v>
      </c>
      <c r="AR74" s="72">
        <v>15</v>
      </c>
      <c r="AS74" s="72">
        <v>16</v>
      </c>
      <c r="AT74" s="72">
        <v>15</v>
      </c>
      <c r="AU74" s="72">
        <v>14</v>
      </c>
      <c r="AV74" s="72">
        <v>13</v>
      </c>
      <c r="AW74" s="72">
        <v>16</v>
      </c>
      <c r="AX74" s="72">
        <v>14</v>
      </c>
      <c r="AY74" s="72">
        <v>15</v>
      </c>
      <c r="AZ74" s="72">
        <v>14</v>
      </c>
      <c r="BA74" s="72">
        <v>14</v>
      </c>
      <c r="BB74" s="72">
        <v>14</v>
      </c>
      <c r="BC74" s="72">
        <v>13</v>
      </c>
      <c r="BD74" s="72">
        <v>13</v>
      </c>
      <c r="BE74" s="72">
        <v>13</v>
      </c>
      <c r="BF74" s="72">
        <v>13</v>
      </c>
      <c r="BG74" s="72">
        <v>13</v>
      </c>
      <c r="BH74" s="72">
        <v>15</v>
      </c>
      <c r="BI74" s="72">
        <v>9</v>
      </c>
      <c r="BJ74" s="72">
        <v>9</v>
      </c>
      <c r="BK74" s="72">
        <v>12</v>
      </c>
      <c r="BL74" s="72">
        <v>13</v>
      </c>
      <c r="BM74" s="72">
        <v>12</v>
      </c>
      <c r="BN74" s="72">
        <v>15</v>
      </c>
      <c r="BO74" s="72">
        <v>11</v>
      </c>
      <c r="BP74" s="72">
        <v>10</v>
      </c>
      <c r="BQ74" s="72">
        <v>10</v>
      </c>
      <c r="BR74" s="72">
        <v>9</v>
      </c>
      <c r="BS74" s="72">
        <v>10</v>
      </c>
      <c r="BT74" s="72">
        <v>9</v>
      </c>
      <c r="BU74" s="72">
        <v>11</v>
      </c>
      <c r="BV74" s="72">
        <v>10</v>
      </c>
      <c r="BW74" s="72">
        <v>12</v>
      </c>
      <c r="BX74" s="72">
        <v>11</v>
      </c>
      <c r="BY74" s="72">
        <v>12</v>
      </c>
      <c r="BZ74" s="72">
        <v>11</v>
      </c>
      <c r="CA74" s="72">
        <v>12</v>
      </c>
      <c r="CB74" s="72">
        <v>10</v>
      </c>
      <c r="CC74" s="72">
        <v>10</v>
      </c>
      <c r="CD74" s="72">
        <v>11</v>
      </c>
      <c r="CE74" s="72">
        <v>11</v>
      </c>
      <c r="CF74" s="72">
        <v>12</v>
      </c>
      <c r="CG74" s="72">
        <v>12</v>
      </c>
      <c r="CH74" s="72">
        <v>10</v>
      </c>
      <c r="CI74" s="72">
        <v>11</v>
      </c>
      <c r="CJ74" s="72">
        <v>10</v>
      </c>
      <c r="CK74" s="72">
        <v>10</v>
      </c>
      <c r="CL74" s="72">
        <v>10</v>
      </c>
      <c r="CM74" s="72">
        <v>9</v>
      </c>
      <c r="CN74" s="72">
        <v>11</v>
      </c>
      <c r="CO74" s="72">
        <v>7</v>
      </c>
      <c r="CP74" s="72">
        <v>11</v>
      </c>
      <c r="CQ74" s="72">
        <v>9</v>
      </c>
      <c r="CR74" s="72">
        <v>8</v>
      </c>
      <c r="CS74" s="72">
        <v>10</v>
      </c>
      <c r="CT74" s="72">
        <v>9</v>
      </c>
      <c r="CU74" s="72">
        <v>9</v>
      </c>
      <c r="CV74" s="72">
        <v>8</v>
      </c>
      <c r="CW74" s="72">
        <v>9</v>
      </c>
      <c r="CX74" s="72">
        <v>10</v>
      </c>
      <c r="CY74" s="72">
        <v>9</v>
      </c>
      <c r="CZ74" s="72">
        <v>8</v>
      </c>
      <c r="DA74" s="72">
        <v>7</v>
      </c>
      <c r="DB74" s="72">
        <v>8</v>
      </c>
      <c r="DC74" s="72">
        <v>8</v>
      </c>
      <c r="DD74" s="72">
        <v>8</v>
      </c>
      <c r="DE74" s="72">
        <v>8</v>
      </c>
      <c r="DF74" s="72">
        <v>8</v>
      </c>
      <c r="DG74" s="72">
        <v>8</v>
      </c>
      <c r="DH74" s="72">
        <v>5</v>
      </c>
      <c r="DI74" s="72">
        <v>8</v>
      </c>
      <c r="DJ74" s="72">
        <v>9</v>
      </c>
      <c r="DK74" s="72">
        <v>8</v>
      </c>
      <c r="DL74" s="72">
        <v>5</v>
      </c>
      <c r="DM74" s="72">
        <v>7</v>
      </c>
      <c r="DN74" s="72">
        <v>6</v>
      </c>
      <c r="DO74" s="72">
        <v>8</v>
      </c>
      <c r="DP74" s="72">
        <v>6</v>
      </c>
      <c r="DQ74" s="72">
        <v>8</v>
      </c>
      <c r="DR74" s="72">
        <v>7</v>
      </c>
      <c r="DS74" s="72">
        <v>6</v>
      </c>
      <c r="DT74" s="72">
        <v>5</v>
      </c>
      <c r="DU74" s="72">
        <v>8</v>
      </c>
      <c r="DV74" s="72">
        <v>5</v>
      </c>
      <c r="DW74" s="72">
        <v>6</v>
      </c>
      <c r="DX74" s="72">
        <v>5</v>
      </c>
      <c r="DY74" s="72">
        <v>5</v>
      </c>
      <c r="DZ74" s="72">
        <v>4</v>
      </c>
      <c r="EA74" s="72">
        <v>8</v>
      </c>
      <c r="EB74" s="72">
        <v>4</v>
      </c>
      <c r="EC74" s="72">
        <v>5</v>
      </c>
      <c r="ED74" s="72">
        <v>4</v>
      </c>
      <c r="EE74" s="72">
        <v>3</v>
      </c>
      <c r="EF74" s="72">
        <v>4</v>
      </c>
      <c r="EG74" s="72">
        <v>3</v>
      </c>
      <c r="EH74" s="72">
        <v>2</v>
      </c>
      <c r="EI74" s="72">
        <v>3</v>
      </c>
      <c r="EJ74" s="72">
        <v>3</v>
      </c>
      <c r="EK74" s="72">
        <v>3</v>
      </c>
      <c r="EL74" s="72">
        <v>2</v>
      </c>
      <c r="EM74" s="72">
        <v>3</v>
      </c>
      <c r="EN74" s="72">
        <v>2</v>
      </c>
      <c r="EO74" s="72">
        <v>3</v>
      </c>
      <c r="EP74" s="72">
        <v>2</v>
      </c>
      <c r="EQ74" s="72">
        <v>3</v>
      </c>
      <c r="ER74" s="72">
        <v>1</v>
      </c>
      <c r="ES74" s="72">
        <v>4</v>
      </c>
      <c r="ET74" s="72">
        <v>2</v>
      </c>
      <c r="EU74" s="72">
        <v>3</v>
      </c>
      <c r="EV74" s="72">
        <v>1</v>
      </c>
      <c r="EW74" s="72">
        <v>3</v>
      </c>
      <c r="EX74" s="72">
        <v>1</v>
      </c>
      <c r="EY74" s="72">
        <v>2</v>
      </c>
      <c r="EZ74" s="72">
        <v>1</v>
      </c>
      <c r="FA74" s="72">
        <v>2</v>
      </c>
      <c r="FB74" s="72">
        <v>1</v>
      </c>
      <c r="FC74" s="72">
        <v>3</v>
      </c>
      <c r="FD74" s="72">
        <v>1</v>
      </c>
      <c r="FE74" s="72">
        <v>1</v>
      </c>
      <c r="FF74" s="72">
        <v>1</v>
      </c>
      <c r="FG74" s="72">
        <v>3</v>
      </c>
      <c r="FH74" s="72">
        <v>2</v>
      </c>
      <c r="FI74" s="72">
        <v>3</v>
      </c>
      <c r="FJ74" s="72">
        <v>1</v>
      </c>
      <c r="FK74" s="72">
        <v>1</v>
      </c>
      <c r="FL74" s="72">
        <v>1</v>
      </c>
      <c r="FM74" s="72">
        <v>2</v>
      </c>
      <c r="FN74" s="72">
        <v>1</v>
      </c>
      <c r="FO74" s="72">
        <v>1</v>
      </c>
      <c r="FP74" s="72">
        <v>1</v>
      </c>
      <c r="FQ74" s="72">
        <v>1</v>
      </c>
      <c r="FR74" s="72">
        <v>1</v>
      </c>
      <c r="FS74" s="72">
        <v>1</v>
      </c>
      <c r="FT74" s="72">
        <v>1</v>
      </c>
      <c r="FU74" s="72">
        <v>1</v>
      </c>
      <c r="FV74" s="72">
        <v>1</v>
      </c>
      <c r="FW74" s="72">
        <v>1</v>
      </c>
      <c r="FX74" s="72">
        <v>1</v>
      </c>
      <c r="FY74" s="72">
        <v>2</v>
      </c>
      <c r="FZ74" s="72">
        <v>1</v>
      </c>
      <c r="GA74" s="72">
        <v>1</v>
      </c>
      <c r="GB74" s="72">
        <v>1</v>
      </c>
      <c r="GC74" s="72">
        <v>1</v>
      </c>
      <c r="GD74" s="72">
        <v>2</v>
      </c>
      <c r="GE74" s="72">
        <v>1</v>
      </c>
      <c r="GF74" s="72">
        <v>1</v>
      </c>
      <c r="GG74" s="72">
        <v>1</v>
      </c>
      <c r="GH74" s="72">
        <v>1</v>
      </c>
      <c r="GI74" s="72">
        <v>1</v>
      </c>
      <c r="GJ74" s="72">
        <v>0</v>
      </c>
      <c r="GK74" s="72">
        <v>1</v>
      </c>
      <c r="GL74" s="72">
        <v>1</v>
      </c>
      <c r="GM74" s="72">
        <v>0</v>
      </c>
      <c r="GN74" s="72">
        <v>0</v>
      </c>
      <c r="GO74" s="72">
        <v>0</v>
      </c>
      <c r="GP74" s="72">
        <v>0</v>
      </c>
      <c r="GQ74" s="72">
        <v>0</v>
      </c>
      <c r="GR74" s="72">
        <v>0</v>
      </c>
      <c r="GS74" s="72">
        <v>0</v>
      </c>
      <c r="GT74" s="72">
        <v>0</v>
      </c>
      <c r="GU74" s="72">
        <v>0</v>
      </c>
      <c r="GV74" s="72">
        <v>0</v>
      </c>
      <c r="GW74" s="72">
        <v>0</v>
      </c>
      <c r="GX74" s="72">
        <v>0</v>
      </c>
      <c r="GY74" s="72">
        <v>0</v>
      </c>
      <c r="GZ74" s="72">
        <v>0</v>
      </c>
      <c r="HA74" s="72">
        <v>0</v>
      </c>
      <c r="HB74" s="72">
        <v>0</v>
      </c>
      <c r="HC74" s="72">
        <v>0</v>
      </c>
      <c r="HD74" s="72">
        <v>0</v>
      </c>
      <c r="HE74" s="72">
        <v>0</v>
      </c>
      <c r="HF74" s="72">
        <v>0</v>
      </c>
      <c r="HG74" s="72">
        <v>0</v>
      </c>
      <c r="HH74" s="72">
        <v>0</v>
      </c>
      <c r="HI74" s="72">
        <v>0</v>
      </c>
      <c r="HJ74" s="72">
        <v>0</v>
      </c>
      <c r="HK74" s="72">
        <v>0</v>
      </c>
      <c r="HL74" s="72">
        <v>0</v>
      </c>
      <c r="HM74" s="72">
        <v>0</v>
      </c>
      <c r="HN74" s="72">
        <v>0</v>
      </c>
      <c r="HO74" s="72">
        <v>0</v>
      </c>
      <c r="HP74" s="72">
        <v>0</v>
      </c>
      <c r="HQ74" s="72">
        <v>0</v>
      </c>
      <c r="HR74" s="72">
        <v>0</v>
      </c>
      <c r="HS74" s="72">
        <v>0</v>
      </c>
      <c r="HT74" s="72">
        <v>0</v>
      </c>
      <c r="HU74" s="72">
        <v>0</v>
      </c>
      <c r="HV74" s="72">
        <v>0</v>
      </c>
      <c r="HW74" s="72">
        <v>0</v>
      </c>
      <c r="HX74" s="72">
        <v>0</v>
      </c>
      <c r="HY74" s="72">
        <v>0</v>
      </c>
      <c r="HZ74" s="72">
        <v>0</v>
      </c>
      <c r="IA74" s="72">
        <v>0</v>
      </c>
      <c r="IB74" s="72">
        <v>0</v>
      </c>
      <c r="IC74" s="72">
        <v>0</v>
      </c>
      <c r="ID74" s="72">
        <v>0</v>
      </c>
      <c r="IE74" s="72">
        <v>0</v>
      </c>
      <c r="IF74" s="72">
        <v>0</v>
      </c>
      <c r="IG74" s="72">
        <v>0</v>
      </c>
      <c r="IH74" s="72">
        <v>0</v>
      </c>
      <c r="II74" s="72">
        <v>0</v>
      </c>
      <c r="IJ74" s="72">
        <v>0</v>
      </c>
      <c r="IK74" s="72">
        <v>0</v>
      </c>
      <c r="IL74" s="72">
        <v>0</v>
      </c>
      <c r="IM74" s="72">
        <v>0</v>
      </c>
      <c r="IN74" s="72">
        <v>0</v>
      </c>
      <c r="IO74" s="72">
        <v>720</v>
      </c>
      <c r="IP74" s="72">
        <v>678</v>
      </c>
      <c r="IQ74" s="72">
        <v>1398</v>
      </c>
      <c r="IR74" s="72">
        <v>72</v>
      </c>
      <c r="IS74" s="72">
        <v>87</v>
      </c>
      <c r="IT74" s="72">
        <v>68</v>
      </c>
      <c r="IU74" s="72">
        <v>296</v>
      </c>
      <c r="IV74" s="72">
        <v>43</v>
      </c>
      <c r="IW74" s="72">
        <v>354</v>
      </c>
      <c r="IX74" s="72">
        <v>185</v>
      </c>
      <c r="IY74" s="72">
        <v>281</v>
      </c>
      <c r="IZ74" s="72">
        <v>483</v>
      </c>
      <c r="JA74" s="72">
        <v>95</v>
      </c>
      <c r="JB74" s="72">
        <v>1398</v>
      </c>
      <c r="JC74" s="23"/>
      <c r="JD74" s="23"/>
    </row>
    <row r="75" spans="1:264" x14ac:dyDescent="0.25">
      <c r="A75" s="70" t="s">
        <v>109</v>
      </c>
      <c r="B75" s="70" t="s">
        <v>9</v>
      </c>
      <c r="C75" s="70" t="s">
        <v>93</v>
      </c>
      <c r="D75" s="71">
        <v>439</v>
      </c>
      <c r="E75" s="22" t="s">
        <v>97</v>
      </c>
      <c r="F75" s="8" t="s">
        <v>31</v>
      </c>
      <c r="G75" s="10">
        <v>1</v>
      </c>
      <c r="H75" s="10">
        <v>1093</v>
      </c>
      <c r="I75" s="49">
        <f t="shared" si="0"/>
        <v>66</v>
      </c>
      <c r="J75" s="72">
        <v>34</v>
      </c>
      <c r="K75" s="50">
        <f t="shared" si="2"/>
        <v>17</v>
      </c>
      <c r="L75" s="72">
        <v>9</v>
      </c>
      <c r="M75" s="72">
        <v>8</v>
      </c>
      <c r="N75" s="50">
        <f t="shared" si="3"/>
        <v>19</v>
      </c>
      <c r="O75" s="72">
        <v>11</v>
      </c>
      <c r="P75" s="72">
        <v>8</v>
      </c>
      <c r="Q75" s="50">
        <f t="shared" si="4"/>
        <v>12</v>
      </c>
      <c r="R75" s="72">
        <v>6</v>
      </c>
      <c r="S75" s="72">
        <v>6</v>
      </c>
      <c r="T75" s="50">
        <f t="shared" si="5"/>
        <v>9</v>
      </c>
      <c r="U75" s="72">
        <v>4</v>
      </c>
      <c r="V75" s="72">
        <v>5</v>
      </c>
      <c r="W75" s="51">
        <f t="shared" si="6"/>
        <v>9</v>
      </c>
      <c r="X75" s="72">
        <v>5</v>
      </c>
      <c r="Y75" s="72">
        <v>4</v>
      </c>
      <c r="Z75" s="51">
        <f t="shared" si="10"/>
        <v>11</v>
      </c>
      <c r="AA75" s="72">
        <v>5</v>
      </c>
      <c r="AB75" s="72">
        <v>6</v>
      </c>
      <c r="AC75" s="72">
        <v>12</v>
      </c>
      <c r="AD75" s="72">
        <v>15</v>
      </c>
      <c r="AE75" s="72">
        <v>13</v>
      </c>
      <c r="AF75" s="72">
        <v>14</v>
      </c>
      <c r="AG75" s="72">
        <v>15</v>
      </c>
      <c r="AH75" s="72">
        <v>17</v>
      </c>
      <c r="AI75" s="72">
        <v>16</v>
      </c>
      <c r="AJ75" s="72">
        <v>15</v>
      </c>
      <c r="AK75" s="72">
        <v>16</v>
      </c>
      <c r="AL75" s="72">
        <v>15</v>
      </c>
      <c r="AM75" s="72">
        <v>17</v>
      </c>
      <c r="AN75" s="72">
        <v>17</v>
      </c>
      <c r="AO75" s="72">
        <v>10</v>
      </c>
      <c r="AP75" s="72">
        <v>11</v>
      </c>
      <c r="AQ75" s="72">
        <v>13</v>
      </c>
      <c r="AR75" s="72">
        <v>11</v>
      </c>
      <c r="AS75" s="72">
        <v>12</v>
      </c>
      <c r="AT75" s="72">
        <v>11</v>
      </c>
      <c r="AU75" s="72">
        <v>12</v>
      </c>
      <c r="AV75" s="72">
        <v>11</v>
      </c>
      <c r="AW75" s="72">
        <v>12</v>
      </c>
      <c r="AX75" s="72">
        <v>12</v>
      </c>
      <c r="AY75" s="72">
        <v>11</v>
      </c>
      <c r="AZ75" s="72">
        <v>9</v>
      </c>
      <c r="BA75" s="72">
        <v>9</v>
      </c>
      <c r="BB75" s="72">
        <v>9</v>
      </c>
      <c r="BC75" s="72">
        <v>9</v>
      </c>
      <c r="BD75" s="72">
        <v>10</v>
      </c>
      <c r="BE75" s="72">
        <v>10</v>
      </c>
      <c r="BF75" s="72">
        <v>10</v>
      </c>
      <c r="BG75" s="72">
        <v>11</v>
      </c>
      <c r="BH75" s="72">
        <v>9</v>
      </c>
      <c r="BI75" s="72">
        <v>8</v>
      </c>
      <c r="BJ75" s="72">
        <v>8</v>
      </c>
      <c r="BK75" s="72">
        <v>8</v>
      </c>
      <c r="BL75" s="72">
        <v>9</v>
      </c>
      <c r="BM75" s="72">
        <v>8</v>
      </c>
      <c r="BN75" s="72">
        <v>9</v>
      </c>
      <c r="BO75" s="72">
        <v>8</v>
      </c>
      <c r="BP75" s="72">
        <v>9</v>
      </c>
      <c r="BQ75" s="72">
        <v>9</v>
      </c>
      <c r="BR75" s="72">
        <v>8</v>
      </c>
      <c r="BS75" s="72">
        <v>8</v>
      </c>
      <c r="BT75" s="72">
        <v>9</v>
      </c>
      <c r="BU75" s="72">
        <v>9</v>
      </c>
      <c r="BV75" s="72">
        <v>9</v>
      </c>
      <c r="BW75" s="72">
        <v>9</v>
      </c>
      <c r="BX75" s="72">
        <v>9</v>
      </c>
      <c r="BY75" s="72">
        <v>9</v>
      </c>
      <c r="BZ75" s="72">
        <v>9</v>
      </c>
      <c r="CA75" s="72">
        <v>9</v>
      </c>
      <c r="CB75" s="72">
        <v>9</v>
      </c>
      <c r="CC75" s="72">
        <v>9</v>
      </c>
      <c r="CD75" s="72">
        <v>8</v>
      </c>
      <c r="CE75" s="72">
        <v>9</v>
      </c>
      <c r="CF75" s="72">
        <v>9</v>
      </c>
      <c r="CG75" s="72">
        <v>8</v>
      </c>
      <c r="CH75" s="72">
        <v>9</v>
      </c>
      <c r="CI75" s="72">
        <v>8</v>
      </c>
      <c r="CJ75" s="72">
        <v>9</v>
      </c>
      <c r="CK75" s="72">
        <v>7</v>
      </c>
      <c r="CL75" s="72">
        <v>7</v>
      </c>
      <c r="CM75" s="72">
        <v>8</v>
      </c>
      <c r="CN75" s="72">
        <v>8</v>
      </c>
      <c r="CO75" s="72">
        <v>8</v>
      </c>
      <c r="CP75" s="72">
        <v>8</v>
      </c>
      <c r="CQ75" s="72">
        <v>8</v>
      </c>
      <c r="CR75" s="72">
        <v>6</v>
      </c>
      <c r="CS75" s="72">
        <v>9</v>
      </c>
      <c r="CT75" s="72">
        <v>7</v>
      </c>
      <c r="CU75" s="72">
        <v>7</v>
      </c>
      <c r="CV75" s="72">
        <v>9</v>
      </c>
      <c r="CW75" s="72">
        <v>7</v>
      </c>
      <c r="CX75" s="72">
        <v>8</v>
      </c>
      <c r="CY75" s="72">
        <v>7</v>
      </c>
      <c r="CZ75" s="72">
        <v>9</v>
      </c>
      <c r="DA75" s="72">
        <v>7</v>
      </c>
      <c r="DB75" s="72">
        <v>7</v>
      </c>
      <c r="DC75" s="72">
        <v>9</v>
      </c>
      <c r="DD75" s="72">
        <v>7</v>
      </c>
      <c r="DE75" s="72">
        <v>6</v>
      </c>
      <c r="DF75" s="72">
        <v>9</v>
      </c>
      <c r="DG75" s="72">
        <v>6</v>
      </c>
      <c r="DH75" s="72">
        <v>5</v>
      </c>
      <c r="DI75" s="72">
        <v>6</v>
      </c>
      <c r="DJ75" s="72">
        <v>6</v>
      </c>
      <c r="DK75" s="72">
        <v>5</v>
      </c>
      <c r="DL75" s="72">
        <v>5</v>
      </c>
      <c r="DM75" s="72">
        <v>5</v>
      </c>
      <c r="DN75" s="72">
        <v>4</v>
      </c>
      <c r="DO75" s="72">
        <v>4</v>
      </c>
      <c r="DP75" s="72">
        <v>4</v>
      </c>
      <c r="DQ75" s="72">
        <v>5</v>
      </c>
      <c r="DR75" s="72">
        <v>5</v>
      </c>
      <c r="DS75" s="72">
        <v>6</v>
      </c>
      <c r="DT75" s="72">
        <v>5</v>
      </c>
      <c r="DU75" s="72">
        <v>6</v>
      </c>
      <c r="DV75" s="72">
        <v>4</v>
      </c>
      <c r="DW75" s="72">
        <v>6</v>
      </c>
      <c r="DX75" s="72">
        <v>4</v>
      </c>
      <c r="DY75" s="72">
        <v>4</v>
      </c>
      <c r="DZ75" s="72">
        <v>3</v>
      </c>
      <c r="EA75" s="72">
        <v>4</v>
      </c>
      <c r="EB75" s="72">
        <v>3</v>
      </c>
      <c r="EC75" s="72">
        <v>4</v>
      </c>
      <c r="ED75" s="72">
        <v>3</v>
      </c>
      <c r="EE75" s="72">
        <v>3</v>
      </c>
      <c r="EF75" s="72">
        <v>3</v>
      </c>
      <c r="EG75" s="72">
        <v>3</v>
      </c>
      <c r="EH75" s="72">
        <v>2</v>
      </c>
      <c r="EI75" s="72">
        <v>3</v>
      </c>
      <c r="EJ75" s="72">
        <v>3</v>
      </c>
      <c r="EK75" s="72">
        <v>3</v>
      </c>
      <c r="EL75" s="72">
        <v>2</v>
      </c>
      <c r="EM75" s="72">
        <v>3</v>
      </c>
      <c r="EN75" s="72">
        <v>2</v>
      </c>
      <c r="EO75" s="72">
        <v>3</v>
      </c>
      <c r="EP75" s="72">
        <v>2</v>
      </c>
      <c r="EQ75" s="72">
        <v>3</v>
      </c>
      <c r="ER75" s="72">
        <v>1</v>
      </c>
      <c r="ES75" s="72">
        <v>4</v>
      </c>
      <c r="ET75" s="72">
        <v>2</v>
      </c>
      <c r="EU75" s="72">
        <v>3</v>
      </c>
      <c r="EV75" s="72">
        <v>1</v>
      </c>
      <c r="EW75" s="72">
        <v>3</v>
      </c>
      <c r="EX75" s="72">
        <v>1</v>
      </c>
      <c r="EY75" s="72">
        <v>2</v>
      </c>
      <c r="EZ75" s="72">
        <v>1</v>
      </c>
      <c r="FA75" s="72">
        <v>2</v>
      </c>
      <c r="FB75" s="72">
        <v>1</v>
      </c>
      <c r="FC75" s="72">
        <v>3</v>
      </c>
      <c r="FD75" s="72">
        <v>1</v>
      </c>
      <c r="FE75" s="72">
        <v>1</v>
      </c>
      <c r="FF75" s="72">
        <v>1</v>
      </c>
      <c r="FG75" s="72">
        <v>3</v>
      </c>
      <c r="FH75" s="72">
        <v>2</v>
      </c>
      <c r="FI75" s="72">
        <v>3</v>
      </c>
      <c r="FJ75" s="72">
        <v>1</v>
      </c>
      <c r="FK75" s="72">
        <v>1</v>
      </c>
      <c r="FL75" s="72">
        <v>1</v>
      </c>
      <c r="FM75" s="72">
        <v>2</v>
      </c>
      <c r="FN75" s="72">
        <v>1</v>
      </c>
      <c r="FO75" s="72">
        <v>1</v>
      </c>
      <c r="FP75" s="72">
        <v>1</v>
      </c>
      <c r="FQ75" s="72">
        <v>1</v>
      </c>
      <c r="FR75" s="72">
        <v>1</v>
      </c>
      <c r="FS75" s="72">
        <v>1</v>
      </c>
      <c r="FT75" s="72">
        <v>1</v>
      </c>
      <c r="FU75" s="72">
        <v>1</v>
      </c>
      <c r="FV75" s="72">
        <v>1</v>
      </c>
      <c r="FW75" s="72">
        <v>1</v>
      </c>
      <c r="FX75" s="72">
        <v>1</v>
      </c>
      <c r="FY75" s="72">
        <v>2</v>
      </c>
      <c r="FZ75" s="72">
        <v>1</v>
      </c>
      <c r="GA75" s="72">
        <v>1</v>
      </c>
      <c r="GB75" s="72">
        <v>1</v>
      </c>
      <c r="GC75" s="72">
        <v>1</v>
      </c>
      <c r="GD75" s="72">
        <v>2</v>
      </c>
      <c r="GE75" s="72">
        <v>1</v>
      </c>
      <c r="GF75" s="72">
        <v>1</v>
      </c>
      <c r="GG75" s="72">
        <v>1</v>
      </c>
      <c r="GH75" s="72">
        <v>0</v>
      </c>
      <c r="GI75" s="72">
        <v>1</v>
      </c>
      <c r="GJ75" s="72">
        <v>0</v>
      </c>
      <c r="GK75" s="72">
        <v>1</v>
      </c>
      <c r="GL75" s="72">
        <v>1</v>
      </c>
      <c r="GM75" s="72">
        <v>0</v>
      </c>
      <c r="GN75" s="72">
        <v>0</v>
      </c>
      <c r="GO75" s="72">
        <v>0</v>
      </c>
      <c r="GP75" s="72">
        <v>0</v>
      </c>
      <c r="GQ75" s="72">
        <v>0</v>
      </c>
      <c r="GR75" s="72">
        <v>0</v>
      </c>
      <c r="GS75" s="72">
        <v>0</v>
      </c>
      <c r="GT75" s="72">
        <v>0</v>
      </c>
      <c r="GU75" s="72">
        <v>0</v>
      </c>
      <c r="GV75" s="72">
        <v>0</v>
      </c>
      <c r="GW75" s="72">
        <v>0</v>
      </c>
      <c r="GX75" s="72">
        <v>0</v>
      </c>
      <c r="GY75" s="72">
        <v>0</v>
      </c>
      <c r="GZ75" s="72">
        <v>0</v>
      </c>
      <c r="HA75" s="72">
        <v>0</v>
      </c>
      <c r="HB75" s="72">
        <v>0</v>
      </c>
      <c r="HC75" s="72">
        <v>0</v>
      </c>
      <c r="HD75" s="72">
        <v>0</v>
      </c>
      <c r="HE75" s="72">
        <v>0</v>
      </c>
      <c r="HF75" s="72">
        <v>0</v>
      </c>
      <c r="HG75" s="72">
        <v>0</v>
      </c>
      <c r="HH75" s="72">
        <v>0</v>
      </c>
      <c r="HI75" s="72">
        <v>0</v>
      </c>
      <c r="HJ75" s="72">
        <v>0</v>
      </c>
      <c r="HK75" s="72">
        <v>0</v>
      </c>
      <c r="HL75" s="72">
        <v>0</v>
      </c>
      <c r="HM75" s="72">
        <v>0</v>
      </c>
      <c r="HN75" s="72">
        <v>0</v>
      </c>
      <c r="HO75" s="72">
        <v>0</v>
      </c>
      <c r="HP75" s="72">
        <v>0</v>
      </c>
      <c r="HQ75" s="72">
        <v>0</v>
      </c>
      <c r="HR75" s="72">
        <v>0</v>
      </c>
      <c r="HS75" s="72">
        <v>0</v>
      </c>
      <c r="HT75" s="72">
        <v>0</v>
      </c>
      <c r="HU75" s="72">
        <v>0</v>
      </c>
      <c r="HV75" s="72">
        <v>0</v>
      </c>
      <c r="HW75" s="72">
        <v>0</v>
      </c>
      <c r="HX75" s="72">
        <v>0</v>
      </c>
      <c r="HY75" s="72">
        <v>0</v>
      </c>
      <c r="HZ75" s="72">
        <v>0</v>
      </c>
      <c r="IA75" s="72">
        <v>0</v>
      </c>
      <c r="IB75" s="72">
        <v>0</v>
      </c>
      <c r="IC75" s="72">
        <v>0</v>
      </c>
      <c r="ID75" s="72">
        <v>0</v>
      </c>
      <c r="IE75" s="72">
        <v>0</v>
      </c>
      <c r="IF75" s="72">
        <v>0</v>
      </c>
      <c r="IG75" s="72">
        <v>0</v>
      </c>
      <c r="IH75" s="72">
        <v>0</v>
      </c>
      <c r="II75" s="72">
        <v>0</v>
      </c>
      <c r="IJ75" s="72">
        <v>0</v>
      </c>
      <c r="IK75" s="72">
        <v>0</v>
      </c>
      <c r="IL75" s="72">
        <v>0</v>
      </c>
      <c r="IM75" s="72">
        <v>0</v>
      </c>
      <c r="IN75" s="72">
        <v>0</v>
      </c>
      <c r="IO75" s="72">
        <v>562</v>
      </c>
      <c r="IP75" s="72">
        <v>531</v>
      </c>
      <c r="IQ75" s="72">
        <v>1093</v>
      </c>
      <c r="IR75" s="72">
        <v>62</v>
      </c>
      <c r="IS75" s="72">
        <v>65</v>
      </c>
      <c r="IT75" s="72">
        <v>51</v>
      </c>
      <c r="IU75" s="72">
        <v>243</v>
      </c>
      <c r="IV75" s="72">
        <v>34</v>
      </c>
      <c r="IW75" s="72">
        <v>259</v>
      </c>
      <c r="IX75" s="72">
        <v>135</v>
      </c>
      <c r="IY75" s="72">
        <v>214</v>
      </c>
      <c r="IZ75" s="72">
        <v>391</v>
      </c>
      <c r="JA75" s="72">
        <v>94</v>
      </c>
      <c r="JB75" s="72">
        <v>1093</v>
      </c>
      <c r="JC75" s="23"/>
      <c r="JD75" s="23"/>
    </row>
    <row r="76" spans="1:264" x14ac:dyDescent="0.25">
      <c r="A76" s="70"/>
      <c r="B76" s="70"/>
      <c r="C76" s="70"/>
      <c r="D76" s="71"/>
      <c r="E76" s="22"/>
      <c r="F76" s="8"/>
      <c r="G76" s="10"/>
      <c r="H76" s="10"/>
      <c r="I76" s="49"/>
      <c r="J76" s="72"/>
      <c r="K76" s="50"/>
      <c r="L76" s="72"/>
      <c r="M76" s="72"/>
      <c r="N76" s="50"/>
      <c r="O76" s="72"/>
      <c r="P76" s="72"/>
      <c r="Q76" s="50"/>
      <c r="R76" s="72"/>
      <c r="S76" s="72"/>
      <c r="T76" s="50"/>
      <c r="U76" s="72"/>
      <c r="V76" s="72"/>
      <c r="W76" s="51"/>
      <c r="X76" s="72"/>
      <c r="Y76" s="72"/>
      <c r="Z76" s="51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  <c r="IT76" s="72"/>
      <c r="IU76" s="72"/>
      <c r="IV76" s="72"/>
      <c r="IW76" s="72"/>
      <c r="IX76" s="72"/>
      <c r="IY76" s="72"/>
      <c r="IZ76" s="72"/>
      <c r="JA76" s="72"/>
      <c r="JB76" s="72"/>
      <c r="JC76" s="23"/>
      <c r="JD76" s="23"/>
    </row>
    <row r="77" spans="1:264" x14ac:dyDescent="0.25">
      <c r="A77" s="55"/>
      <c r="B77" s="55" t="s">
        <v>112</v>
      </c>
      <c r="C77" s="55"/>
      <c r="D77" s="73"/>
      <c r="E77" s="74" t="s">
        <v>139</v>
      </c>
      <c r="F77" s="75"/>
      <c r="G77" s="61"/>
      <c r="H77" s="61">
        <f>H79+H80+H81+H82+H83+H84+H85+H86+H87+H88+H89+H90+H91+H93+H94</f>
        <v>20606</v>
      </c>
      <c r="I77" s="61"/>
      <c r="J77" s="63"/>
      <c r="K77" s="62"/>
      <c r="L77" s="63"/>
      <c r="M77" s="63"/>
      <c r="N77" s="62"/>
      <c r="O77" s="63"/>
      <c r="P77" s="63"/>
      <c r="Q77" s="62"/>
      <c r="R77" s="63"/>
      <c r="S77" s="63"/>
      <c r="T77" s="62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3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  <c r="FU77" s="63"/>
      <c r="FV77" s="63"/>
      <c r="FW77" s="63"/>
      <c r="FX77" s="63"/>
      <c r="FY77" s="63"/>
      <c r="FZ77" s="63"/>
      <c r="GA77" s="63"/>
      <c r="GB77" s="63"/>
      <c r="GC77" s="63"/>
      <c r="GD77" s="63"/>
      <c r="GE77" s="63"/>
      <c r="GF77" s="63"/>
      <c r="GG77" s="63"/>
      <c r="GH77" s="63"/>
      <c r="GI77" s="63"/>
      <c r="GJ77" s="63"/>
      <c r="GK77" s="63"/>
      <c r="GL77" s="63"/>
      <c r="GM77" s="63"/>
      <c r="GN77" s="63"/>
      <c r="GO77" s="63"/>
      <c r="GP77" s="63"/>
      <c r="GQ77" s="63"/>
      <c r="GR77" s="63"/>
      <c r="GS77" s="63"/>
      <c r="GT77" s="63"/>
      <c r="GU77" s="63"/>
      <c r="GV77" s="63"/>
      <c r="GW77" s="63"/>
      <c r="GX77" s="63"/>
      <c r="GY77" s="63"/>
      <c r="GZ77" s="63"/>
      <c r="HA77" s="63"/>
      <c r="HB77" s="63"/>
      <c r="HC77" s="63"/>
      <c r="HD77" s="63"/>
      <c r="HE77" s="63"/>
      <c r="HF77" s="63"/>
      <c r="HG77" s="63"/>
      <c r="HH77" s="63"/>
      <c r="HI77" s="63"/>
      <c r="HJ77" s="63"/>
      <c r="HK77" s="63"/>
      <c r="HL77" s="63"/>
      <c r="HM77" s="63"/>
      <c r="HN77" s="63"/>
      <c r="HO77" s="63"/>
      <c r="HP77" s="63"/>
      <c r="HQ77" s="63"/>
      <c r="HR77" s="63"/>
      <c r="HS77" s="63"/>
      <c r="HT77" s="63"/>
      <c r="HU77" s="63"/>
      <c r="HV77" s="63"/>
      <c r="HW77" s="63"/>
      <c r="HX77" s="63"/>
      <c r="HY77" s="63"/>
      <c r="HZ77" s="63"/>
      <c r="IA77" s="63"/>
      <c r="IB77" s="63"/>
      <c r="IC77" s="63"/>
      <c r="ID77" s="63"/>
      <c r="IE77" s="63"/>
      <c r="IF77" s="63"/>
      <c r="IG77" s="63"/>
      <c r="IH77" s="63"/>
      <c r="II77" s="63"/>
      <c r="IJ77" s="63"/>
      <c r="IK77" s="63"/>
      <c r="IL77" s="63"/>
      <c r="IM77" s="63"/>
      <c r="IN77" s="63"/>
      <c r="IO77" s="63"/>
      <c r="IP77" s="63"/>
      <c r="IQ77" s="63"/>
      <c r="IR77" s="63"/>
      <c r="IS77" s="63"/>
      <c r="IT77" s="63"/>
      <c r="IU77" s="63"/>
      <c r="IV77" s="63"/>
      <c r="IW77" s="63"/>
      <c r="IX77" s="63"/>
      <c r="IY77" s="63"/>
      <c r="IZ77" s="63"/>
      <c r="JA77" s="63"/>
      <c r="JB77" s="63"/>
      <c r="JC77" s="23"/>
      <c r="JD77" s="23"/>
    </row>
    <row r="78" spans="1:264" x14ac:dyDescent="0.25">
      <c r="A78" s="64" t="s">
        <v>109</v>
      </c>
      <c r="B78" s="64" t="s">
        <v>9</v>
      </c>
      <c r="C78" s="64" t="s">
        <v>46</v>
      </c>
      <c r="D78" s="65"/>
      <c r="E78" s="4" t="s">
        <v>46</v>
      </c>
      <c r="F78" s="5" t="s">
        <v>47</v>
      </c>
      <c r="G78" s="9">
        <v>1</v>
      </c>
      <c r="H78" s="6">
        <v>28700</v>
      </c>
      <c r="I78" s="49">
        <f t="shared" ref="I78:I112" si="11">K78+N78+Q78+T78+W78</f>
        <v>3931</v>
      </c>
      <c r="J78" s="6">
        <v>735</v>
      </c>
      <c r="K78" s="50">
        <f t="shared" ref="K78:K112" si="12">L78+M78</f>
        <v>522</v>
      </c>
      <c r="L78" s="6">
        <v>237</v>
      </c>
      <c r="M78" s="6">
        <v>285</v>
      </c>
      <c r="N78" s="50">
        <f t="shared" ref="N78:N112" si="13">O78+P78</f>
        <v>841</v>
      </c>
      <c r="O78" s="6">
        <v>454</v>
      </c>
      <c r="P78" s="6">
        <v>387</v>
      </c>
      <c r="Q78" s="50">
        <f t="shared" ref="Q78:Q112" si="14">R78+S78</f>
        <v>873</v>
      </c>
      <c r="R78" s="6">
        <v>436</v>
      </c>
      <c r="S78" s="6">
        <v>437</v>
      </c>
      <c r="T78" s="50">
        <f t="shared" ref="T78:T112" si="15">U78+V78</f>
        <v>920</v>
      </c>
      <c r="U78" s="6">
        <v>464</v>
      </c>
      <c r="V78" s="6">
        <v>456</v>
      </c>
      <c r="W78" s="51">
        <f t="shared" ref="W78:W112" si="16">X78+Y78</f>
        <v>775</v>
      </c>
      <c r="X78" s="6">
        <v>362</v>
      </c>
      <c r="Y78" s="6">
        <v>413</v>
      </c>
      <c r="Z78" s="51">
        <f t="shared" si="10"/>
        <v>798</v>
      </c>
      <c r="AA78" s="6">
        <v>412</v>
      </c>
      <c r="AB78" s="6">
        <v>386</v>
      </c>
      <c r="AC78" s="6">
        <v>406</v>
      </c>
      <c r="AD78" s="6">
        <v>431</v>
      </c>
      <c r="AE78" s="6">
        <v>427</v>
      </c>
      <c r="AF78" s="6">
        <v>391</v>
      </c>
      <c r="AG78" s="6">
        <v>486</v>
      </c>
      <c r="AH78" s="6">
        <v>461</v>
      </c>
      <c r="AI78" s="6">
        <v>419</v>
      </c>
      <c r="AJ78" s="6">
        <v>386</v>
      </c>
      <c r="AK78" s="6">
        <v>462</v>
      </c>
      <c r="AL78" s="6">
        <v>416</v>
      </c>
      <c r="AM78" s="6">
        <v>440</v>
      </c>
      <c r="AN78" s="6">
        <v>410</v>
      </c>
      <c r="AO78" s="6">
        <v>402</v>
      </c>
      <c r="AP78" s="6">
        <v>427</v>
      </c>
      <c r="AQ78" s="6">
        <v>367</v>
      </c>
      <c r="AR78" s="6">
        <v>457</v>
      </c>
      <c r="AS78" s="6">
        <v>351</v>
      </c>
      <c r="AT78" s="6">
        <v>380</v>
      </c>
      <c r="AU78" s="6">
        <v>351</v>
      </c>
      <c r="AV78" s="6">
        <v>327</v>
      </c>
      <c r="AW78" s="6">
        <v>345</v>
      </c>
      <c r="AX78" s="6">
        <v>363</v>
      </c>
      <c r="AY78" s="6">
        <v>331</v>
      </c>
      <c r="AZ78" s="6">
        <v>346</v>
      </c>
      <c r="BA78" s="6">
        <v>325</v>
      </c>
      <c r="BB78" s="6">
        <v>338</v>
      </c>
      <c r="BC78" s="6">
        <v>340</v>
      </c>
      <c r="BD78" s="6">
        <v>297</v>
      </c>
      <c r="BE78" s="6">
        <v>286</v>
      </c>
      <c r="BF78" s="6">
        <v>246</v>
      </c>
      <c r="BG78" s="6">
        <v>291</v>
      </c>
      <c r="BH78" s="6">
        <v>332</v>
      </c>
      <c r="BI78" s="6">
        <v>208</v>
      </c>
      <c r="BJ78" s="6">
        <v>229</v>
      </c>
      <c r="BK78" s="6">
        <v>223</v>
      </c>
      <c r="BL78" s="6">
        <v>218</v>
      </c>
      <c r="BM78" s="6">
        <v>177</v>
      </c>
      <c r="BN78" s="6">
        <v>216</v>
      </c>
      <c r="BO78" s="6">
        <v>167</v>
      </c>
      <c r="BP78" s="6">
        <v>168</v>
      </c>
      <c r="BQ78" s="6">
        <v>199</v>
      </c>
      <c r="BR78" s="6">
        <v>168</v>
      </c>
      <c r="BS78" s="6">
        <v>202</v>
      </c>
      <c r="BT78" s="6">
        <v>194</v>
      </c>
      <c r="BU78" s="6">
        <v>189</v>
      </c>
      <c r="BV78" s="6">
        <v>218</v>
      </c>
      <c r="BW78" s="6">
        <v>214</v>
      </c>
      <c r="BX78" s="6">
        <v>192</v>
      </c>
      <c r="BY78" s="6">
        <v>218</v>
      </c>
      <c r="BZ78" s="6">
        <v>178</v>
      </c>
      <c r="CA78" s="6">
        <v>259</v>
      </c>
      <c r="CB78" s="6">
        <v>241</v>
      </c>
      <c r="CC78" s="6">
        <v>205</v>
      </c>
      <c r="CD78" s="6">
        <v>180</v>
      </c>
      <c r="CE78" s="6">
        <v>177</v>
      </c>
      <c r="CF78" s="6">
        <v>204</v>
      </c>
      <c r="CG78" s="6">
        <v>189</v>
      </c>
      <c r="CH78" s="6">
        <v>166</v>
      </c>
      <c r="CI78" s="6">
        <v>122</v>
      </c>
      <c r="CJ78" s="6">
        <v>136</v>
      </c>
      <c r="CK78" s="6">
        <v>145</v>
      </c>
      <c r="CL78" s="6">
        <v>114</v>
      </c>
      <c r="CM78" s="6">
        <v>216</v>
      </c>
      <c r="CN78" s="6">
        <v>159</v>
      </c>
      <c r="CO78" s="6">
        <v>161</v>
      </c>
      <c r="CP78" s="6">
        <v>164</v>
      </c>
      <c r="CQ78" s="6">
        <v>160</v>
      </c>
      <c r="CR78" s="6">
        <v>141</v>
      </c>
      <c r="CS78" s="6">
        <v>171</v>
      </c>
      <c r="CT78" s="6">
        <v>138</v>
      </c>
      <c r="CU78" s="6">
        <v>142</v>
      </c>
      <c r="CV78" s="6">
        <v>103</v>
      </c>
      <c r="CW78" s="6">
        <v>117</v>
      </c>
      <c r="CX78" s="6">
        <v>124</v>
      </c>
      <c r="CY78" s="6">
        <v>132</v>
      </c>
      <c r="CZ78" s="6">
        <v>121</v>
      </c>
      <c r="DA78" s="6">
        <v>145</v>
      </c>
      <c r="DB78" s="6">
        <v>160</v>
      </c>
      <c r="DC78" s="6">
        <v>124</v>
      </c>
      <c r="DD78" s="6">
        <v>113</v>
      </c>
      <c r="DE78" s="6">
        <v>151</v>
      </c>
      <c r="DF78" s="6">
        <v>148</v>
      </c>
      <c r="DG78" s="6">
        <v>88</v>
      </c>
      <c r="DH78" s="6">
        <v>88</v>
      </c>
      <c r="DI78" s="6">
        <v>111</v>
      </c>
      <c r="DJ78" s="6">
        <v>79</v>
      </c>
      <c r="DK78" s="6">
        <v>89</v>
      </c>
      <c r="DL78" s="6">
        <v>70</v>
      </c>
      <c r="DM78" s="6">
        <v>116</v>
      </c>
      <c r="DN78" s="6">
        <v>100</v>
      </c>
      <c r="DO78" s="6">
        <v>130</v>
      </c>
      <c r="DP78" s="6">
        <v>100</v>
      </c>
      <c r="DQ78" s="6">
        <v>124</v>
      </c>
      <c r="DR78" s="6">
        <v>89</v>
      </c>
      <c r="DS78" s="6">
        <v>78</v>
      </c>
      <c r="DT78" s="6">
        <v>56</v>
      </c>
      <c r="DU78" s="6">
        <v>84</v>
      </c>
      <c r="DV78" s="6">
        <v>75</v>
      </c>
      <c r="DW78" s="6">
        <v>81</v>
      </c>
      <c r="DX78" s="6">
        <v>66</v>
      </c>
      <c r="DY78" s="6">
        <v>96</v>
      </c>
      <c r="DZ78" s="6">
        <v>96</v>
      </c>
      <c r="EA78" s="6">
        <v>83</v>
      </c>
      <c r="EB78" s="6">
        <v>73</v>
      </c>
      <c r="EC78" s="6">
        <v>87</v>
      </c>
      <c r="ED78" s="6">
        <v>61</v>
      </c>
      <c r="EE78" s="6">
        <v>53</v>
      </c>
      <c r="EF78" s="6">
        <v>52</v>
      </c>
      <c r="EG78" s="6">
        <v>53</v>
      </c>
      <c r="EH78" s="6">
        <v>61</v>
      </c>
      <c r="EI78" s="6">
        <v>65</v>
      </c>
      <c r="EJ78" s="6">
        <v>38</v>
      </c>
      <c r="EK78" s="6">
        <v>55</v>
      </c>
      <c r="EL78" s="6">
        <v>44</v>
      </c>
      <c r="EM78" s="6">
        <v>48</v>
      </c>
      <c r="EN78" s="6">
        <v>32</v>
      </c>
      <c r="EO78" s="6">
        <v>45</v>
      </c>
      <c r="EP78" s="6">
        <v>36</v>
      </c>
      <c r="EQ78" s="6">
        <v>30</v>
      </c>
      <c r="ER78" s="6">
        <v>40</v>
      </c>
      <c r="ES78" s="6">
        <v>43</v>
      </c>
      <c r="ET78" s="6">
        <v>40</v>
      </c>
      <c r="EU78" s="6">
        <v>29</v>
      </c>
      <c r="EV78" s="6">
        <v>28</v>
      </c>
      <c r="EW78" s="6">
        <v>25</v>
      </c>
      <c r="EX78" s="6">
        <v>15</v>
      </c>
      <c r="EY78" s="6">
        <v>24</v>
      </c>
      <c r="EZ78" s="6">
        <v>22</v>
      </c>
      <c r="FA78" s="6">
        <v>20</v>
      </c>
      <c r="FB78" s="6">
        <v>24</v>
      </c>
      <c r="FC78" s="6">
        <v>22</v>
      </c>
      <c r="FD78" s="6">
        <v>12</v>
      </c>
      <c r="FE78" s="6">
        <v>24</v>
      </c>
      <c r="FF78" s="6">
        <v>7</v>
      </c>
      <c r="FG78" s="6">
        <v>11</v>
      </c>
      <c r="FH78" s="6">
        <v>13</v>
      </c>
      <c r="FI78" s="6">
        <v>18</v>
      </c>
      <c r="FJ78" s="6">
        <v>16</v>
      </c>
      <c r="FK78" s="6">
        <v>11</v>
      </c>
      <c r="FL78" s="6">
        <v>6</v>
      </c>
      <c r="FM78" s="6">
        <v>16</v>
      </c>
      <c r="FN78" s="6">
        <v>15</v>
      </c>
      <c r="FO78" s="6">
        <v>11</v>
      </c>
      <c r="FP78" s="6">
        <v>8</v>
      </c>
      <c r="FQ78" s="6">
        <v>13</v>
      </c>
      <c r="FR78" s="6">
        <v>6</v>
      </c>
      <c r="FS78" s="6">
        <v>7</v>
      </c>
      <c r="FT78" s="6">
        <v>2</v>
      </c>
      <c r="FU78" s="6">
        <v>7</v>
      </c>
      <c r="FV78" s="6">
        <v>5</v>
      </c>
      <c r="FW78" s="6">
        <v>4</v>
      </c>
      <c r="FX78" s="6">
        <v>1</v>
      </c>
      <c r="FY78" s="6">
        <v>4</v>
      </c>
      <c r="FZ78" s="6">
        <v>7</v>
      </c>
      <c r="GA78" s="6">
        <v>3</v>
      </c>
      <c r="GB78" s="6">
        <v>1</v>
      </c>
      <c r="GC78" s="6">
        <v>2</v>
      </c>
      <c r="GD78" s="6">
        <v>5</v>
      </c>
      <c r="GE78" s="6">
        <v>5</v>
      </c>
      <c r="GF78" s="6">
        <v>2</v>
      </c>
      <c r="GG78" s="6">
        <v>3</v>
      </c>
      <c r="GH78" s="6">
        <v>6</v>
      </c>
      <c r="GI78" s="6">
        <v>0</v>
      </c>
      <c r="GJ78" s="6">
        <v>0</v>
      </c>
      <c r="GK78" s="6">
        <v>2</v>
      </c>
      <c r="GL78" s="6">
        <v>1</v>
      </c>
      <c r="GM78" s="6">
        <v>3</v>
      </c>
      <c r="GN78" s="6">
        <v>0</v>
      </c>
      <c r="GO78" s="6">
        <v>0</v>
      </c>
      <c r="GP78" s="6">
        <v>1</v>
      </c>
      <c r="GQ78" s="6">
        <v>0</v>
      </c>
      <c r="GR78" s="6">
        <v>0</v>
      </c>
      <c r="GS78" s="6">
        <v>0</v>
      </c>
      <c r="GT78" s="6">
        <v>1</v>
      </c>
      <c r="GU78" s="6">
        <v>1</v>
      </c>
      <c r="GV78" s="6">
        <v>0</v>
      </c>
      <c r="GW78" s="6">
        <v>2</v>
      </c>
      <c r="GX78" s="6">
        <v>0</v>
      </c>
      <c r="GY78" s="6">
        <v>0</v>
      </c>
      <c r="GZ78" s="6">
        <v>1</v>
      </c>
      <c r="HA78" s="6">
        <v>0</v>
      </c>
      <c r="HB78" s="6">
        <v>0</v>
      </c>
      <c r="HC78" s="6">
        <v>0</v>
      </c>
      <c r="HD78" s="6">
        <v>0</v>
      </c>
      <c r="HE78" s="6">
        <v>0</v>
      </c>
      <c r="HF78" s="6">
        <v>0</v>
      </c>
      <c r="HG78" s="6">
        <v>0</v>
      </c>
      <c r="HH78" s="6">
        <v>0</v>
      </c>
      <c r="HI78" s="6">
        <v>0</v>
      </c>
      <c r="HJ78" s="6">
        <v>0</v>
      </c>
      <c r="HK78" s="6">
        <v>0</v>
      </c>
      <c r="HL78" s="6">
        <v>0</v>
      </c>
      <c r="HM78" s="6">
        <v>1</v>
      </c>
      <c r="HN78" s="6">
        <v>0</v>
      </c>
      <c r="HO78" s="6">
        <v>0</v>
      </c>
      <c r="HP78" s="6">
        <v>0</v>
      </c>
      <c r="HQ78" s="6">
        <v>0</v>
      </c>
      <c r="HR78" s="6">
        <v>0</v>
      </c>
      <c r="HS78" s="6">
        <v>0</v>
      </c>
      <c r="HT78" s="6">
        <v>0</v>
      </c>
      <c r="HU78" s="6">
        <v>0</v>
      </c>
      <c r="HV78" s="6">
        <v>0</v>
      </c>
      <c r="HW78" s="6">
        <v>0</v>
      </c>
      <c r="HX78" s="6">
        <v>0</v>
      </c>
      <c r="HY78" s="6">
        <v>0</v>
      </c>
      <c r="HZ78" s="6">
        <v>0</v>
      </c>
      <c r="IA78" s="6">
        <v>0</v>
      </c>
      <c r="IB78" s="6">
        <v>0</v>
      </c>
      <c r="IC78" s="6">
        <v>0</v>
      </c>
      <c r="ID78" s="6">
        <v>0</v>
      </c>
      <c r="IE78" s="6">
        <v>0</v>
      </c>
      <c r="IF78" s="6">
        <v>0</v>
      </c>
      <c r="IG78" s="6">
        <v>0</v>
      </c>
      <c r="IH78" s="6">
        <v>0</v>
      </c>
      <c r="II78" s="6">
        <v>0</v>
      </c>
      <c r="IJ78" s="6">
        <v>0</v>
      </c>
      <c r="IK78" s="6">
        <v>0</v>
      </c>
      <c r="IL78" s="6">
        <v>0</v>
      </c>
      <c r="IM78" s="6">
        <v>0</v>
      </c>
      <c r="IN78" s="6">
        <v>0</v>
      </c>
      <c r="IO78" s="6">
        <v>14634</v>
      </c>
      <c r="IP78" s="6">
        <v>14066</v>
      </c>
      <c r="IQ78" s="6">
        <v>28700</v>
      </c>
      <c r="IR78" s="6">
        <v>588</v>
      </c>
      <c r="IS78" s="6">
        <v>2090</v>
      </c>
      <c r="IT78" s="6">
        <v>1671</v>
      </c>
      <c r="IU78" s="6">
        <v>5008</v>
      </c>
      <c r="IV78" s="6">
        <v>735</v>
      </c>
      <c r="IW78" s="6">
        <v>9864</v>
      </c>
      <c r="IX78" s="6">
        <v>4447</v>
      </c>
      <c r="IY78" s="6">
        <v>5637</v>
      </c>
      <c r="IZ78" s="6">
        <v>7649</v>
      </c>
      <c r="JA78" s="6">
        <v>1103</v>
      </c>
      <c r="JB78" s="6">
        <v>28700</v>
      </c>
      <c r="JC78" s="23"/>
      <c r="JD78" s="23"/>
    </row>
    <row r="79" spans="1:264" x14ac:dyDescent="0.25">
      <c r="A79" s="70" t="s">
        <v>109</v>
      </c>
      <c r="B79" s="70" t="s">
        <v>9</v>
      </c>
      <c r="C79" s="70" t="s">
        <v>46</v>
      </c>
      <c r="D79" s="71">
        <v>469</v>
      </c>
      <c r="E79" s="22" t="s">
        <v>49</v>
      </c>
      <c r="F79" s="26" t="s">
        <v>14</v>
      </c>
      <c r="G79" s="12">
        <v>1</v>
      </c>
      <c r="H79" s="10">
        <v>3744</v>
      </c>
      <c r="I79" s="49">
        <f t="shared" si="11"/>
        <v>365</v>
      </c>
      <c r="J79" s="72">
        <v>98</v>
      </c>
      <c r="K79" s="50">
        <f t="shared" si="12"/>
        <v>58</v>
      </c>
      <c r="L79" s="72">
        <v>20</v>
      </c>
      <c r="M79" s="72">
        <v>38</v>
      </c>
      <c r="N79" s="50">
        <f t="shared" si="13"/>
        <v>71</v>
      </c>
      <c r="O79" s="72">
        <v>48</v>
      </c>
      <c r="P79" s="72">
        <v>23</v>
      </c>
      <c r="Q79" s="50">
        <f t="shared" si="14"/>
        <v>64</v>
      </c>
      <c r="R79" s="72">
        <v>18</v>
      </c>
      <c r="S79" s="72">
        <v>46</v>
      </c>
      <c r="T79" s="50">
        <f t="shared" si="15"/>
        <v>98</v>
      </c>
      <c r="U79" s="72">
        <v>51</v>
      </c>
      <c r="V79" s="72">
        <v>47</v>
      </c>
      <c r="W79" s="51">
        <f t="shared" si="16"/>
        <v>74</v>
      </c>
      <c r="X79" s="72">
        <v>28</v>
      </c>
      <c r="Y79" s="72">
        <v>46</v>
      </c>
      <c r="Z79" s="51">
        <f t="shared" si="10"/>
        <v>67</v>
      </c>
      <c r="AA79" s="72">
        <v>31</v>
      </c>
      <c r="AB79" s="72">
        <v>36</v>
      </c>
      <c r="AC79" s="72">
        <v>45</v>
      </c>
      <c r="AD79" s="72">
        <v>49</v>
      </c>
      <c r="AE79" s="72">
        <v>48</v>
      </c>
      <c r="AF79" s="72">
        <v>47</v>
      </c>
      <c r="AG79" s="72">
        <v>53</v>
      </c>
      <c r="AH79" s="72">
        <v>51</v>
      </c>
      <c r="AI79" s="72">
        <v>47</v>
      </c>
      <c r="AJ79" s="72">
        <v>46</v>
      </c>
      <c r="AK79" s="72">
        <v>51</v>
      </c>
      <c r="AL79" s="72">
        <v>46</v>
      </c>
      <c r="AM79" s="72">
        <v>49</v>
      </c>
      <c r="AN79" s="72">
        <v>46</v>
      </c>
      <c r="AO79" s="72">
        <v>45</v>
      </c>
      <c r="AP79" s="72">
        <v>49</v>
      </c>
      <c r="AQ79" s="72">
        <v>43</v>
      </c>
      <c r="AR79" s="72">
        <v>49</v>
      </c>
      <c r="AS79" s="72">
        <v>43</v>
      </c>
      <c r="AT79" s="72">
        <v>41</v>
      </c>
      <c r="AU79" s="72">
        <v>43</v>
      </c>
      <c r="AV79" s="72">
        <v>41</v>
      </c>
      <c r="AW79" s="72">
        <v>42</v>
      </c>
      <c r="AX79" s="72">
        <v>42</v>
      </c>
      <c r="AY79" s="72">
        <v>42</v>
      </c>
      <c r="AZ79" s="72">
        <v>43</v>
      </c>
      <c r="BA79" s="72">
        <v>41</v>
      </c>
      <c r="BB79" s="72">
        <v>43</v>
      </c>
      <c r="BC79" s="72">
        <v>44</v>
      </c>
      <c r="BD79" s="72">
        <v>41</v>
      </c>
      <c r="BE79" s="72">
        <v>40</v>
      </c>
      <c r="BF79" s="72">
        <v>39</v>
      </c>
      <c r="BG79" s="72">
        <v>40</v>
      </c>
      <c r="BH79" s="72">
        <v>43</v>
      </c>
      <c r="BI79" s="72">
        <v>29</v>
      </c>
      <c r="BJ79" s="72">
        <v>31</v>
      </c>
      <c r="BK79" s="72">
        <v>30</v>
      </c>
      <c r="BL79" s="72">
        <v>29</v>
      </c>
      <c r="BM79" s="72">
        <v>22</v>
      </c>
      <c r="BN79" s="72">
        <v>29</v>
      </c>
      <c r="BO79" s="72">
        <v>21</v>
      </c>
      <c r="BP79" s="72">
        <v>22</v>
      </c>
      <c r="BQ79" s="72">
        <v>28</v>
      </c>
      <c r="BR79" s="72">
        <v>24</v>
      </c>
      <c r="BS79" s="72">
        <v>29</v>
      </c>
      <c r="BT79" s="72">
        <v>28</v>
      </c>
      <c r="BU79" s="72">
        <v>26</v>
      </c>
      <c r="BV79" s="72">
        <v>29</v>
      </c>
      <c r="BW79" s="72">
        <v>29</v>
      </c>
      <c r="BX79" s="72">
        <v>26</v>
      </c>
      <c r="BY79" s="72">
        <v>29</v>
      </c>
      <c r="BZ79" s="72">
        <v>26</v>
      </c>
      <c r="CA79" s="72">
        <v>40</v>
      </c>
      <c r="CB79" s="72">
        <v>37</v>
      </c>
      <c r="CC79" s="72">
        <v>31</v>
      </c>
      <c r="CD79" s="72">
        <v>25</v>
      </c>
      <c r="CE79" s="72">
        <v>25</v>
      </c>
      <c r="CF79" s="72">
        <v>30</v>
      </c>
      <c r="CG79" s="72">
        <v>26</v>
      </c>
      <c r="CH79" s="72">
        <v>26</v>
      </c>
      <c r="CI79" s="72">
        <v>19</v>
      </c>
      <c r="CJ79" s="72">
        <v>22</v>
      </c>
      <c r="CK79" s="72">
        <v>23</v>
      </c>
      <c r="CL79" s="72">
        <v>21</v>
      </c>
      <c r="CM79" s="72">
        <v>28</v>
      </c>
      <c r="CN79" s="72">
        <v>27</v>
      </c>
      <c r="CO79" s="72">
        <v>28</v>
      </c>
      <c r="CP79" s="72">
        <v>29</v>
      </c>
      <c r="CQ79" s="72">
        <v>27</v>
      </c>
      <c r="CR79" s="72">
        <v>25</v>
      </c>
      <c r="CS79" s="72">
        <v>24</v>
      </c>
      <c r="CT79" s="72">
        <v>23</v>
      </c>
      <c r="CU79" s="72">
        <v>22</v>
      </c>
      <c r="CV79" s="72">
        <v>18</v>
      </c>
      <c r="CW79" s="72">
        <v>19</v>
      </c>
      <c r="CX79" s="72">
        <v>21</v>
      </c>
      <c r="CY79" s="72">
        <v>23</v>
      </c>
      <c r="CZ79" s="72">
        <v>21</v>
      </c>
      <c r="DA79" s="72">
        <v>24</v>
      </c>
      <c r="DB79" s="72">
        <v>25</v>
      </c>
      <c r="DC79" s="72">
        <v>23</v>
      </c>
      <c r="DD79" s="72">
        <v>20</v>
      </c>
      <c r="DE79" s="72">
        <v>23</v>
      </c>
      <c r="DF79" s="72">
        <v>22</v>
      </c>
      <c r="DG79" s="72">
        <v>16</v>
      </c>
      <c r="DH79" s="72">
        <v>16</v>
      </c>
      <c r="DI79" s="72">
        <v>19</v>
      </c>
      <c r="DJ79" s="72">
        <v>14</v>
      </c>
      <c r="DK79" s="72">
        <v>17</v>
      </c>
      <c r="DL79" s="72">
        <v>14</v>
      </c>
      <c r="DM79" s="72">
        <v>18</v>
      </c>
      <c r="DN79" s="72">
        <v>17</v>
      </c>
      <c r="DO79" s="72">
        <v>20</v>
      </c>
      <c r="DP79" s="72">
        <v>17</v>
      </c>
      <c r="DQ79" s="72">
        <v>19</v>
      </c>
      <c r="DR79" s="72">
        <v>17</v>
      </c>
      <c r="DS79" s="72">
        <v>18</v>
      </c>
      <c r="DT79" s="72">
        <v>12</v>
      </c>
      <c r="DU79" s="72">
        <v>21</v>
      </c>
      <c r="DV79" s="72">
        <v>19</v>
      </c>
      <c r="DW79" s="72">
        <v>19</v>
      </c>
      <c r="DX79" s="72">
        <v>13</v>
      </c>
      <c r="DY79" s="72">
        <v>16</v>
      </c>
      <c r="DZ79" s="72">
        <v>16</v>
      </c>
      <c r="EA79" s="72">
        <v>20</v>
      </c>
      <c r="EB79" s="72">
        <v>17</v>
      </c>
      <c r="EC79" s="72">
        <v>24</v>
      </c>
      <c r="ED79" s="72">
        <v>12</v>
      </c>
      <c r="EE79" s="72">
        <v>11</v>
      </c>
      <c r="EF79" s="72">
        <v>10</v>
      </c>
      <c r="EG79" s="72">
        <v>11</v>
      </c>
      <c r="EH79" s="72">
        <v>12</v>
      </c>
      <c r="EI79" s="72">
        <v>10</v>
      </c>
      <c r="EJ79" s="72">
        <v>5</v>
      </c>
      <c r="EK79" s="72">
        <v>11</v>
      </c>
      <c r="EL79" s="72">
        <v>8</v>
      </c>
      <c r="EM79" s="72">
        <v>8</v>
      </c>
      <c r="EN79" s="72">
        <v>5</v>
      </c>
      <c r="EO79" s="72">
        <v>8</v>
      </c>
      <c r="EP79" s="72">
        <v>5</v>
      </c>
      <c r="EQ79" s="72">
        <v>5</v>
      </c>
      <c r="ER79" s="72">
        <v>6</v>
      </c>
      <c r="ES79" s="72">
        <v>7</v>
      </c>
      <c r="ET79" s="72">
        <v>6</v>
      </c>
      <c r="EU79" s="72">
        <v>4</v>
      </c>
      <c r="EV79" s="72">
        <v>4</v>
      </c>
      <c r="EW79" s="72">
        <v>2</v>
      </c>
      <c r="EX79" s="72">
        <v>1</v>
      </c>
      <c r="EY79" s="72">
        <v>1</v>
      </c>
      <c r="EZ79" s="72">
        <v>1</v>
      </c>
      <c r="FA79" s="72">
        <v>1</v>
      </c>
      <c r="FB79" s="72">
        <v>1</v>
      </c>
      <c r="FC79" s="72">
        <v>1</v>
      </c>
      <c r="FD79" s="72">
        <v>1</v>
      </c>
      <c r="FE79" s="72">
        <v>1</v>
      </c>
      <c r="FF79" s="72">
        <v>1</v>
      </c>
      <c r="FG79" s="72">
        <v>1</v>
      </c>
      <c r="FH79" s="72">
        <v>1</v>
      </c>
      <c r="FI79" s="72">
        <v>2</v>
      </c>
      <c r="FJ79" s="72">
        <v>1</v>
      </c>
      <c r="FK79" s="72">
        <v>1</v>
      </c>
      <c r="FL79" s="72">
        <v>1</v>
      </c>
      <c r="FM79" s="72">
        <v>1</v>
      </c>
      <c r="FN79" s="72">
        <v>1</v>
      </c>
      <c r="FO79" s="72">
        <v>1</v>
      </c>
      <c r="FP79" s="72">
        <v>1</v>
      </c>
      <c r="FQ79" s="72">
        <v>1</v>
      </c>
      <c r="FR79" s="72">
        <v>1</v>
      </c>
      <c r="FS79" s="72">
        <v>1</v>
      </c>
      <c r="FT79" s="72">
        <v>1</v>
      </c>
      <c r="FU79" s="72">
        <v>1</v>
      </c>
      <c r="FV79" s="72">
        <v>1</v>
      </c>
      <c r="FW79" s="72">
        <v>1</v>
      </c>
      <c r="FX79" s="72">
        <v>1</v>
      </c>
      <c r="FY79" s="72">
        <v>1</v>
      </c>
      <c r="FZ79" s="72">
        <v>1</v>
      </c>
      <c r="GA79" s="72">
        <v>1</v>
      </c>
      <c r="GB79" s="72">
        <v>1</v>
      </c>
      <c r="GC79" s="72">
        <v>1</v>
      </c>
      <c r="GD79" s="72">
        <v>1</v>
      </c>
      <c r="GE79" s="72">
        <v>1</v>
      </c>
      <c r="GF79" s="72">
        <v>1</v>
      </c>
      <c r="GG79" s="72">
        <v>1</v>
      </c>
      <c r="GH79" s="72">
        <v>1</v>
      </c>
      <c r="GI79" s="72">
        <v>0</v>
      </c>
      <c r="GJ79" s="72">
        <v>0</v>
      </c>
      <c r="GK79" s="72">
        <v>1</v>
      </c>
      <c r="GL79" s="72">
        <v>1</v>
      </c>
      <c r="GM79" s="72">
        <v>1</v>
      </c>
      <c r="GN79" s="72">
        <v>0</v>
      </c>
      <c r="GO79" s="72">
        <v>0</v>
      </c>
      <c r="GP79" s="72">
        <v>1</v>
      </c>
      <c r="GQ79" s="72">
        <v>0</v>
      </c>
      <c r="GR79" s="72">
        <v>0</v>
      </c>
      <c r="GS79" s="72">
        <v>0</v>
      </c>
      <c r="GT79" s="72">
        <v>1</v>
      </c>
      <c r="GU79" s="72">
        <v>1</v>
      </c>
      <c r="GV79" s="72">
        <v>0</v>
      </c>
      <c r="GW79" s="72">
        <v>1</v>
      </c>
      <c r="GX79" s="72">
        <v>0</v>
      </c>
      <c r="GY79" s="72">
        <v>0</v>
      </c>
      <c r="GZ79" s="72">
        <v>1</v>
      </c>
      <c r="HA79" s="72">
        <v>0</v>
      </c>
      <c r="HB79" s="72">
        <v>0</v>
      </c>
      <c r="HC79" s="72">
        <v>0</v>
      </c>
      <c r="HD79" s="72">
        <v>0</v>
      </c>
      <c r="HE79" s="72">
        <v>0</v>
      </c>
      <c r="HF79" s="72">
        <v>0</v>
      </c>
      <c r="HG79" s="72">
        <v>0</v>
      </c>
      <c r="HH79" s="72">
        <v>0</v>
      </c>
      <c r="HI79" s="72">
        <v>0</v>
      </c>
      <c r="HJ79" s="72">
        <v>0</v>
      </c>
      <c r="HK79" s="72">
        <v>0</v>
      </c>
      <c r="HL79" s="72">
        <v>0</v>
      </c>
      <c r="HM79" s="72">
        <v>1</v>
      </c>
      <c r="HN79" s="72">
        <v>0</v>
      </c>
      <c r="HO79" s="72">
        <v>0</v>
      </c>
      <c r="HP79" s="72">
        <v>0</v>
      </c>
      <c r="HQ79" s="72">
        <v>0</v>
      </c>
      <c r="HR79" s="72">
        <v>0</v>
      </c>
      <c r="HS79" s="72">
        <v>0</v>
      </c>
      <c r="HT79" s="72">
        <v>0</v>
      </c>
      <c r="HU79" s="72">
        <v>0</v>
      </c>
      <c r="HV79" s="72">
        <v>0</v>
      </c>
      <c r="HW79" s="72">
        <v>0</v>
      </c>
      <c r="HX79" s="72">
        <v>0</v>
      </c>
      <c r="HY79" s="72">
        <v>0</v>
      </c>
      <c r="HZ79" s="72">
        <v>0</v>
      </c>
      <c r="IA79" s="72">
        <v>0</v>
      </c>
      <c r="IB79" s="72">
        <v>0</v>
      </c>
      <c r="IC79" s="72">
        <v>0</v>
      </c>
      <c r="ID79" s="72">
        <v>0</v>
      </c>
      <c r="IE79" s="72">
        <v>0</v>
      </c>
      <c r="IF79" s="72">
        <v>0</v>
      </c>
      <c r="IG79" s="72">
        <v>0</v>
      </c>
      <c r="IH79" s="72">
        <v>0</v>
      </c>
      <c r="II79" s="72">
        <v>0</v>
      </c>
      <c r="IJ79" s="72">
        <v>0</v>
      </c>
      <c r="IK79" s="72">
        <v>0</v>
      </c>
      <c r="IL79" s="72">
        <v>0</v>
      </c>
      <c r="IM79" s="72">
        <v>0</v>
      </c>
      <c r="IN79" s="72">
        <v>0</v>
      </c>
      <c r="IO79" s="72">
        <v>1888</v>
      </c>
      <c r="IP79" s="72">
        <v>1856</v>
      </c>
      <c r="IQ79" s="72">
        <v>3744</v>
      </c>
      <c r="IR79" s="72">
        <v>68</v>
      </c>
      <c r="IS79" s="72">
        <v>231</v>
      </c>
      <c r="IT79" s="72">
        <v>210</v>
      </c>
      <c r="IU79" s="72">
        <v>762</v>
      </c>
      <c r="IV79" s="72">
        <v>98</v>
      </c>
      <c r="IW79" s="72">
        <v>1010</v>
      </c>
      <c r="IX79" s="72">
        <v>523</v>
      </c>
      <c r="IY79" s="72">
        <v>763</v>
      </c>
      <c r="IZ79" s="72">
        <v>1284</v>
      </c>
      <c r="JA79" s="72">
        <v>164</v>
      </c>
      <c r="JB79" s="72">
        <v>3744</v>
      </c>
      <c r="JC79" s="23"/>
      <c r="JD79" s="23"/>
    </row>
    <row r="80" spans="1:264" x14ac:dyDescent="0.25">
      <c r="A80" s="70" t="s">
        <v>109</v>
      </c>
      <c r="B80" s="70" t="s">
        <v>9</v>
      </c>
      <c r="C80" s="70" t="s">
        <v>46</v>
      </c>
      <c r="D80" s="71">
        <v>513</v>
      </c>
      <c r="E80" s="22" t="s">
        <v>51</v>
      </c>
      <c r="F80" s="8" t="s">
        <v>31</v>
      </c>
      <c r="G80" s="10">
        <v>1</v>
      </c>
      <c r="H80" s="10">
        <v>1356</v>
      </c>
      <c r="I80" s="49">
        <f t="shared" si="11"/>
        <v>156</v>
      </c>
      <c r="J80" s="72">
        <v>35</v>
      </c>
      <c r="K80" s="50">
        <f t="shared" si="12"/>
        <v>25</v>
      </c>
      <c r="L80" s="72">
        <v>14</v>
      </c>
      <c r="M80" s="72">
        <v>11</v>
      </c>
      <c r="N80" s="50">
        <f t="shared" si="13"/>
        <v>29</v>
      </c>
      <c r="O80" s="72">
        <v>10</v>
      </c>
      <c r="P80" s="72">
        <v>19</v>
      </c>
      <c r="Q80" s="50">
        <f t="shared" si="14"/>
        <v>27</v>
      </c>
      <c r="R80" s="72">
        <v>10</v>
      </c>
      <c r="S80" s="72">
        <v>17</v>
      </c>
      <c r="T80" s="50">
        <f t="shared" si="15"/>
        <v>39</v>
      </c>
      <c r="U80" s="72">
        <v>19</v>
      </c>
      <c r="V80" s="72">
        <v>20</v>
      </c>
      <c r="W80" s="51">
        <f t="shared" si="16"/>
        <v>36</v>
      </c>
      <c r="X80" s="72">
        <v>18</v>
      </c>
      <c r="Y80" s="72">
        <v>18</v>
      </c>
      <c r="Z80" s="51">
        <f t="shared" si="10"/>
        <v>32</v>
      </c>
      <c r="AA80" s="72">
        <v>19</v>
      </c>
      <c r="AB80" s="72">
        <v>13</v>
      </c>
      <c r="AC80" s="72">
        <v>17</v>
      </c>
      <c r="AD80" s="72">
        <v>18</v>
      </c>
      <c r="AE80" s="72">
        <v>17</v>
      </c>
      <c r="AF80" s="72">
        <v>17</v>
      </c>
      <c r="AG80" s="72">
        <v>19</v>
      </c>
      <c r="AH80" s="72">
        <v>18</v>
      </c>
      <c r="AI80" s="72">
        <v>18</v>
      </c>
      <c r="AJ80" s="72">
        <v>17</v>
      </c>
      <c r="AK80" s="72">
        <v>19</v>
      </c>
      <c r="AL80" s="72">
        <v>18</v>
      </c>
      <c r="AM80" s="72">
        <v>17</v>
      </c>
      <c r="AN80" s="72">
        <v>18</v>
      </c>
      <c r="AO80" s="72">
        <v>17</v>
      </c>
      <c r="AP80" s="72">
        <v>18</v>
      </c>
      <c r="AQ80" s="72">
        <v>16</v>
      </c>
      <c r="AR80" s="72">
        <v>17</v>
      </c>
      <c r="AS80" s="72">
        <v>16</v>
      </c>
      <c r="AT80" s="72">
        <v>17</v>
      </c>
      <c r="AU80" s="72">
        <v>16</v>
      </c>
      <c r="AV80" s="72">
        <v>15</v>
      </c>
      <c r="AW80" s="72">
        <v>15</v>
      </c>
      <c r="AX80" s="72">
        <v>15</v>
      </c>
      <c r="AY80" s="72">
        <v>15</v>
      </c>
      <c r="AZ80" s="72">
        <v>15</v>
      </c>
      <c r="BA80" s="72">
        <v>15</v>
      </c>
      <c r="BB80" s="72">
        <v>16</v>
      </c>
      <c r="BC80" s="72">
        <v>17</v>
      </c>
      <c r="BD80" s="72">
        <v>15</v>
      </c>
      <c r="BE80" s="72">
        <v>14</v>
      </c>
      <c r="BF80" s="72">
        <v>14</v>
      </c>
      <c r="BG80" s="72">
        <v>14</v>
      </c>
      <c r="BH80" s="72">
        <v>15</v>
      </c>
      <c r="BI80" s="72">
        <v>9</v>
      </c>
      <c r="BJ80" s="72">
        <v>10</v>
      </c>
      <c r="BK80" s="72">
        <v>9</v>
      </c>
      <c r="BL80" s="72">
        <v>9</v>
      </c>
      <c r="BM80" s="72">
        <v>7</v>
      </c>
      <c r="BN80" s="72">
        <v>9</v>
      </c>
      <c r="BO80" s="72">
        <v>7</v>
      </c>
      <c r="BP80" s="72">
        <v>7</v>
      </c>
      <c r="BQ80" s="72">
        <v>9</v>
      </c>
      <c r="BR80" s="72">
        <v>8</v>
      </c>
      <c r="BS80" s="72">
        <v>9</v>
      </c>
      <c r="BT80" s="72">
        <v>9</v>
      </c>
      <c r="BU80" s="72">
        <v>9</v>
      </c>
      <c r="BV80" s="72">
        <v>9</v>
      </c>
      <c r="BW80" s="72">
        <v>9</v>
      </c>
      <c r="BX80" s="72">
        <v>8</v>
      </c>
      <c r="BY80" s="72">
        <v>9</v>
      </c>
      <c r="BZ80" s="72">
        <v>8</v>
      </c>
      <c r="CA80" s="72">
        <v>15</v>
      </c>
      <c r="CB80" s="72">
        <v>14</v>
      </c>
      <c r="CC80" s="72">
        <v>10</v>
      </c>
      <c r="CD80" s="72">
        <v>8</v>
      </c>
      <c r="CE80" s="72">
        <v>8</v>
      </c>
      <c r="CF80" s="72">
        <v>10</v>
      </c>
      <c r="CG80" s="72">
        <v>9</v>
      </c>
      <c r="CH80" s="72">
        <v>8</v>
      </c>
      <c r="CI80" s="72">
        <v>6</v>
      </c>
      <c r="CJ80" s="72">
        <v>7</v>
      </c>
      <c r="CK80" s="72">
        <v>8</v>
      </c>
      <c r="CL80" s="72">
        <v>6</v>
      </c>
      <c r="CM80" s="72">
        <v>9</v>
      </c>
      <c r="CN80" s="72">
        <v>8</v>
      </c>
      <c r="CO80" s="72">
        <v>9</v>
      </c>
      <c r="CP80" s="72">
        <v>9</v>
      </c>
      <c r="CQ80" s="72">
        <v>9</v>
      </c>
      <c r="CR80" s="72">
        <v>8</v>
      </c>
      <c r="CS80" s="72">
        <v>8</v>
      </c>
      <c r="CT80" s="72">
        <v>8</v>
      </c>
      <c r="CU80" s="72">
        <v>8</v>
      </c>
      <c r="CV80" s="72">
        <v>6</v>
      </c>
      <c r="CW80" s="72">
        <v>7</v>
      </c>
      <c r="CX80" s="72">
        <v>6</v>
      </c>
      <c r="CY80" s="72">
        <v>7</v>
      </c>
      <c r="CZ80" s="72">
        <v>6</v>
      </c>
      <c r="DA80" s="72">
        <v>8</v>
      </c>
      <c r="DB80" s="72">
        <v>8</v>
      </c>
      <c r="DC80" s="72">
        <v>7</v>
      </c>
      <c r="DD80" s="72">
        <v>6</v>
      </c>
      <c r="DE80" s="72">
        <v>8</v>
      </c>
      <c r="DF80" s="72">
        <v>8</v>
      </c>
      <c r="DG80" s="72">
        <v>6</v>
      </c>
      <c r="DH80" s="72">
        <v>6</v>
      </c>
      <c r="DI80" s="72">
        <v>7</v>
      </c>
      <c r="DJ80" s="72">
        <v>6</v>
      </c>
      <c r="DK80" s="72">
        <v>6</v>
      </c>
      <c r="DL80" s="72">
        <v>5</v>
      </c>
      <c r="DM80" s="72">
        <v>7</v>
      </c>
      <c r="DN80" s="72">
        <v>7</v>
      </c>
      <c r="DO80" s="72">
        <v>7</v>
      </c>
      <c r="DP80" s="72">
        <v>7</v>
      </c>
      <c r="DQ80" s="72">
        <v>7</v>
      </c>
      <c r="DR80" s="72">
        <v>6</v>
      </c>
      <c r="DS80" s="72">
        <v>6</v>
      </c>
      <c r="DT80" s="72">
        <v>5</v>
      </c>
      <c r="DU80" s="72">
        <v>6</v>
      </c>
      <c r="DV80" s="72">
        <v>5</v>
      </c>
      <c r="DW80" s="72">
        <v>6</v>
      </c>
      <c r="DX80" s="72">
        <v>6</v>
      </c>
      <c r="DY80" s="72">
        <v>6</v>
      </c>
      <c r="DZ80" s="72">
        <v>6</v>
      </c>
      <c r="EA80" s="72">
        <v>6</v>
      </c>
      <c r="EB80" s="72">
        <v>5</v>
      </c>
      <c r="EC80" s="72">
        <v>6</v>
      </c>
      <c r="ED80" s="72">
        <v>6</v>
      </c>
      <c r="EE80" s="72">
        <v>3</v>
      </c>
      <c r="EF80" s="72">
        <v>3</v>
      </c>
      <c r="EG80" s="72">
        <v>3</v>
      </c>
      <c r="EH80" s="72">
        <v>4</v>
      </c>
      <c r="EI80" s="72">
        <v>4</v>
      </c>
      <c r="EJ80" s="72">
        <v>3</v>
      </c>
      <c r="EK80" s="72">
        <v>4</v>
      </c>
      <c r="EL80" s="72">
        <v>4</v>
      </c>
      <c r="EM80" s="72">
        <v>4</v>
      </c>
      <c r="EN80" s="72">
        <v>3</v>
      </c>
      <c r="EO80" s="72">
        <v>4</v>
      </c>
      <c r="EP80" s="72">
        <v>2</v>
      </c>
      <c r="EQ80" s="72">
        <v>2</v>
      </c>
      <c r="ER80" s="72">
        <v>3</v>
      </c>
      <c r="ES80" s="72">
        <v>4</v>
      </c>
      <c r="ET80" s="72">
        <v>3</v>
      </c>
      <c r="EU80" s="72">
        <v>2</v>
      </c>
      <c r="EV80" s="72">
        <v>2</v>
      </c>
      <c r="EW80" s="72">
        <v>1</v>
      </c>
      <c r="EX80" s="72">
        <v>1</v>
      </c>
      <c r="EY80" s="72">
        <v>1</v>
      </c>
      <c r="EZ80" s="72">
        <v>1</v>
      </c>
      <c r="FA80" s="72">
        <v>1</v>
      </c>
      <c r="FB80" s="72">
        <v>1</v>
      </c>
      <c r="FC80" s="72">
        <v>1</v>
      </c>
      <c r="FD80" s="72">
        <v>1</v>
      </c>
      <c r="FE80" s="72">
        <v>1</v>
      </c>
      <c r="FF80" s="72">
        <v>1</v>
      </c>
      <c r="FG80" s="72">
        <v>1</v>
      </c>
      <c r="FH80" s="72">
        <v>1</v>
      </c>
      <c r="FI80" s="72">
        <v>1</v>
      </c>
      <c r="FJ80" s="72">
        <v>1</v>
      </c>
      <c r="FK80" s="72">
        <v>1</v>
      </c>
      <c r="FL80" s="72">
        <v>0</v>
      </c>
      <c r="FM80" s="72">
        <v>1</v>
      </c>
      <c r="FN80" s="72">
        <v>1</v>
      </c>
      <c r="FO80" s="72">
        <v>1</v>
      </c>
      <c r="FP80" s="72">
        <v>1</v>
      </c>
      <c r="FQ80" s="72">
        <v>1</v>
      </c>
      <c r="FR80" s="72">
        <v>1</v>
      </c>
      <c r="FS80" s="72">
        <v>1</v>
      </c>
      <c r="FT80" s="72">
        <v>0</v>
      </c>
      <c r="FU80" s="72">
        <v>1</v>
      </c>
      <c r="FV80" s="72">
        <v>0</v>
      </c>
      <c r="FW80" s="72">
        <v>0</v>
      </c>
      <c r="FX80" s="72">
        <v>0</v>
      </c>
      <c r="FY80" s="72">
        <v>0</v>
      </c>
      <c r="FZ80" s="72">
        <v>1</v>
      </c>
      <c r="GA80" s="72">
        <v>0</v>
      </c>
      <c r="GB80" s="72">
        <v>0</v>
      </c>
      <c r="GC80" s="72">
        <v>0</v>
      </c>
      <c r="GD80" s="72">
        <v>0</v>
      </c>
      <c r="GE80" s="72">
        <v>0</v>
      </c>
      <c r="GF80" s="72">
        <v>0</v>
      </c>
      <c r="GG80" s="72">
        <v>0</v>
      </c>
      <c r="GH80" s="72">
        <v>0</v>
      </c>
      <c r="GI80" s="72">
        <v>0</v>
      </c>
      <c r="GJ80" s="72">
        <v>0</v>
      </c>
      <c r="GK80" s="72">
        <v>0</v>
      </c>
      <c r="GL80" s="72">
        <v>0</v>
      </c>
      <c r="GM80" s="72">
        <v>0</v>
      </c>
      <c r="GN80" s="72">
        <v>0</v>
      </c>
      <c r="GO80" s="72">
        <v>0</v>
      </c>
      <c r="GP80" s="72">
        <v>0</v>
      </c>
      <c r="GQ80" s="72">
        <v>0</v>
      </c>
      <c r="GR80" s="72">
        <v>0</v>
      </c>
      <c r="GS80" s="72">
        <v>0</v>
      </c>
      <c r="GT80" s="72">
        <v>0</v>
      </c>
      <c r="GU80" s="72">
        <v>0</v>
      </c>
      <c r="GV80" s="72">
        <v>0</v>
      </c>
      <c r="GW80" s="72">
        <v>0</v>
      </c>
      <c r="GX80" s="72">
        <v>0</v>
      </c>
      <c r="GY80" s="72">
        <v>0</v>
      </c>
      <c r="GZ80" s="72">
        <v>0</v>
      </c>
      <c r="HA80" s="72">
        <v>0</v>
      </c>
      <c r="HB80" s="72">
        <v>0</v>
      </c>
      <c r="HC80" s="72">
        <v>0</v>
      </c>
      <c r="HD80" s="72">
        <v>0</v>
      </c>
      <c r="HE80" s="72">
        <v>0</v>
      </c>
      <c r="HF80" s="72">
        <v>0</v>
      </c>
      <c r="HG80" s="72">
        <v>0</v>
      </c>
      <c r="HH80" s="72">
        <v>0</v>
      </c>
      <c r="HI80" s="72">
        <v>0</v>
      </c>
      <c r="HJ80" s="72">
        <v>0</v>
      </c>
      <c r="HK80" s="72">
        <v>0</v>
      </c>
      <c r="HL80" s="72">
        <v>0</v>
      </c>
      <c r="HM80" s="72">
        <v>0</v>
      </c>
      <c r="HN80" s="72">
        <v>0</v>
      </c>
      <c r="HO80" s="72">
        <v>0</v>
      </c>
      <c r="HP80" s="72">
        <v>0</v>
      </c>
      <c r="HQ80" s="72">
        <v>0</v>
      </c>
      <c r="HR80" s="72">
        <v>0</v>
      </c>
      <c r="HS80" s="72">
        <v>0</v>
      </c>
      <c r="HT80" s="72">
        <v>0</v>
      </c>
      <c r="HU80" s="72">
        <v>0</v>
      </c>
      <c r="HV80" s="72">
        <v>0</v>
      </c>
      <c r="HW80" s="72">
        <v>0</v>
      </c>
      <c r="HX80" s="72">
        <v>0</v>
      </c>
      <c r="HY80" s="72">
        <v>0</v>
      </c>
      <c r="HZ80" s="72">
        <v>0</v>
      </c>
      <c r="IA80" s="72">
        <v>0</v>
      </c>
      <c r="IB80" s="72">
        <v>0</v>
      </c>
      <c r="IC80" s="72">
        <v>0</v>
      </c>
      <c r="ID80" s="72">
        <v>0</v>
      </c>
      <c r="IE80" s="72">
        <v>0</v>
      </c>
      <c r="IF80" s="72">
        <v>0</v>
      </c>
      <c r="IG80" s="72">
        <v>0</v>
      </c>
      <c r="IH80" s="72">
        <v>0</v>
      </c>
      <c r="II80" s="72">
        <v>0</v>
      </c>
      <c r="IJ80" s="72">
        <v>0</v>
      </c>
      <c r="IK80" s="72">
        <v>0</v>
      </c>
      <c r="IL80" s="72">
        <v>0</v>
      </c>
      <c r="IM80" s="72">
        <v>0</v>
      </c>
      <c r="IN80" s="72">
        <v>0</v>
      </c>
      <c r="IO80" s="72">
        <v>684</v>
      </c>
      <c r="IP80" s="72">
        <v>672</v>
      </c>
      <c r="IQ80" s="72">
        <v>1356</v>
      </c>
      <c r="IR80" s="72">
        <v>21</v>
      </c>
      <c r="IS80" s="72">
        <v>88</v>
      </c>
      <c r="IT80" s="72">
        <v>76</v>
      </c>
      <c r="IU80" s="72">
        <v>249</v>
      </c>
      <c r="IV80" s="72">
        <v>35</v>
      </c>
      <c r="IW80" s="72">
        <v>401</v>
      </c>
      <c r="IX80" s="72">
        <v>192</v>
      </c>
      <c r="IY80" s="72">
        <v>257</v>
      </c>
      <c r="IZ80" s="72">
        <v>431</v>
      </c>
      <c r="JA80" s="72">
        <v>75</v>
      </c>
      <c r="JB80" s="72">
        <v>1356</v>
      </c>
      <c r="JC80" s="23"/>
      <c r="JD80" s="23"/>
    </row>
    <row r="81" spans="1:264" x14ac:dyDescent="0.25">
      <c r="A81" s="70" t="s">
        <v>109</v>
      </c>
      <c r="B81" s="70" t="s">
        <v>9</v>
      </c>
      <c r="C81" s="70" t="s">
        <v>46</v>
      </c>
      <c r="D81" s="71">
        <v>514</v>
      </c>
      <c r="E81" s="22" t="s">
        <v>53</v>
      </c>
      <c r="F81" s="8" t="s">
        <v>31</v>
      </c>
      <c r="G81" s="10">
        <v>1</v>
      </c>
      <c r="H81" s="10">
        <v>866</v>
      </c>
      <c r="I81" s="49">
        <f t="shared" si="11"/>
        <v>77</v>
      </c>
      <c r="J81" s="72">
        <v>21</v>
      </c>
      <c r="K81" s="50">
        <f t="shared" si="12"/>
        <v>7</v>
      </c>
      <c r="L81" s="72">
        <v>2</v>
      </c>
      <c r="M81" s="72">
        <v>5</v>
      </c>
      <c r="N81" s="50">
        <f t="shared" si="13"/>
        <v>17</v>
      </c>
      <c r="O81" s="72">
        <v>8</v>
      </c>
      <c r="P81" s="72">
        <v>9</v>
      </c>
      <c r="Q81" s="50">
        <f t="shared" si="14"/>
        <v>18</v>
      </c>
      <c r="R81" s="72">
        <v>6</v>
      </c>
      <c r="S81" s="72">
        <v>12</v>
      </c>
      <c r="T81" s="50">
        <f t="shared" si="15"/>
        <v>18</v>
      </c>
      <c r="U81" s="72">
        <v>9</v>
      </c>
      <c r="V81" s="72">
        <v>9</v>
      </c>
      <c r="W81" s="51">
        <f t="shared" si="16"/>
        <v>17</v>
      </c>
      <c r="X81" s="72">
        <v>8</v>
      </c>
      <c r="Y81" s="72">
        <v>9</v>
      </c>
      <c r="Z81" s="51">
        <f t="shared" si="10"/>
        <v>19</v>
      </c>
      <c r="AA81" s="72">
        <v>10</v>
      </c>
      <c r="AB81" s="72">
        <v>9</v>
      </c>
      <c r="AC81" s="72">
        <v>11</v>
      </c>
      <c r="AD81" s="72">
        <v>12</v>
      </c>
      <c r="AE81" s="72">
        <v>12</v>
      </c>
      <c r="AF81" s="72">
        <v>11</v>
      </c>
      <c r="AG81" s="72">
        <v>15</v>
      </c>
      <c r="AH81" s="72">
        <v>14</v>
      </c>
      <c r="AI81" s="72">
        <v>12</v>
      </c>
      <c r="AJ81" s="72">
        <v>11</v>
      </c>
      <c r="AK81" s="72">
        <v>14</v>
      </c>
      <c r="AL81" s="72">
        <v>12</v>
      </c>
      <c r="AM81" s="72">
        <v>13</v>
      </c>
      <c r="AN81" s="72">
        <v>12</v>
      </c>
      <c r="AO81" s="72">
        <v>11</v>
      </c>
      <c r="AP81" s="72">
        <v>10</v>
      </c>
      <c r="AQ81" s="72">
        <v>10</v>
      </c>
      <c r="AR81" s="72">
        <v>14</v>
      </c>
      <c r="AS81" s="72">
        <v>10</v>
      </c>
      <c r="AT81" s="72">
        <v>11</v>
      </c>
      <c r="AU81" s="72">
        <v>10</v>
      </c>
      <c r="AV81" s="72">
        <v>9</v>
      </c>
      <c r="AW81" s="72">
        <v>9</v>
      </c>
      <c r="AX81" s="72">
        <v>9</v>
      </c>
      <c r="AY81" s="72">
        <v>9</v>
      </c>
      <c r="AZ81" s="72">
        <v>9</v>
      </c>
      <c r="BA81" s="72">
        <v>9</v>
      </c>
      <c r="BB81" s="72">
        <v>10</v>
      </c>
      <c r="BC81" s="72">
        <v>10</v>
      </c>
      <c r="BD81" s="72">
        <v>8</v>
      </c>
      <c r="BE81" s="72">
        <v>8</v>
      </c>
      <c r="BF81" s="72">
        <v>8</v>
      </c>
      <c r="BG81" s="72">
        <v>8</v>
      </c>
      <c r="BH81" s="72">
        <v>9</v>
      </c>
      <c r="BI81" s="72">
        <v>6</v>
      </c>
      <c r="BJ81" s="72">
        <v>6</v>
      </c>
      <c r="BK81" s="72">
        <v>6</v>
      </c>
      <c r="BL81" s="72">
        <v>6</v>
      </c>
      <c r="BM81" s="72">
        <v>5</v>
      </c>
      <c r="BN81" s="72">
        <v>6</v>
      </c>
      <c r="BO81" s="72">
        <v>5</v>
      </c>
      <c r="BP81" s="72">
        <v>5</v>
      </c>
      <c r="BQ81" s="72">
        <v>6</v>
      </c>
      <c r="BR81" s="72">
        <v>6</v>
      </c>
      <c r="BS81" s="72">
        <v>7</v>
      </c>
      <c r="BT81" s="72">
        <v>7</v>
      </c>
      <c r="BU81" s="72">
        <v>7</v>
      </c>
      <c r="BV81" s="72">
        <v>6</v>
      </c>
      <c r="BW81" s="72">
        <v>6</v>
      </c>
      <c r="BX81" s="72">
        <v>7</v>
      </c>
      <c r="BY81" s="72">
        <v>6</v>
      </c>
      <c r="BZ81" s="72">
        <v>6</v>
      </c>
      <c r="CA81" s="72">
        <v>9</v>
      </c>
      <c r="CB81" s="72">
        <v>8</v>
      </c>
      <c r="CC81" s="72">
        <v>7</v>
      </c>
      <c r="CD81" s="72">
        <v>7</v>
      </c>
      <c r="CE81" s="72">
        <v>6</v>
      </c>
      <c r="CF81" s="72">
        <v>7</v>
      </c>
      <c r="CG81" s="72">
        <v>7</v>
      </c>
      <c r="CH81" s="72">
        <v>6</v>
      </c>
      <c r="CI81" s="72">
        <v>4</v>
      </c>
      <c r="CJ81" s="72">
        <v>5</v>
      </c>
      <c r="CK81" s="72">
        <v>5</v>
      </c>
      <c r="CL81" s="72">
        <v>4</v>
      </c>
      <c r="CM81" s="72">
        <v>6</v>
      </c>
      <c r="CN81" s="72">
        <v>5</v>
      </c>
      <c r="CO81" s="72">
        <v>5</v>
      </c>
      <c r="CP81" s="72">
        <v>5</v>
      </c>
      <c r="CQ81" s="72">
        <v>5</v>
      </c>
      <c r="CR81" s="72">
        <v>4</v>
      </c>
      <c r="CS81" s="72">
        <v>6</v>
      </c>
      <c r="CT81" s="72">
        <v>5</v>
      </c>
      <c r="CU81" s="72">
        <v>5</v>
      </c>
      <c r="CV81" s="72">
        <v>4</v>
      </c>
      <c r="CW81" s="72">
        <v>5</v>
      </c>
      <c r="CX81" s="72">
        <v>4</v>
      </c>
      <c r="CY81" s="72">
        <v>4</v>
      </c>
      <c r="CZ81" s="72">
        <v>4</v>
      </c>
      <c r="DA81" s="72">
        <v>5</v>
      </c>
      <c r="DB81" s="72">
        <v>5</v>
      </c>
      <c r="DC81" s="72">
        <v>4</v>
      </c>
      <c r="DD81" s="72">
        <v>4</v>
      </c>
      <c r="DE81" s="72">
        <v>5</v>
      </c>
      <c r="DF81" s="72">
        <v>5</v>
      </c>
      <c r="DG81" s="72">
        <v>3</v>
      </c>
      <c r="DH81" s="72">
        <v>3</v>
      </c>
      <c r="DI81" s="72">
        <v>4</v>
      </c>
      <c r="DJ81" s="72">
        <v>3</v>
      </c>
      <c r="DK81" s="72">
        <v>3</v>
      </c>
      <c r="DL81" s="72">
        <v>3</v>
      </c>
      <c r="DM81" s="72">
        <v>5</v>
      </c>
      <c r="DN81" s="72">
        <v>6</v>
      </c>
      <c r="DO81" s="72">
        <v>4</v>
      </c>
      <c r="DP81" s="72">
        <v>6</v>
      </c>
      <c r="DQ81" s="72">
        <v>4</v>
      </c>
      <c r="DR81" s="72">
        <v>3</v>
      </c>
      <c r="DS81" s="72">
        <v>3</v>
      </c>
      <c r="DT81" s="72">
        <v>2</v>
      </c>
      <c r="DU81" s="72">
        <v>3</v>
      </c>
      <c r="DV81" s="72">
        <v>3</v>
      </c>
      <c r="DW81" s="72">
        <v>3</v>
      </c>
      <c r="DX81" s="72">
        <v>3</v>
      </c>
      <c r="DY81" s="72">
        <v>6</v>
      </c>
      <c r="DZ81" s="72">
        <v>6</v>
      </c>
      <c r="EA81" s="72">
        <v>3</v>
      </c>
      <c r="EB81" s="72">
        <v>3</v>
      </c>
      <c r="EC81" s="72">
        <v>3</v>
      </c>
      <c r="ED81" s="72">
        <v>3</v>
      </c>
      <c r="EE81" s="72">
        <v>2</v>
      </c>
      <c r="EF81" s="72">
        <v>2</v>
      </c>
      <c r="EG81" s="72">
        <v>2</v>
      </c>
      <c r="EH81" s="72">
        <v>3</v>
      </c>
      <c r="EI81" s="72">
        <v>3</v>
      </c>
      <c r="EJ81" s="72">
        <v>2</v>
      </c>
      <c r="EK81" s="72">
        <v>2</v>
      </c>
      <c r="EL81" s="72">
        <v>2</v>
      </c>
      <c r="EM81" s="72">
        <v>2</v>
      </c>
      <c r="EN81" s="72">
        <v>2</v>
      </c>
      <c r="EO81" s="72">
        <v>2</v>
      </c>
      <c r="EP81" s="72">
        <v>2</v>
      </c>
      <c r="EQ81" s="72">
        <v>2</v>
      </c>
      <c r="ER81" s="72">
        <v>2</v>
      </c>
      <c r="ES81" s="72">
        <v>2</v>
      </c>
      <c r="ET81" s="72">
        <v>2</v>
      </c>
      <c r="EU81" s="72">
        <v>2</v>
      </c>
      <c r="EV81" s="72">
        <v>1</v>
      </c>
      <c r="EW81" s="72">
        <v>1</v>
      </c>
      <c r="EX81" s="72">
        <v>1</v>
      </c>
      <c r="EY81" s="72">
        <v>1</v>
      </c>
      <c r="EZ81" s="72">
        <v>1</v>
      </c>
      <c r="FA81" s="72">
        <v>1</v>
      </c>
      <c r="FB81" s="72">
        <v>1</v>
      </c>
      <c r="FC81" s="72">
        <v>1</v>
      </c>
      <c r="FD81" s="72">
        <v>1</v>
      </c>
      <c r="FE81" s="72">
        <v>1</v>
      </c>
      <c r="FF81" s="72">
        <v>1</v>
      </c>
      <c r="FG81" s="72">
        <v>1</v>
      </c>
      <c r="FH81" s="72">
        <v>1</v>
      </c>
      <c r="FI81" s="72">
        <v>1</v>
      </c>
      <c r="FJ81" s="72">
        <v>1</v>
      </c>
      <c r="FK81" s="72">
        <v>1</v>
      </c>
      <c r="FL81" s="72">
        <v>1</v>
      </c>
      <c r="FM81" s="72">
        <v>1</v>
      </c>
      <c r="FN81" s="72">
        <v>1</v>
      </c>
      <c r="FO81" s="72">
        <v>1</v>
      </c>
      <c r="FP81" s="72">
        <v>1</v>
      </c>
      <c r="FQ81" s="72">
        <v>1</v>
      </c>
      <c r="FR81" s="72">
        <v>1</v>
      </c>
      <c r="FS81" s="72">
        <v>1</v>
      </c>
      <c r="FT81" s="72">
        <v>0</v>
      </c>
      <c r="FU81" s="72">
        <v>1</v>
      </c>
      <c r="FV81" s="72">
        <v>0</v>
      </c>
      <c r="FW81" s="72">
        <v>0</v>
      </c>
      <c r="FX81" s="72">
        <v>0</v>
      </c>
      <c r="FY81" s="72">
        <v>0</v>
      </c>
      <c r="FZ81" s="72">
        <v>1</v>
      </c>
      <c r="GA81" s="72">
        <v>0</v>
      </c>
      <c r="GB81" s="72">
        <v>0</v>
      </c>
      <c r="GC81" s="72">
        <v>0</v>
      </c>
      <c r="GD81" s="72">
        <v>0</v>
      </c>
      <c r="GE81" s="72">
        <v>0</v>
      </c>
      <c r="GF81" s="72">
        <v>0</v>
      </c>
      <c r="GG81" s="72">
        <v>0</v>
      </c>
      <c r="GH81" s="72">
        <v>1</v>
      </c>
      <c r="GI81" s="72">
        <v>0</v>
      </c>
      <c r="GJ81" s="72">
        <v>0</v>
      </c>
      <c r="GK81" s="72">
        <v>0</v>
      </c>
      <c r="GL81" s="72">
        <v>0</v>
      </c>
      <c r="GM81" s="72">
        <v>0</v>
      </c>
      <c r="GN81" s="72">
        <v>0</v>
      </c>
      <c r="GO81" s="72">
        <v>0</v>
      </c>
      <c r="GP81" s="72">
        <v>0</v>
      </c>
      <c r="GQ81" s="72">
        <v>0</v>
      </c>
      <c r="GR81" s="72">
        <v>0</v>
      </c>
      <c r="GS81" s="72">
        <v>0</v>
      </c>
      <c r="GT81" s="72">
        <v>0</v>
      </c>
      <c r="GU81" s="72">
        <v>0</v>
      </c>
      <c r="GV81" s="72">
        <v>0</v>
      </c>
      <c r="GW81" s="72">
        <v>0</v>
      </c>
      <c r="GX81" s="72">
        <v>0</v>
      </c>
      <c r="GY81" s="72">
        <v>0</v>
      </c>
      <c r="GZ81" s="72">
        <v>0</v>
      </c>
      <c r="HA81" s="72">
        <v>0</v>
      </c>
      <c r="HB81" s="72">
        <v>0</v>
      </c>
      <c r="HC81" s="72">
        <v>0</v>
      </c>
      <c r="HD81" s="72">
        <v>0</v>
      </c>
      <c r="HE81" s="72">
        <v>0</v>
      </c>
      <c r="HF81" s="72">
        <v>0</v>
      </c>
      <c r="HG81" s="72">
        <v>0</v>
      </c>
      <c r="HH81" s="72">
        <v>0</v>
      </c>
      <c r="HI81" s="72">
        <v>0</v>
      </c>
      <c r="HJ81" s="72">
        <v>0</v>
      </c>
      <c r="HK81" s="72">
        <v>0</v>
      </c>
      <c r="HL81" s="72">
        <v>0</v>
      </c>
      <c r="HM81" s="72">
        <v>0</v>
      </c>
      <c r="HN81" s="72">
        <v>0</v>
      </c>
      <c r="HO81" s="72">
        <v>0</v>
      </c>
      <c r="HP81" s="72">
        <v>0</v>
      </c>
      <c r="HQ81" s="72">
        <v>0</v>
      </c>
      <c r="HR81" s="72">
        <v>0</v>
      </c>
      <c r="HS81" s="72">
        <v>0</v>
      </c>
      <c r="HT81" s="72">
        <v>0</v>
      </c>
      <c r="HU81" s="72">
        <v>0</v>
      </c>
      <c r="HV81" s="72">
        <v>0</v>
      </c>
      <c r="HW81" s="72">
        <v>0</v>
      </c>
      <c r="HX81" s="72">
        <v>0</v>
      </c>
      <c r="HY81" s="72">
        <v>0</v>
      </c>
      <c r="HZ81" s="72">
        <v>0</v>
      </c>
      <c r="IA81" s="72">
        <v>0</v>
      </c>
      <c r="IB81" s="72">
        <v>0</v>
      </c>
      <c r="IC81" s="72">
        <v>0</v>
      </c>
      <c r="ID81" s="72">
        <v>0</v>
      </c>
      <c r="IE81" s="72">
        <v>0</v>
      </c>
      <c r="IF81" s="72">
        <v>0</v>
      </c>
      <c r="IG81" s="72">
        <v>0</v>
      </c>
      <c r="IH81" s="72">
        <v>0</v>
      </c>
      <c r="II81" s="72">
        <v>0</v>
      </c>
      <c r="IJ81" s="72">
        <v>0</v>
      </c>
      <c r="IK81" s="72">
        <v>0</v>
      </c>
      <c r="IL81" s="72">
        <v>0</v>
      </c>
      <c r="IM81" s="72">
        <v>0</v>
      </c>
      <c r="IN81" s="72">
        <v>0</v>
      </c>
      <c r="IO81" s="72">
        <v>432</v>
      </c>
      <c r="IP81" s="72">
        <v>434</v>
      </c>
      <c r="IQ81" s="72">
        <v>866</v>
      </c>
      <c r="IR81" s="72">
        <v>33</v>
      </c>
      <c r="IS81" s="72">
        <v>59</v>
      </c>
      <c r="IT81" s="72">
        <v>45</v>
      </c>
      <c r="IU81" s="72">
        <v>163</v>
      </c>
      <c r="IV81" s="72">
        <v>21</v>
      </c>
      <c r="IW81" s="72">
        <v>245</v>
      </c>
      <c r="IX81" s="72">
        <v>121</v>
      </c>
      <c r="IY81" s="72">
        <v>167</v>
      </c>
      <c r="IZ81" s="72">
        <v>274</v>
      </c>
      <c r="JA81" s="72">
        <v>59</v>
      </c>
      <c r="JB81" s="72">
        <v>866</v>
      </c>
      <c r="JC81" s="23"/>
      <c r="JD81" s="23"/>
    </row>
    <row r="82" spans="1:264" x14ac:dyDescent="0.25">
      <c r="A82" s="70" t="s">
        <v>109</v>
      </c>
      <c r="B82" s="70" t="s">
        <v>9</v>
      </c>
      <c r="C82" s="70" t="s">
        <v>46</v>
      </c>
      <c r="D82" s="71">
        <v>470</v>
      </c>
      <c r="E82" s="22" t="s">
        <v>55</v>
      </c>
      <c r="F82" s="8" t="s">
        <v>16</v>
      </c>
      <c r="G82" s="10">
        <v>1</v>
      </c>
      <c r="H82" s="10">
        <v>850</v>
      </c>
      <c r="I82" s="49">
        <f t="shared" si="11"/>
        <v>131</v>
      </c>
      <c r="J82" s="72">
        <v>18</v>
      </c>
      <c r="K82" s="50">
        <f t="shared" si="12"/>
        <v>7</v>
      </c>
      <c r="L82" s="72">
        <v>1</v>
      </c>
      <c r="M82" s="72">
        <v>6</v>
      </c>
      <c r="N82" s="50">
        <f t="shared" si="13"/>
        <v>35</v>
      </c>
      <c r="O82" s="72">
        <v>19</v>
      </c>
      <c r="P82" s="72">
        <v>16</v>
      </c>
      <c r="Q82" s="50">
        <f t="shared" si="14"/>
        <v>25</v>
      </c>
      <c r="R82" s="72">
        <v>10</v>
      </c>
      <c r="S82" s="72">
        <v>15</v>
      </c>
      <c r="T82" s="50">
        <f t="shared" si="15"/>
        <v>37</v>
      </c>
      <c r="U82" s="72">
        <v>18</v>
      </c>
      <c r="V82" s="72">
        <v>19</v>
      </c>
      <c r="W82" s="51">
        <f t="shared" si="16"/>
        <v>27</v>
      </c>
      <c r="X82" s="72">
        <v>12</v>
      </c>
      <c r="Y82" s="72">
        <v>15</v>
      </c>
      <c r="Z82" s="51">
        <f t="shared" si="10"/>
        <v>38</v>
      </c>
      <c r="AA82" s="72">
        <v>19</v>
      </c>
      <c r="AB82" s="72">
        <v>19</v>
      </c>
      <c r="AC82" s="72">
        <v>10</v>
      </c>
      <c r="AD82" s="72">
        <v>11</v>
      </c>
      <c r="AE82" s="72">
        <v>11</v>
      </c>
      <c r="AF82" s="72">
        <v>10</v>
      </c>
      <c r="AG82" s="72">
        <v>13</v>
      </c>
      <c r="AH82" s="72">
        <v>12</v>
      </c>
      <c r="AI82" s="72">
        <v>11</v>
      </c>
      <c r="AJ82" s="72">
        <v>10</v>
      </c>
      <c r="AK82" s="72">
        <v>12</v>
      </c>
      <c r="AL82" s="72">
        <v>11</v>
      </c>
      <c r="AM82" s="72">
        <v>11</v>
      </c>
      <c r="AN82" s="72">
        <v>10</v>
      </c>
      <c r="AO82" s="72">
        <v>9</v>
      </c>
      <c r="AP82" s="72">
        <v>10</v>
      </c>
      <c r="AQ82" s="72">
        <v>9</v>
      </c>
      <c r="AR82" s="72">
        <v>13</v>
      </c>
      <c r="AS82" s="72">
        <v>9</v>
      </c>
      <c r="AT82" s="72">
        <v>10</v>
      </c>
      <c r="AU82" s="72">
        <v>9</v>
      </c>
      <c r="AV82" s="72">
        <v>8</v>
      </c>
      <c r="AW82" s="72">
        <v>9</v>
      </c>
      <c r="AX82" s="72">
        <v>9</v>
      </c>
      <c r="AY82" s="72">
        <v>8</v>
      </c>
      <c r="AZ82" s="72">
        <v>9</v>
      </c>
      <c r="BA82" s="72">
        <v>8</v>
      </c>
      <c r="BB82" s="72">
        <v>9</v>
      </c>
      <c r="BC82" s="72">
        <v>9</v>
      </c>
      <c r="BD82" s="72">
        <v>7</v>
      </c>
      <c r="BE82" s="72">
        <v>7</v>
      </c>
      <c r="BF82" s="72">
        <v>7</v>
      </c>
      <c r="BG82" s="72">
        <v>7</v>
      </c>
      <c r="BH82" s="72">
        <v>8</v>
      </c>
      <c r="BI82" s="72">
        <v>5</v>
      </c>
      <c r="BJ82" s="72">
        <v>5</v>
      </c>
      <c r="BK82" s="72">
        <v>5</v>
      </c>
      <c r="BL82" s="72">
        <v>5</v>
      </c>
      <c r="BM82" s="72">
        <v>4</v>
      </c>
      <c r="BN82" s="72">
        <v>5</v>
      </c>
      <c r="BO82" s="72">
        <v>4</v>
      </c>
      <c r="BP82" s="72">
        <v>4</v>
      </c>
      <c r="BQ82" s="72">
        <v>5</v>
      </c>
      <c r="BR82" s="72">
        <v>4</v>
      </c>
      <c r="BS82" s="72">
        <v>6</v>
      </c>
      <c r="BT82" s="72">
        <v>6</v>
      </c>
      <c r="BU82" s="72">
        <v>6</v>
      </c>
      <c r="BV82" s="72">
        <v>5</v>
      </c>
      <c r="BW82" s="72">
        <v>5</v>
      </c>
      <c r="BX82" s="72">
        <v>5</v>
      </c>
      <c r="BY82" s="72">
        <v>5</v>
      </c>
      <c r="BZ82" s="72">
        <v>4</v>
      </c>
      <c r="CA82" s="72">
        <v>8</v>
      </c>
      <c r="CB82" s="72">
        <v>7</v>
      </c>
      <c r="CC82" s="72">
        <v>6</v>
      </c>
      <c r="CD82" s="72">
        <v>6</v>
      </c>
      <c r="CE82" s="72">
        <v>4</v>
      </c>
      <c r="CF82" s="72">
        <v>6</v>
      </c>
      <c r="CG82" s="72">
        <v>6</v>
      </c>
      <c r="CH82" s="72">
        <v>5</v>
      </c>
      <c r="CI82" s="72">
        <v>3</v>
      </c>
      <c r="CJ82" s="72">
        <v>4</v>
      </c>
      <c r="CK82" s="72">
        <v>5</v>
      </c>
      <c r="CL82" s="72">
        <v>4</v>
      </c>
      <c r="CM82" s="72">
        <v>5</v>
      </c>
      <c r="CN82" s="72">
        <v>5</v>
      </c>
      <c r="CO82" s="72">
        <v>5</v>
      </c>
      <c r="CP82" s="72">
        <v>5</v>
      </c>
      <c r="CQ82" s="72">
        <v>5</v>
      </c>
      <c r="CR82" s="72">
        <v>4</v>
      </c>
      <c r="CS82" s="72">
        <v>4</v>
      </c>
      <c r="CT82" s="72">
        <v>4</v>
      </c>
      <c r="CU82" s="72">
        <v>5</v>
      </c>
      <c r="CV82" s="72">
        <v>4</v>
      </c>
      <c r="CW82" s="72">
        <v>5</v>
      </c>
      <c r="CX82" s="72">
        <v>3</v>
      </c>
      <c r="CY82" s="72">
        <v>3</v>
      </c>
      <c r="CZ82" s="72">
        <v>3</v>
      </c>
      <c r="DA82" s="72">
        <v>5</v>
      </c>
      <c r="DB82" s="72">
        <v>5</v>
      </c>
      <c r="DC82" s="72">
        <v>3</v>
      </c>
      <c r="DD82" s="72">
        <v>4</v>
      </c>
      <c r="DE82" s="72">
        <v>5</v>
      </c>
      <c r="DF82" s="72">
        <v>5</v>
      </c>
      <c r="DG82" s="72">
        <v>3</v>
      </c>
      <c r="DH82" s="72">
        <v>3</v>
      </c>
      <c r="DI82" s="72">
        <v>4</v>
      </c>
      <c r="DJ82" s="72">
        <v>3</v>
      </c>
      <c r="DK82" s="72">
        <v>3</v>
      </c>
      <c r="DL82" s="72">
        <v>3</v>
      </c>
      <c r="DM82" s="72">
        <v>5</v>
      </c>
      <c r="DN82" s="72">
        <v>5</v>
      </c>
      <c r="DO82" s="72">
        <v>5</v>
      </c>
      <c r="DP82" s="72">
        <v>5</v>
      </c>
      <c r="DQ82" s="72">
        <v>5</v>
      </c>
      <c r="DR82" s="72">
        <v>3</v>
      </c>
      <c r="DS82" s="72">
        <v>3</v>
      </c>
      <c r="DT82" s="72">
        <v>2</v>
      </c>
      <c r="DU82" s="72">
        <v>3</v>
      </c>
      <c r="DV82" s="72">
        <v>3</v>
      </c>
      <c r="DW82" s="72">
        <v>3</v>
      </c>
      <c r="DX82" s="72">
        <v>3</v>
      </c>
      <c r="DY82" s="72">
        <v>5</v>
      </c>
      <c r="DZ82" s="72">
        <v>5</v>
      </c>
      <c r="EA82" s="72">
        <v>3</v>
      </c>
      <c r="EB82" s="72">
        <v>3</v>
      </c>
      <c r="EC82" s="72">
        <v>3</v>
      </c>
      <c r="ED82" s="72">
        <v>3</v>
      </c>
      <c r="EE82" s="72">
        <v>2</v>
      </c>
      <c r="EF82" s="72">
        <v>2</v>
      </c>
      <c r="EG82" s="72">
        <v>2</v>
      </c>
      <c r="EH82" s="72">
        <v>3</v>
      </c>
      <c r="EI82" s="72">
        <v>3</v>
      </c>
      <c r="EJ82" s="72">
        <v>2</v>
      </c>
      <c r="EK82" s="72">
        <v>2</v>
      </c>
      <c r="EL82" s="72">
        <v>2</v>
      </c>
      <c r="EM82" s="72">
        <v>2</v>
      </c>
      <c r="EN82" s="72">
        <v>2</v>
      </c>
      <c r="EO82" s="72">
        <v>2</v>
      </c>
      <c r="EP82" s="72">
        <v>2</v>
      </c>
      <c r="EQ82" s="72">
        <v>1</v>
      </c>
      <c r="ER82" s="72">
        <v>2</v>
      </c>
      <c r="ES82" s="72">
        <v>2</v>
      </c>
      <c r="ET82" s="72">
        <v>2</v>
      </c>
      <c r="EU82" s="72">
        <v>1</v>
      </c>
      <c r="EV82" s="72">
        <v>1</v>
      </c>
      <c r="EW82" s="72">
        <v>1</v>
      </c>
      <c r="EX82" s="72">
        <v>1</v>
      </c>
      <c r="EY82" s="72">
        <v>1</v>
      </c>
      <c r="EZ82" s="72">
        <v>1</v>
      </c>
      <c r="FA82" s="72">
        <v>1</v>
      </c>
      <c r="FB82" s="72">
        <v>1</v>
      </c>
      <c r="FC82" s="72">
        <v>1</v>
      </c>
      <c r="FD82" s="72">
        <v>0</v>
      </c>
      <c r="FE82" s="72">
        <v>1</v>
      </c>
      <c r="FF82" s="72">
        <v>0</v>
      </c>
      <c r="FG82" s="72">
        <v>0</v>
      </c>
      <c r="FH82" s="72">
        <v>1</v>
      </c>
      <c r="FI82" s="72">
        <v>1</v>
      </c>
      <c r="FJ82" s="72">
        <v>1</v>
      </c>
      <c r="FK82" s="72">
        <v>0</v>
      </c>
      <c r="FL82" s="72">
        <v>0</v>
      </c>
      <c r="FM82" s="72">
        <v>1</v>
      </c>
      <c r="FN82" s="72">
        <v>0</v>
      </c>
      <c r="FO82" s="72">
        <v>0</v>
      </c>
      <c r="FP82" s="72">
        <v>1</v>
      </c>
      <c r="FQ82" s="72">
        <v>1</v>
      </c>
      <c r="FR82" s="72">
        <v>1</v>
      </c>
      <c r="FS82" s="72">
        <v>0</v>
      </c>
      <c r="FT82" s="72">
        <v>0</v>
      </c>
      <c r="FU82" s="72">
        <v>0</v>
      </c>
      <c r="FV82" s="72">
        <v>0</v>
      </c>
      <c r="FW82" s="72">
        <v>0</v>
      </c>
      <c r="FX82" s="72">
        <v>0</v>
      </c>
      <c r="FY82" s="72">
        <v>0</v>
      </c>
      <c r="FZ82" s="72">
        <v>0</v>
      </c>
      <c r="GA82" s="72">
        <v>0</v>
      </c>
      <c r="GB82" s="72">
        <v>0</v>
      </c>
      <c r="GC82" s="72">
        <v>0</v>
      </c>
      <c r="GD82" s="72">
        <v>0</v>
      </c>
      <c r="GE82" s="72">
        <v>0</v>
      </c>
      <c r="GF82" s="72">
        <v>0</v>
      </c>
      <c r="GG82" s="72">
        <v>0</v>
      </c>
      <c r="GH82" s="72">
        <v>0</v>
      </c>
      <c r="GI82" s="72">
        <v>0</v>
      </c>
      <c r="GJ82" s="72">
        <v>0</v>
      </c>
      <c r="GK82" s="72">
        <v>0</v>
      </c>
      <c r="GL82" s="72">
        <v>0</v>
      </c>
      <c r="GM82" s="72">
        <v>0</v>
      </c>
      <c r="GN82" s="72">
        <v>0</v>
      </c>
      <c r="GO82" s="72">
        <v>0</v>
      </c>
      <c r="GP82" s="72">
        <v>0</v>
      </c>
      <c r="GQ82" s="72">
        <v>0</v>
      </c>
      <c r="GR82" s="72">
        <v>0</v>
      </c>
      <c r="GS82" s="72">
        <v>0</v>
      </c>
      <c r="GT82" s="72">
        <v>0</v>
      </c>
      <c r="GU82" s="72">
        <v>0</v>
      </c>
      <c r="GV82" s="72">
        <v>0</v>
      </c>
      <c r="GW82" s="72">
        <v>0</v>
      </c>
      <c r="GX82" s="72">
        <v>0</v>
      </c>
      <c r="GY82" s="72">
        <v>0</v>
      </c>
      <c r="GZ82" s="72">
        <v>0</v>
      </c>
      <c r="HA82" s="72">
        <v>0</v>
      </c>
      <c r="HB82" s="72">
        <v>0</v>
      </c>
      <c r="HC82" s="72">
        <v>0</v>
      </c>
      <c r="HD82" s="72">
        <v>0</v>
      </c>
      <c r="HE82" s="72">
        <v>0</v>
      </c>
      <c r="HF82" s="72">
        <v>0</v>
      </c>
      <c r="HG82" s="72">
        <v>0</v>
      </c>
      <c r="HH82" s="72">
        <v>0</v>
      </c>
      <c r="HI82" s="72">
        <v>0</v>
      </c>
      <c r="HJ82" s="72">
        <v>0</v>
      </c>
      <c r="HK82" s="72">
        <v>0</v>
      </c>
      <c r="HL82" s="72">
        <v>0</v>
      </c>
      <c r="HM82" s="72">
        <v>0</v>
      </c>
      <c r="HN82" s="72">
        <v>0</v>
      </c>
      <c r="HO82" s="72">
        <v>0</v>
      </c>
      <c r="HP82" s="72">
        <v>0</v>
      </c>
      <c r="HQ82" s="72">
        <v>0</v>
      </c>
      <c r="HR82" s="72">
        <v>0</v>
      </c>
      <c r="HS82" s="72">
        <v>0</v>
      </c>
      <c r="HT82" s="72">
        <v>0</v>
      </c>
      <c r="HU82" s="72">
        <v>0</v>
      </c>
      <c r="HV82" s="72">
        <v>0</v>
      </c>
      <c r="HW82" s="72">
        <v>0</v>
      </c>
      <c r="HX82" s="72">
        <v>0</v>
      </c>
      <c r="HY82" s="72">
        <v>0</v>
      </c>
      <c r="HZ82" s="72">
        <v>0</v>
      </c>
      <c r="IA82" s="72">
        <v>0</v>
      </c>
      <c r="IB82" s="72">
        <v>0</v>
      </c>
      <c r="IC82" s="72">
        <v>0</v>
      </c>
      <c r="ID82" s="72">
        <v>0</v>
      </c>
      <c r="IE82" s="72">
        <v>0</v>
      </c>
      <c r="IF82" s="72">
        <v>0</v>
      </c>
      <c r="IG82" s="72">
        <v>0</v>
      </c>
      <c r="IH82" s="72">
        <v>0</v>
      </c>
      <c r="II82" s="72">
        <v>0</v>
      </c>
      <c r="IJ82" s="72">
        <v>0</v>
      </c>
      <c r="IK82" s="72">
        <v>0</v>
      </c>
      <c r="IL82" s="72">
        <v>0</v>
      </c>
      <c r="IM82" s="72">
        <v>0</v>
      </c>
      <c r="IN82" s="72">
        <v>0</v>
      </c>
      <c r="IO82" s="72">
        <v>423</v>
      </c>
      <c r="IP82" s="72">
        <v>427</v>
      </c>
      <c r="IQ82" s="72">
        <v>850</v>
      </c>
      <c r="IR82" s="72">
        <v>18</v>
      </c>
      <c r="IS82" s="72">
        <v>54</v>
      </c>
      <c r="IT82" s="72">
        <v>42</v>
      </c>
      <c r="IU82" s="72">
        <v>141</v>
      </c>
      <c r="IV82" s="72">
        <v>18</v>
      </c>
      <c r="IW82" s="72">
        <v>301</v>
      </c>
      <c r="IX82" s="72">
        <v>112</v>
      </c>
      <c r="IY82" s="72">
        <v>141</v>
      </c>
      <c r="IZ82" s="72">
        <v>250</v>
      </c>
      <c r="JA82" s="72">
        <v>46</v>
      </c>
      <c r="JB82" s="72">
        <v>850</v>
      </c>
      <c r="JC82" s="23"/>
      <c r="JD82" s="23"/>
    </row>
    <row r="83" spans="1:264" x14ac:dyDescent="0.25">
      <c r="A83" s="70" t="s">
        <v>109</v>
      </c>
      <c r="B83" s="70" t="s">
        <v>9</v>
      </c>
      <c r="C83" s="70" t="s">
        <v>46</v>
      </c>
      <c r="D83" s="71">
        <v>515</v>
      </c>
      <c r="E83" s="22" t="s">
        <v>57</v>
      </c>
      <c r="F83" s="8" t="s">
        <v>16</v>
      </c>
      <c r="G83" s="10">
        <v>1</v>
      </c>
      <c r="H83" s="10">
        <v>683</v>
      </c>
      <c r="I83" s="49">
        <f t="shared" si="11"/>
        <v>58</v>
      </c>
      <c r="J83" s="72">
        <v>16</v>
      </c>
      <c r="K83" s="50">
        <f t="shared" si="12"/>
        <v>2</v>
      </c>
      <c r="L83" s="72">
        <v>0</v>
      </c>
      <c r="M83" s="72">
        <v>2</v>
      </c>
      <c r="N83" s="50">
        <f t="shared" si="13"/>
        <v>3</v>
      </c>
      <c r="O83" s="72">
        <v>3</v>
      </c>
      <c r="P83" s="72"/>
      <c r="Q83" s="50">
        <f t="shared" si="14"/>
        <v>14</v>
      </c>
      <c r="R83" s="72">
        <v>8</v>
      </c>
      <c r="S83" s="72">
        <v>6</v>
      </c>
      <c r="T83" s="50">
        <f t="shared" si="15"/>
        <v>22</v>
      </c>
      <c r="U83" s="72">
        <v>15</v>
      </c>
      <c r="V83" s="72">
        <v>7</v>
      </c>
      <c r="W83" s="51">
        <f t="shared" si="16"/>
        <v>17</v>
      </c>
      <c r="X83" s="72">
        <v>11</v>
      </c>
      <c r="Y83" s="72">
        <v>6</v>
      </c>
      <c r="Z83" s="51">
        <f t="shared" si="10"/>
        <v>16</v>
      </c>
      <c r="AA83" s="72">
        <v>8</v>
      </c>
      <c r="AB83" s="72">
        <v>8</v>
      </c>
      <c r="AC83" s="72">
        <v>9</v>
      </c>
      <c r="AD83" s="72">
        <v>10</v>
      </c>
      <c r="AE83" s="72">
        <v>10</v>
      </c>
      <c r="AF83" s="72">
        <v>9</v>
      </c>
      <c r="AG83" s="72">
        <v>13</v>
      </c>
      <c r="AH83" s="72">
        <v>12</v>
      </c>
      <c r="AI83" s="72">
        <v>10</v>
      </c>
      <c r="AJ83" s="72">
        <v>9</v>
      </c>
      <c r="AK83" s="72">
        <v>12</v>
      </c>
      <c r="AL83" s="72">
        <v>10</v>
      </c>
      <c r="AM83" s="72">
        <v>11</v>
      </c>
      <c r="AN83" s="72">
        <v>10</v>
      </c>
      <c r="AO83" s="72">
        <v>9</v>
      </c>
      <c r="AP83" s="72">
        <v>10</v>
      </c>
      <c r="AQ83" s="72">
        <v>8</v>
      </c>
      <c r="AR83" s="72">
        <v>12</v>
      </c>
      <c r="AS83" s="72">
        <v>8</v>
      </c>
      <c r="AT83" s="72">
        <v>9</v>
      </c>
      <c r="AU83" s="72">
        <v>8</v>
      </c>
      <c r="AV83" s="72">
        <v>7</v>
      </c>
      <c r="AW83" s="72">
        <v>8</v>
      </c>
      <c r="AX83" s="72">
        <v>8</v>
      </c>
      <c r="AY83" s="72">
        <v>7</v>
      </c>
      <c r="AZ83" s="72">
        <v>8</v>
      </c>
      <c r="BA83" s="72">
        <v>7</v>
      </c>
      <c r="BB83" s="72">
        <v>8</v>
      </c>
      <c r="BC83" s="72">
        <v>8</v>
      </c>
      <c r="BD83" s="72">
        <v>6</v>
      </c>
      <c r="BE83" s="72">
        <v>6</v>
      </c>
      <c r="BF83" s="72">
        <v>5</v>
      </c>
      <c r="BG83" s="72">
        <v>6</v>
      </c>
      <c r="BH83" s="72">
        <v>7</v>
      </c>
      <c r="BI83" s="72">
        <v>4</v>
      </c>
      <c r="BJ83" s="72">
        <v>4</v>
      </c>
      <c r="BK83" s="72">
        <v>4</v>
      </c>
      <c r="BL83" s="72">
        <v>4</v>
      </c>
      <c r="BM83" s="72">
        <v>4</v>
      </c>
      <c r="BN83" s="72">
        <v>4</v>
      </c>
      <c r="BO83" s="72">
        <v>4</v>
      </c>
      <c r="BP83" s="72">
        <v>4</v>
      </c>
      <c r="BQ83" s="72">
        <v>4</v>
      </c>
      <c r="BR83" s="72">
        <v>3</v>
      </c>
      <c r="BS83" s="72">
        <v>4</v>
      </c>
      <c r="BT83" s="72">
        <v>4</v>
      </c>
      <c r="BU83" s="72">
        <v>4</v>
      </c>
      <c r="BV83" s="72">
        <v>4</v>
      </c>
      <c r="BW83" s="72">
        <v>4</v>
      </c>
      <c r="BX83" s="72">
        <v>4</v>
      </c>
      <c r="BY83" s="72">
        <v>4</v>
      </c>
      <c r="BZ83" s="72">
        <v>3</v>
      </c>
      <c r="CA83" s="72">
        <v>6</v>
      </c>
      <c r="CB83" s="72">
        <v>5</v>
      </c>
      <c r="CC83" s="72">
        <v>4</v>
      </c>
      <c r="CD83" s="72">
        <v>3</v>
      </c>
      <c r="CE83" s="72">
        <v>3</v>
      </c>
      <c r="CF83" s="72">
        <v>4</v>
      </c>
      <c r="CG83" s="72">
        <v>4</v>
      </c>
      <c r="CH83" s="72">
        <v>5</v>
      </c>
      <c r="CI83" s="72">
        <v>3</v>
      </c>
      <c r="CJ83" s="72">
        <v>4</v>
      </c>
      <c r="CK83" s="72">
        <v>5</v>
      </c>
      <c r="CL83" s="72">
        <v>4</v>
      </c>
      <c r="CM83" s="72">
        <v>4</v>
      </c>
      <c r="CN83" s="72">
        <v>5</v>
      </c>
      <c r="CO83" s="72">
        <v>5</v>
      </c>
      <c r="CP83" s="72">
        <v>5</v>
      </c>
      <c r="CQ83" s="72">
        <v>5</v>
      </c>
      <c r="CR83" s="72">
        <v>4</v>
      </c>
      <c r="CS83" s="72">
        <v>3</v>
      </c>
      <c r="CT83" s="72">
        <v>4</v>
      </c>
      <c r="CU83" s="72">
        <v>5</v>
      </c>
      <c r="CV83" s="72">
        <v>4</v>
      </c>
      <c r="CW83" s="72">
        <v>5</v>
      </c>
      <c r="CX83" s="72">
        <v>3</v>
      </c>
      <c r="CY83" s="72">
        <v>3</v>
      </c>
      <c r="CZ83" s="72">
        <v>3</v>
      </c>
      <c r="DA83" s="72">
        <v>5</v>
      </c>
      <c r="DB83" s="72">
        <v>5</v>
      </c>
      <c r="DC83" s="72">
        <v>3</v>
      </c>
      <c r="DD83" s="72">
        <v>4</v>
      </c>
      <c r="DE83" s="72">
        <v>5</v>
      </c>
      <c r="DF83" s="72">
        <v>5</v>
      </c>
      <c r="DG83" s="72">
        <v>3</v>
      </c>
      <c r="DH83" s="72">
        <v>3</v>
      </c>
      <c r="DI83" s="72">
        <v>4</v>
      </c>
      <c r="DJ83" s="72">
        <v>3</v>
      </c>
      <c r="DK83" s="72">
        <v>3</v>
      </c>
      <c r="DL83" s="72">
        <v>3</v>
      </c>
      <c r="DM83" s="72">
        <v>5</v>
      </c>
      <c r="DN83" s="72">
        <v>5</v>
      </c>
      <c r="DO83" s="72">
        <v>5</v>
      </c>
      <c r="DP83" s="72">
        <v>5</v>
      </c>
      <c r="DQ83" s="72">
        <v>5</v>
      </c>
      <c r="DR83" s="72">
        <v>3</v>
      </c>
      <c r="DS83" s="72">
        <v>3</v>
      </c>
      <c r="DT83" s="72">
        <v>2</v>
      </c>
      <c r="DU83" s="72">
        <v>3</v>
      </c>
      <c r="DV83" s="72">
        <v>3</v>
      </c>
      <c r="DW83" s="72">
        <v>3</v>
      </c>
      <c r="DX83" s="72">
        <v>3</v>
      </c>
      <c r="DY83" s="72">
        <v>5</v>
      </c>
      <c r="DZ83" s="72">
        <v>5</v>
      </c>
      <c r="EA83" s="72">
        <v>3</v>
      </c>
      <c r="EB83" s="72">
        <v>3</v>
      </c>
      <c r="EC83" s="72">
        <v>3</v>
      </c>
      <c r="ED83" s="72">
        <v>3</v>
      </c>
      <c r="EE83" s="72">
        <v>2</v>
      </c>
      <c r="EF83" s="72">
        <v>2</v>
      </c>
      <c r="EG83" s="72">
        <v>2</v>
      </c>
      <c r="EH83" s="72">
        <v>3</v>
      </c>
      <c r="EI83" s="72">
        <v>3</v>
      </c>
      <c r="EJ83" s="72">
        <v>1</v>
      </c>
      <c r="EK83" s="72">
        <v>2</v>
      </c>
      <c r="EL83" s="72">
        <v>2</v>
      </c>
      <c r="EM83" s="72">
        <v>2</v>
      </c>
      <c r="EN83" s="72">
        <v>1</v>
      </c>
      <c r="EO83" s="72">
        <v>2</v>
      </c>
      <c r="EP83" s="72">
        <v>1</v>
      </c>
      <c r="EQ83" s="72">
        <v>1</v>
      </c>
      <c r="ER83" s="72">
        <v>1</v>
      </c>
      <c r="ES83" s="72">
        <v>2</v>
      </c>
      <c r="ET83" s="72">
        <v>2</v>
      </c>
      <c r="EU83" s="72">
        <v>1</v>
      </c>
      <c r="EV83" s="72">
        <v>1</v>
      </c>
      <c r="EW83" s="72">
        <v>1</v>
      </c>
      <c r="EX83" s="72">
        <v>0</v>
      </c>
      <c r="EY83" s="72">
        <v>1</v>
      </c>
      <c r="EZ83" s="72">
        <v>0</v>
      </c>
      <c r="FA83" s="72">
        <v>0</v>
      </c>
      <c r="FB83" s="72">
        <v>1</v>
      </c>
      <c r="FC83" s="72">
        <v>0</v>
      </c>
      <c r="FD83" s="72">
        <v>0</v>
      </c>
      <c r="FE83" s="72">
        <v>1</v>
      </c>
      <c r="FF83" s="72">
        <v>0</v>
      </c>
      <c r="FG83" s="72">
        <v>0</v>
      </c>
      <c r="FH83" s="72">
        <v>0</v>
      </c>
      <c r="FI83" s="72">
        <v>1</v>
      </c>
      <c r="FJ83" s="72">
        <v>1</v>
      </c>
      <c r="FK83" s="72">
        <v>0</v>
      </c>
      <c r="FL83" s="72">
        <v>0</v>
      </c>
      <c r="FM83" s="72">
        <v>1</v>
      </c>
      <c r="FN83" s="72">
        <v>0</v>
      </c>
      <c r="FO83" s="72">
        <v>0</v>
      </c>
      <c r="FP83" s="72">
        <v>0</v>
      </c>
      <c r="FQ83" s="72">
        <v>0</v>
      </c>
      <c r="FR83" s="72">
        <v>0</v>
      </c>
      <c r="FS83" s="72">
        <v>0</v>
      </c>
      <c r="FT83" s="72">
        <v>0</v>
      </c>
      <c r="FU83" s="72">
        <v>0</v>
      </c>
      <c r="FV83" s="72">
        <v>0</v>
      </c>
      <c r="FW83" s="72">
        <v>0</v>
      </c>
      <c r="FX83" s="72">
        <v>0</v>
      </c>
      <c r="FY83" s="72">
        <v>0</v>
      </c>
      <c r="FZ83" s="72">
        <v>0</v>
      </c>
      <c r="GA83" s="72">
        <v>0</v>
      </c>
      <c r="GB83" s="72">
        <v>0</v>
      </c>
      <c r="GC83" s="72">
        <v>0</v>
      </c>
      <c r="GD83" s="72">
        <v>0</v>
      </c>
      <c r="GE83" s="72">
        <v>0</v>
      </c>
      <c r="GF83" s="72">
        <v>0</v>
      </c>
      <c r="GG83" s="72">
        <v>0</v>
      </c>
      <c r="GH83" s="72">
        <v>0</v>
      </c>
      <c r="GI83" s="72">
        <v>0</v>
      </c>
      <c r="GJ83" s="72">
        <v>0</v>
      </c>
      <c r="GK83" s="72">
        <v>0</v>
      </c>
      <c r="GL83" s="72">
        <v>0</v>
      </c>
      <c r="GM83" s="72">
        <v>0</v>
      </c>
      <c r="GN83" s="72">
        <v>0</v>
      </c>
      <c r="GO83" s="72">
        <v>0</v>
      </c>
      <c r="GP83" s="72">
        <v>0</v>
      </c>
      <c r="GQ83" s="72">
        <v>0</v>
      </c>
      <c r="GR83" s="72">
        <v>0</v>
      </c>
      <c r="GS83" s="72">
        <v>0</v>
      </c>
      <c r="GT83" s="72">
        <v>0</v>
      </c>
      <c r="GU83" s="72">
        <v>0</v>
      </c>
      <c r="GV83" s="72">
        <v>0</v>
      </c>
      <c r="GW83" s="72">
        <v>0</v>
      </c>
      <c r="GX83" s="72">
        <v>0</v>
      </c>
      <c r="GY83" s="72">
        <v>0</v>
      </c>
      <c r="GZ83" s="72">
        <v>0</v>
      </c>
      <c r="HA83" s="72">
        <v>0</v>
      </c>
      <c r="HB83" s="72">
        <v>0</v>
      </c>
      <c r="HC83" s="72">
        <v>0</v>
      </c>
      <c r="HD83" s="72">
        <v>0</v>
      </c>
      <c r="HE83" s="72">
        <v>0</v>
      </c>
      <c r="HF83" s="72">
        <v>0</v>
      </c>
      <c r="HG83" s="72">
        <v>0</v>
      </c>
      <c r="HH83" s="72">
        <v>0</v>
      </c>
      <c r="HI83" s="72">
        <v>0</v>
      </c>
      <c r="HJ83" s="72">
        <v>0</v>
      </c>
      <c r="HK83" s="72">
        <v>0</v>
      </c>
      <c r="HL83" s="72">
        <v>0</v>
      </c>
      <c r="HM83" s="72">
        <v>0</v>
      </c>
      <c r="HN83" s="72">
        <v>0</v>
      </c>
      <c r="HO83" s="72">
        <v>0</v>
      </c>
      <c r="HP83" s="72">
        <v>0</v>
      </c>
      <c r="HQ83" s="72">
        <v>0</v>
      </c>
      <c r="HR83" s="72">
        <v>0</v>
      </c>
      <c r="HS83" s="72">
        <v>0</v>
      </c>
      <c r="HT83" s="72">
        <v>0</v>
      </c>
      <c r="HU83" s="72">
        <v>0</v>
      </c>
      <c r="HV83" s="72">
        <v>0</v>
      </c>
      <c r="HW83" s="72">
        <v>0</v>
      </c>
      <c r="HX83" s="72">
        <v>0</v>
      </c>
      <c r="HY83" s="72">
        <v>0</v>
      </c>
      <c r="HZ83" s="72">
        <v>0</v>
      </c>
      <c r="IA83" s="72">
        <v>0</v>
      </c>
      <c r="IB83" s="72">
        <v>0</v>
      </c>
      <c r="IC83" s="72">
        <v>0</v>
      </c>
      <c r="ID83" s="72">
        <v>0</v>
      </c>
      <c r="IE83" s="72">
        <v>0</v>
      </c>
      <c r="IF83" s="72">
        <v>0</v>
      </c>
      <c r="IG83" s="72">
        <v>0</v>
      </c>
      <c r="IH83" s="72">
        <v>0</v>
      </c>
      <c r="II83" s="72">
        <v>0</v>
      </c>
      <c r="IJ83" s="72">
        <v>0</v>
      </c>
      <c r="IK83" s="72">
        <v>0</v>
      </c>
      <c r="IL83" s="72">
        <v>0</v>
      </c>
      <c r="IM83" s="72">
        <v>0</v>
      </c>
      <c r="IN83" s="72">
        <v>0</v>
      </c>
      <c r="IO83" s="72">
        <v>356</v>
      </c>
      <c r="IP83" s="72">
        <v>327</v>
      </c>
      <c r="IQ83" s="72">
        <v>683</v>
      </c>
      <c r="IR83" s="72">
        <v>17</v>
      </c>
      <c r="IS83" s="72">
        <v>51</v>
      </c>
      <c r="IT83" s="72">
        <v>37</v>
      </c>
      <c r="IU83" s="72">
        <v>122</v>
      </c>
      <c r="IV83" s="72">
        <v>16</v>
      </c>
      <c r="IW83" s="72">
        <v>199</v>
      </c>
      <c r="IX83" s="72">
        <v>102</v>
      </c>
      <c r="IY83" s="72">
        <v>116</v>
      </c>
      <c r="IZ83" s="72">
        <v>232</v>
      </c>
      <c r="JA83" s="72">
        <v>34</v>
      </c>
      <c r="JB83" s="72">
        <v>683</v>
      </c>
      <c r="JC83" s="23"/>
      <c r="JD83" s="23"/>
    </row>
    <row r="84" spans="1:264" x14ac:dyDescent="0.25">
      <c r="A84" s="70" t="s">
        <v>109</v>
      </c>
      <c r="B84" s="70" t="s">
        <v>9</v>
      </c>
      <c r="C84" s="70" t="s">
        <v>46</v>
      </c>
      <c r="D84" s="71">
        <v>471</v>
      </c>
      <c r="E84" s="22" t="s">
        <v>59</v>
      </c>
      <c r="F84" s="14" t="s">
        <v>16</v>
      </c>
      <c r="G84" s="10">
        <v>1</v>
      </c>
      <c r="H84" s="10">
        <v>2986</v>
      </c>
      <c r="I84" s="49">
        <f t="shared" si="11"/>
        <v>396</v>
      </c>
      <c r="J84" s="72">
        <v>86</v>
      </c>
      <c r="K84" s="50">
        <f t="shared" si="12"/>
        <v>73</v>
      </c>
      <c r="L84" s="72">
        <v>31</v>
      </c>
      <c r="M84" s="72">
        <v>42</v>
      </c>
      <c r="N84" s="50">
        <f t="shared" si="13"/>
        <v>79</v>
      </c>
      <c r="O84" s="72">
        <v>30</v>
      </c>
      <c r="P84" s="72">
        <v>49</v>
      </c>
      <c r="Q84" s="50">
        <f t="shared" si="14"/>
        <v>54</v>
      </c>
      <c r="R84" s="72">
        <v>25</v>
      </c>
      <c r="S84" s="72">
        <v>29</v>
      </c>
      <c r="T84" s="50">
        <f t="shared" si="15"/>
        <v>100</v>
      </c>
      <c r="U84" s="72">
        <v>56</v>
      </c>
      <c r="V84" s="72">
        <v>44</v>
      </c>
      <c r="W84" s="51">
        <f t="shared" si="16"/>
        <v>90</v>
      </c>
      <c r="X84" s="72">
        <v>41</v>
      </c>
      <c r="Y84" s="72">
        <v>49</v>
      </c>
      <c r="Z84" s="51">
        <f t="shared" si="10"/>
        <v>62</v>
      </c>
      <c r="AA84" s="72">
        <v>34</v>
      </c>
      <c r="AB84" s="72">
        <v>28</v>
      </c>
      <c r="AC84" s="72">
        <v>45</v>
      </c>
      <c r="AD84" s="72">
        <v>46</v>
      </c>
      <c r="AE84" s="72">
        <v>46</v>
      </c>
      <c r="AF84" s="72">
        <v>47</v>
      </c>
      <c r="AG84" s="72">
        <v>48</v>
      </c>
      <c r="AH84" s="72">
        <v>47</v>
      </c>
      <c r="AI84" s="72">
        <v>46</v>
      </c>
      <c r="AJ84" s="72">
        <v>46</v>
      </c>
      <c r="AK84" s="72">
        <v>48</v>
      </c>
      <c r="AL84" s="72">
        <v>46</v>
      </c>
      <c r="AM84" s="72">
        <v>46</v>
      </c>
      <c r="AN84" s="72">
        <v>45</v>
      </c>
      <c r="AO84" s="72">
        <v>42</v>
      </c>
      <c r="AP84" s="72">
        <v>43</v>
      </c>
      <c r="AQ84" s="72">
        <v>45</v>
      </c>
      <c r="AR84" s="72">
        <v>47</v>
      </c>
      <c r="AS84" s="72">
        <v>45</v>
      </c>
      <c r="AT84" s="72">
        <v>46</v>
      </c>
      <c r="AU84" s="72">
        <v>45</v>
      </c>
      <c r="AV84" s="72">
        <v>39</v>
      </c>
      <c r="AW84" s="72">
        <v>44</v>
      </c>
      <c r="AX84" s="72">
        <v>44</v>
      </c>
      <c r="AY84" s="72">
        <v>40</v>
      </c>
      <c r="AZ84" s="72">
        <v>44</v>
      </c>
      <c r="BA84" s="72">
        <v>39</v>
      </c>
      <c r="BB84" s="72">
        <v>38</v>
      </c>
      <c r="BC84" s="72">
        <v>38</v>
      </c>
      <c r="BD84" s="72">
        <v>36</v>
      </c>
      <c r="BE84" s="72">
        <v>33</v>
      </c>
      <c r="BF84" s="72">
        <v>12</v>
      </c>
      <c r="BG84" s="72">
        <v>35</v>
      </c>
      <c r="BH84" s="72">
        <v>40</v>
      </c>
      <c r="BI84" s="72">
        <v>27</v>
      </c>
      <c r="BJ84" s="72">
        <v>27</v>
      </c>
      <c r="BK84" s="72">
        <v>26</v>
      </c>
      <c r="BL84" s="72">
        <v>25</v>
      </c>
      <c r="BM84" s="72">
        <v>18</v>
      </c>
      <c r="BN84" s="72">
        <v>23</v>
      </c>
      <c r="BO84" s="72">
        <v>16</v>
      </c>
      <c r="BP84" s="72">
        <v>16</v>
      </c>
      <c r="BQ84" s="72">
        <v>25</v>
      </c>
      <c r="BR84" s="72">
        <v>19</v>
      </c>
      <c r="BS84" s="72">
        <v>25</v>
      </c>
      <c r="BT84" s="72">
        <v>24</v>
      </c>
      <c r="BU84" s="72">
        <v>21</v>
      </c>
      <c r="BV84" s="72">
        <v>25</v>
      </c>
      <c r="BW84" s="72">
        <v>21</v>
      </c>
      <c r="BX84" s="72">
        <v>17</v>
      </c>
      <c r="BY84" s="72">
        <v>25</v>
      </c>
      <c r="BZ84" s="72">
        <v>20</v>
      </c>
      <c r="CA84" s="72">
        <v>12</v>
      </c>
      <c r="CB84" s="72">
        <v>11</v>
      </c>
      <c r="CC84" s="72">
        <v>25</v>
      </c>
      <c r="CD84" s="72">
        <v>21</v>
      </c>
      <c r="CE84" s="72">
        <v>20</v>
      </c>
      <c r="CF84" s="72">
        <v>25</v>
      </c>
      <c r="CG84" s="72">
        <v>21</v>
      </c>
      <c r="CH84" s="72">
        <v>19</v>
      </c>
      <c r="CI84" s="72">
        <v>15</v>
      </c>
      <c r="CJ84" s="72">
        <v>16</v>
      </c>
      <c r="CK84" s="72">
        <v>17</v>
      </c>
      <c r="CL84" s="72">
        <v>13</v>
      </c>
      <c r="CM84" s="72">
        <v>25</v>
      </c>
      <c r="CN84" s="72">
        <v>19</v>
      </c>
      <c r="CO84" s="72">
        <v>19</v>
      </c>
      <c r="CP84" s="72">
        <v>19</v>
      </c>
      <c r="CQ84" s="72">
        <v>19</v>
      </c>
      <c r="CR84" s="72">
        <v>16</v>
      </c>
      <c r="CS84" s="72">
        <v>19</v>
      </c>
      <c r="CT84" s="72">
        <v>16</v>
      </c>
      <c r="CU84" s="72">
        <v>15</v>
      </c>
      <c r="CV84" s="72">
        <v>10</v>
      </c>
      <c r="CW84" s="72">
        <v>11</v>
      </c>
      <c r="CX84" s="72">
        <v>15</v>
      </c>
      <c r="CY84" s="72">
        <v>15</v>
      </c>
      <c r="CZ84" s="72">
        <v>14</v>
      </c>
      <c r="DA84" s="72">
        <v>15</v>
      </c>
      <c r="DB84" s="72">
        <v>15</v>
      </c>
      <c r="DC84" s="72">
        <v>14</v>
      </c>
      <c r="DD84" s="72">
        <v>13</v>
      </c>
      <c r="DE84" s="72">
        <v>15</v>
      </c>
      <c r="DF84" s="72">
        <v>14</v>
      </c>
      <c r="DG84" s="72">
        <v>8</v>
      </c>
      <c r="DH84" s="72">
        <v>8</v>
      </c>
      <c r="DI84" s="72">
        <v>9</v>
      </c>
      <c r="DJ84" s="72">
        <v>7</v>
      </c>
      <c r="DK84" s="72">
        <v>8</v>
      </c>
      <c r="DL84" s="72">
        <v>5</v>
      </c>
      <c r="DM84" s="72">
        <v>11</v>
      </c>
      <c r="DN84" s="72">
        <v>8</v>
      </c>
      <c r="DO84" s="72">
        <v>14</v>
      </c>
      <c r="DP84" s="72">
        <v>8</v>
      </c>
      <c r="DQ84" s="72">
        <v>12</v>
      </c>
      <c r="DR84" s="72">
        <v>8</v>
      </c>
      <c r="DS84" s="72">
        <v>7</v>
      </c>
      <c r="DT84" s="72">
        <v>3</v>
      </c>
      <c r="DU84" s="72">
        <v>7</v>
      </c>
      <c r="DV84" s="72">
        <v>6</v>
      </c>
      <c r="DW84" s="72">
        <v>6</v>
      </c>
      <c r="DX84" s="72">
        <v>4</v>
      </c>
      <c r="DY84" s="72">
        <v>6</v>
      </c>
      <c r="DZ84" s="72">
        <v>6</v>
      </c>
      <c r="EA84" s="72">
        <v>7</v>
      </c>
      <c r="EB84" s="72">
        <v>6</v>
      </c>
      <c r="EC84" s="72">
        <v>7</v>
      </c>
      <c r="ED84" s="72">
        <v>3</v>
      </c>
      <c r="EE84" s="72">
        <v>3</v>
      </c>
      <c r="EF84" s="72">
        <v>3</v>
      </c>
      <c r="EG84" s="72">
        <v>3</v>
      </c>
      <c r="EH84" s="72">
        <v>4</v>
      </c>
      <c r="EI84" s="72">
        <v>4</v>
      </c>
      <c r="EJ84" s="72">
        <v>1</v>
      </c>
      <c r="EK84" s="72">
        <v>3</v>
      </c>
      <c r="EL84" s="72">
        <v>2</v>
      </c>
      <c r="EM84" s="72">
        <v>2</v>
      </c>
      <c r="EN84" s="72">
        <v>1</v>
      </c>
      <c r="EO84" s="72">
        <v>2</v>
      </c>
      <c r="EP84" s="72">
        <v>1</v>
      </c>
      <c r="EQ84" s="72">
        <v>1</v>
      </c>
      <c r="ER84" s="72">
        <v>1</v>
      </c>
      <c r="ES84" s="72">
        <v>2</v>
      </c>
      <c r="ET84" s="72">
        <v>2</v>
      </c>
      <c r="EU84" s="72">
        <v>1</v>
      </c>
      <c r="EV84" s="72">
        <v>1</v>
      </c>
      <c r="EW84" s="72">
        <v>1</v>
      </c>
      <c r="EX84" s="72">
        <v>1</v>
      </c>
      <c r="EY84" s="72">
        <v>1</v>
      </c>
      <c r="EZ84" s="72">
        <v>1</v>
      </c>
      <c r="FA84" s="72">
        <v>1</v>
      </c>
      <c r="FB84" s="72">
        <v>1</v>
      </c>
      <c r="FC84" s="72">
        <v>1</v>
      </c>
      <c r="FD84" s="72">
        <v>1</v>
      </c>
      <c r="FE84" s="72">
        <v>1</v>
      </c>
      <c r="FF84" s="72">
        <v>1</v>
      </c>
      <c r="FG84" s="72">
        <v>1</v>
      </c>
      <c r="FH84" s="72">
        <v>1</v>
      </c>
      <c r="FI84" s="72">
        <v>1</v>
      </c>
      <c r="FJ84" s="72">
        <v>1</v>
      </c>
      <c r="FK84" s="72">
        <v>1</v>
      </c>
      <c r="FL84" s="72">
        <v>1</v>
      </c>
      <c r="FM84" s="72">
        <v>1</v>
      </c>
      <c r="FN84" s="72">
        <v>1</v>
      </c>
      <c r="FO84" s="72">
        <v>1</v>
      </c>
      <c r="FP84" s="72">
        <v>1</v>
      </c>
      <c r="FQ84" s="72">
        <v>1</v>
      </c>
      <c r="FR84" s="72">
        <v>1</v>
      </c>
      <c r="FS84" s="72">
        <v>1</v>
      </c>
      <c r="FT84" s="72">
        <v>0</v>
      </c>
      <c r="FU84" s="72">
        <v>1</v>
      </c>
      <c r="FV84" s="72">
        <v>1</v>
      </c>
      <c r="FW84" s="72">
        <v>0</v>
      </c>
      <c r="FX84" s="72">
        <v>0</v>
      </c>
      <c r="FY84" s="72">
        <v>1</v>
      </c>
      <c r="FZ84" s="72">
        <v>1</v>
      </c>
      <c r="GA84" s="72">
        <v>1</v>
      </c>
      <c r="GB84" s="72">
        <v>0</v>
      </c>
      <c r="GC84" s="72">
        <v>0</v>
      </c>
      <c r="GD84" s="72">
        <v>1</v>
      </c>
      <c r="GE84" s="72">
        <v>1</v>
      </c>
      <c r="GF84" s="72">
        <v>0</v>
      </c>
      <c r="GG84" s="72">
        <v>0</v>
      </c>
      <c r="GH84" s="72">
        <v>1</v>
      </c>
      <c r="GI84" s="72">
        <v>0</v>
      </c>
      <c r="GJ84" s="72">
        <v>0</v>
      </c>
      <c r="GK84" s="72">
        <v>0</v>
      </c>
      <c r="GL84" s="72">
        <v>0</v>
      </c>
      <c r="GM84" s="72">
        <v>1</v>
      </c>
      <c r="GN84" s="72">
        <v>0</v>
      </c>
      <c r="GO84" s="72">
        <v>0</v>
      </c>
      <c r="GP84" s="72">
        <v>0</v>
      </c>
      <c r="GQ84" s="72">
        <v>0</v>
      </c>
      <c r="GR84" s="72">
        <v>0</v>
      </c>
      <c r="GS84" s="72">
        <v>0</v>
      </c>
      <c r="GT84" s="72">
        <v>0</v>
      </c>
      <c r="GU84" s="72">
        <v>0</v>
      </c>
      <c r="GV84" s="72">
        <v>0</v>
      </c>
      <c r="GW84" s="72">
        <v>1</v>
      </c>
      <c r="GX84" s="72">
        <v>0</v>
      </c>
      <c r="GY84" s="72">
        <v>0</v>
      </c>
      <c r="GZ84" s="72">
        <v>0</v>
      </c>
      <c r="HA84" s="72">
        <v>0</v>
      </c>
      <c r="HB84" s="72">
        <v>0</v>
      </c>
      <c r="HC84" s="72">
        <v>0</v>
      </c>
      <c r="HD84" s="72">
        <v>0</v>
      </c>
      <c r="HE84" s="72">
        <v>0</v>
      </c>
      <c r="HF84" s="72">
        <v>0</v>
      </c>
      <c r="HG84" s="72">
        <v>0</v>
      </c>
      <c r="HH84" s="72">
        <v>0</v>
      </c>
      <c r="HI84" s="72">
        <v>0</v>
      </c>
      <c r="HJ84" s="72">
        <v>0</v>
      </c>
      <c r="HK84" s="72">
        <v>0</v>
      </c>
      <c r="HL84" s="72">
        <v>0</v>
      </c>
      <c r="HM84" s="72">
        <v>0</v>
      </c>
      <c r="HN84" s="72">
        <v>0</v>
      </c>
      <c r="HO84" s="72">
        <v>0</v>
      </c>
      <c r="HP84" s="72">
        <v>0</v>
      </c>
      <c r="HQ84" s="72">
        <v>0</v>
      </c>
      <c r="HR84" s="72">
        <v>0</v>
      </c>
      <c r="HS84" s="72">
        <v>0</v>
      </c>
      <c r="HT84" s="72">
        <v>0</v>
      </c>
      <c r="HU84" s="72">
        <v>0</v>
      </c>
      <c r="HV84" s="72">
        <v>0</v>
      </c>
      <c r="HW84" s="72">
        <v>0</v>
      </c>
      <c r="HX84" s="72">
        <v>0</v>
      </c>
      <c r="HY84" s="72">
        <v>0</v>
      </c>
      <c r="HZ84" s="72">
        <v>0</v>
      </c>
      <c r="IA84" s="72">
        <v>0</v>
      </c>
      <c r="IB84" s="72">
        <v>0</v>
      </c>
      <c r="IC84" s="72">
        <v>0</v>
      </c>
      <c r="ID84" s="72">
        <v>0</v>
      </c>
      <c r="IE84" s="72">
        <v>0</v>
      </c>
      <c r="IF84" s="72">
        <v>0</v>
      </c>
      <c r="IG84" s="72">
        <v>0</v>
      </c>
      <c r="IH84" s="72">
        <v>0</v>
      </c>
      <c r="II84" s="72">
        <v>0</v>
      </c>
      <c r="IJ84" s="72">
        <v>0</v>
      </c>
      <c r="IK84" s="72">
        <v>0</v>
      </c>
      <c r="IL84" s="72">
        <v>0</v>
      </c>
      <c r="IM84" s="72">
        <v>0</v>
      </c>
      <c r="IN84" s="72">
        <v>0</v>
      </c>
      <c r="IO84" s="72">
        <v>1524</v>
      </c>
      <c r="IP84" s="72">
        <v>1462</v>
      </c>
      <c r="IQ84" s="72">
        <v>2986</v>
      </c>
      <c r="IR84" s="72">
        <v>18</v>
      </c>
      <c r="IS84" s="72">
        <v>227</v>
      </c>
      <c r="IT84" s="72">
        <v>201</v>
      </c>
      <c r="IU84" s="72">
        <v>524</v>
      </c>
      <c r="IV84" s="72">
        <v>86</v>
      </c>
      <c r="IW84" s="72">
        <v>1014</v>
      </c>
      <c r="IX84" s="72">
        <v>524</v>
      </c>
      <c r="IY84" s="72">
        <v>626</v>
      </c>
      <c r="IZ84" s="72">
        <v>758</v>
      </c>
      <c r="JA84" s="72">
        <v>64</v>
      </c>
      <c r="JB84" s="72">
        <v>2986</v>
      </c>
      <c r="JC84" s="23"/>
      <c r="JD84" s="23"/>
    </row>
    <row r="85" spans="1:264" x14ac:dyDescent="0.25">
      <c r="A85" s="70" t="s">
        <v>109</v>
      </c>
      <c r="B85" s="70" t="s">
        <v>9</v>
      </c>
      <c r="C85" s="70" t="s">
        <v>46</v>
      </c>
      <c r="D85" s="71">
        <v>459</v>
      </c>
      <c r="E85" s="22" t="s">
        <v>61</v>
      </c>
      <c r="F85" s="8" t="s">
        <v>31</v>
      </c>
      <c r="G85" s="10">
        <v>1</v>
      </c>
      <c r="H85" s="10">
        <v>1438</v>
      </c>
      <c r="I85" s="49">
        <f t="shared" si="11"/>
        <v>179</v>
      </c>
      <c r="J85" s="72">
        <v>39</v>
      </c>
      <c r="K85" s="50">
        <f t="shared" si="12"/>
        <v>19</v>
      </c>
      <c r="L85" s="72">
        <v>7</v>
      </c>
      <c r="M85" s="72">
        <v>12</v>
      </c>
      <c r="N85" s="50">
        <f t="shared" si="13"/>
        <v>43</v>
      </c>
      <c r="O85" s="72">
        <v>19</v>
      </c>
      <c r="P85" s="72">
        <v>24</v>
      </c>
      <c r="Q85" s="50">
        <f t="shared" si="14"/>
        <v>44</v>
      </c>
      <c r="R85" s="72">
        <v>23</v>
      </c>
      <c r="S85" s="72">
        <v>21</v>
      </c>
      <c r="T85" s="50">
        <f t="shared" si="15"/>
        <v>47</v>
      </c>
      <c r="U85" s="72">
        <v>24</v>
      </c>
      <c r="V85" s="72">
        <v>23</v>
      </c>
      <c r="W85" s="51">
        <f t="shared" si="16"/>
        <v>26</v>
      </c>
      <c r="X85" s="72">
        <v>13</v>
      </c>
      <c r="Y85" s="72">
        <v>13</v>
      </c>
      <c r="Z85" s="51">
        <f t="shared" si="10"/>
        <v>44</v>
      </c>
      <c r="AA85" s="72">
        <v>25</v>
      </c>
      <c r="AB85" s="72">
        <v>19</v>
      </c>
      <c r="AC85" s="72">
        <v>19</v>
      </c>
      <c r="AD85" s="72">
        <v>20</v>
      </c>
      <c r="AE85" s="72">
        <v>20</v>
      </c>
      <c r="AF85" s="72">
        <v>19</v>
      </c>
      <c r="AG85" s="72">
        <v>23</v>
      </c>
      <c r="AH85" s="72">
        <v>22</v>
      </c>
      <c r="AI85" s="72">
        <v>20</v>
      </c>
      <c r="AJ85" s="72">
        <v>19</v>
      </c>
      <c r="AK85" s="72">
        <v>22</v>
      </c>
      <c r="AL85" s="72">
        <v>20</v>
      </c>
      <c r="AM85" s="72">
        <v>21</v>
      </c>
      <c r="AN85" s="72">
        <v>20</v>
      </c>
      <c r="AO85" s="72">
        <v>20</v>
      </c>
      <c r="AP85" s="72">
        <v>21</v>
      </c>
      <c r="AQ85" s="72">
        <v>18</v>
      </c>
      <c r="AR85" s="72">
        <v>23</v>
      </c>
      <c r="AS85" s="72">
        <v>18</v>
      </c>
      <c r="AT85" s="72">
        <v>19</v>
      </c>
      <c r="AU85" s="72">
        <v>18</v>
      </c>
      <c r="AV85" s="72">
        <v>17</v>
      </c>
      <c r="AW85" s="72">
        <v>18</v>
      </c>
      <c r="AX85" s="72">
        <v>18</v>
      </c>
      <c r="AY85" s="72">
        <v>17</v>
      </c>
      <c r="AZ85" s="72">
        <v>18</v>
      </c>
      <c r="BA85" s="72">
        <v>17</v>
      </c>
      <c r="BB85" s="72">
        <v>18</v>
      </c>
      <c r="BC85" s="72">
        <v>18</v>
      </c>
      <c r="BD85" s="72">
        <v>16</v>
      </c>
      <c r="BE85" s="72">
        <v>15</v>
      </c>
      <c r="BF85" s="72">
        <v>13</v>
      </c>
      <c r="BG85" s="72">
        <v>16</v>
      </c>
      <c r="BH85" s="72">
        <v>17</v>
      </c>
      <c r="BI85" s="72">
        <v>11</v>
      </c>
      <c r="BJ85" s="72">
        <v>12</v>
      </c>
      <c r="BK85" s="72">
        <v>12</v>
      </c>
      <c r="BL85" s="72">
        <v>12</v>
      </c>
      <c r="BM85" s="72">
        <v>11</v>
      </c>
      <c r="BN85" s="72">
        <v>12</v>
      </c>
      <c r="BO85" s="72">
        <v>9</v>
      </c>
      <c r="BP85" s="72">
        <v>9</v>
      </c>
      <c r="BQ85" s="72">
        <v>10</v>
      </c>
      <c r="BR85" s="72">
        <v>9</v>
      </c>
      <c r="BS85" s="72">
        <v>10</v>
      </c>
      <c r="BT85" s="72">
        <v>9</v>
      </c>
      <c r="BU85" s="72">
        <v>9</v>
      </c>
      <c r="BV85" s="72">
        <v>12</v>
      </c>
      <c r="BW85" s="72">
        <v>12</v>
      </c>
      <c r="BX85" s="72">
        <v>11</v>
      </c>
      <c r="BY85" s="72">
        <v>12</v>
      </c>
      <c r="BZ85" s="72">
        <v>10</v>
      </c>
      <c r="CA85" s="72">
        <v>13</v>
      </c>
      <c r="CB85" s="72">
        <v>12</v>
      </c>
      <c r="CC85" s="72">
        <v>10</v>
      </c>
      <c r="CD85" s="72">
        <v>9</v>
      </c>
      <c r="CE85" s="72">
        <v>10</v>
      </c>
      <c r="CF85" s="72">
        <v>10</v>
      </c>
      <c r="CG85" s="72">
        <v>9</v>
      </c>
      <c r="CH85" s="72">
        <v>8</v>
      </c>
      <c r="CI85" s="72">
        <v>7</v>
      </c>
      <c r="CJ85" s="72">
        <v>8</v>
      </c>
      <c r="CK85" s="72">
        <v>8</v>
      </c>
      <c r="CL85" s="72">
        <v>7</v>
      </c>
      <c r="CM85" s="72">
        <v>12</v>
      </c>
      <c r="CN85" s="72">
        <v>9</v>
      </c>
      <c r="CO85" s="72">
        <v>9</v>
      </c>
      <c r="CP85" s="72">
        <v>9</v>
      </c>
      <c r="CQ85" s="72">
        <v>9</v>
      </c>
      <c r="CR85" s="72">
        <v>6</v>
      </c>
      <c r="CS85" s="72">
        <v>9</v>
      </c>
      <c r="CT85" s="72">
        <v>8</v>
      </c>
      <c r="CU85" s="72">
        <v>8</v>
      </c>
      <c r="CV85" s="72">
        <v>6</v>
      </c>
      <c r="CW85" s="72">
        <v>7</v>
      </c>
      <c r="CX85" s="72">
        <v>7</v>
      </c>
      <c r="CY85" s="72">
        <v>7</v>
      </c>
      <c r="CZ85" s="72">
        <v>7</v>
      </c>
      <c r="DA85" s="72">
        <v>8</v>
      </c>
      <c r="DB85" s="72">
        <v>8</v>
      </c>
      <c r="DC85" s="72">
        <v>7</v>
      </c>
      <c r="DD85" s="72">
        <v>7</v>
      </c>
      <c r="DE85" s="72">
        <v>8</v>
      </c>
      <c r="DF85" s="72">
        <v>8</v>
      </c>
      <c r="DG85" s="72">
        <v>5</v>
      </c>
      <c r="DH85" s="72">
        <v>5</v>
      </c>
      <c r="DI85" s="72">
        <v>6</v>
      </c>
      <c r="DJ85" s="72">
        <v>4</v>
      </c>
      <c r="DK85" s="72">
        <v>5</v>
      </c>
      <c r="DL85" s="72">
        <v>3</v>
      </c>
      <c r="DM85" s="72">
        <v>7</v>
      </c>
      <c r="DN85" s="72">
        <v>6</v>
      </c>
      <c r="DO85" s="72">
        <v>7</v>
      </c>
      <c r="DP85" s="72">
        <v>6</v>
      </c>
      <c r="DQ85" s="72">
        <v>7</v>
      </c>
      <c r="DR85" s="72">
        <v>5</v>
      </c>
      <c r="DS85" s="72">
        <v>3</v>
      </c>
      <c r="DT85" s="72">
        <v>2</v>
      </c>
      <c r="DU85" s="72">
        <v>3</v>
      </c>
      <c r="DV85" s="72">
        <v>3</v>
      </c>
      <c r="DW85" s="72">
        <v>3</v>
      </c>
      <c r="DX85" s="72">
        <v>3</v>
      </c>
      <c r="DY85" s="72">
        <v>6</v>
      </c>
      <c r="DZ85" s="72">
        <v>6</v>
      </c>
      <c r="EA85" s="72">
        <v>3</v>
      </c>
      <c r="EB85" s="72">
        <v>3</v>
      </c>
      <c r="EC85" s="72">
        <v>3</v>
      </c>
      <c r="ED85" s="72">
        <v>2</v>
      </c>
      <c r="EE85" s="72">
        <v>2</v>
      </c>
      <c r="EF85" s="72">
        <v>2</v>
      </c>
      <c r="EG85" s="72">
        <v>2</v>
      </c>
      <c r="EH85" s="72">
        <v>3</v>
      </c>
      <c r="EI85" s="72">
        <v>4</v>
      </c>
      <c r="EJ85" s="72">
        <v>2</v>
      </c>
      <c r="EK85" s="72">
        <v>2</v>
      </c>
      <c r="EL85" s="72">
        <v>2</v>
      </c>
      <c r="EM85" s="72">
        <v>2</v>
      </c>
      <c r="EN85" s="72">
        <v>1</v>
      </c>
      <c r="EO85" s="72">
        <v>2</v>
      </c>
      <c r="EP85" s="72">
        <v>2</v>
      </c>
      <c r="EQ85" s="72">
        <v>1</v>
      </c>
      <c r="ER85" s="72">
        <v>2</v>
      </c>
      <c r="ES85" s="72">
        <v>2</v>
      </c>
      <c r="ET85" s="72">
        <v>2</v>
      </c>
      <c r="EU85" s="72">
        <v>1</v>
      </c>
      <c r="EV85" s="72">
        <v>1</v>
      </c>
      <c r="EW85" s="72">
        <v>1</v>
      </c>
      <c r="EX85" s="72">
        <v>1</v>
      </c>
      <c r="EY85" s="72">
        <v>1</v>
      </c>
      <c r="EZ85" s="72">
        <v>1</v>
      </c>
      <c r="FA85" s="72">
        <v>1</v>
      </c>
      <c r="FB85" s="72">
        <v>1</v>
      </c>
      <c r="FC85" s="72">
        <v>1</v>
      </c>
      <c r="FD85" s="72">
        <v>0</v>
      </c>
      <c r="FE85" s="72">
        <v>1</v>
      </c>
      <c r="FF85" s="72">
        <v>0</v>
      </c>
      <c r="FG85" s="72">
        <v>0</v>
      </c>
      <c r="FH85" s="72">
        <v>0</v>
      </c>
      <c r="FI85" s="72">
        <v>1</v>
      </c>
      <c r="FJ85" s="72">
        <v>1</v>
      </c>
      <c r="FK85" s="72">
        <v>0</v>
      </c>
      <c r="FL85" s="72">
        <v>0</v>
      </c>
      <c r="FM85" s="72">
        <v>1</v>
      </c>
      <c r="FN85" s="72">
        <v>1</v>
      </c>
      <c r="FO85" s="72">
        <v>0</v>
      </c>
      <c r="FP85" s="72">
        <v>0</v>
      </c>
      <c r="FQ85" s="72">
        <v>0</v>
      </c>
      <c r="FR85" s="72">
        <v>0</v>
      </c>
      <c r="FS85" s="72">
        <v>0</v>
      </c>
      <c r="FT85" s="72">
        <v>0</v>
      </c>
      <c r="FU85" s="72">
        <v>0</v>
      </c>
      <c r="FV85" s="72">
        <v>0</v>
      </c>
      <c r="FW85" s="72">
        <v>0</v>
      </c>
      <c r="FX85" s="72">
        <v>0</v>
      </c>
      <c r="FY85" s="72">
        <v>0</v>
      </c>
      <c r="FZ85" s="72">
        <v>0</v>
      </c>
      <c r="GA85" s="72">
        <v>0</v>
      </c>
      <c r="GB85" s="72">
        <v>0</v>
      </c>
      <c r="GC85" s="72">
        <v>0</v>
      </c>
      <c r="GD85" s="72">
        <v>0</v>
      </c>
      <c r="GE85" s="72">
        <v>0</v>
      </c>
      <c r="GF85" s="72">
        <v>0</v>
      </c>
      <c r="GG85" s="72">
        <v>0</v>
      </c>
      <c r="GH85" s="72">
        <v>0</v>
      </c>
      <c r="GI85" s="72">
        <v>0</v>
      </c>
      <c r="GJ85" s="72">
        <v>0</v>
      </c>
      <c r="GK85" s="72">
        <v>0</v>
      </c>
      <c r="GL85" s="72">
        <v>0</v>
      </c>
      <c r="GM85" s="72">
        <v>0</v>
      </c>
      <c r="GN85" s="72">
        <v>0</v>
      </c>
      <c r="GO85" s="72">
        <v>0</v>
      </c>
      <c r="GP85" s="72">
        <v>0</v>
      </c>
      <c r="GQ85" s="72">
        <v>0</v>
      </c>
      <c r="GR85" s="72">
        <v>0</v>
      </c>
      <c r="GS85" s="72">
        <v>0</v>
      </c>
      <c r="GT85" s="72">
        <v>0</v>
      </c>
      <c r="GU85" s="72">
        <v>0</v>
      </c>
      <c r="GV85" s="72">
        <v>0</v>
      </c>
      <c r="GW85" s="72">
        <v>0</v>
      </c>
      <c r="GX85" s="72">
        <v>0</v>
      </c>
      <c r="GY85" s="72">
        <v>0</v>
      </c>
      <c r="GZ85" s="72">
        <v>0</v>
      </c>
      <c r="HA85" s="72">
        <v>0</v>
      </c>
      <c r="HB85" s="72">
        <v>0</v>
      </c>
      <c r="HC85" s="72">
        <v>0</v>
      </c>
      <c r="HD85" s="72">
        <v>0</v>
      </c>
      <c r="HE85" s="72">
        <v>0</v>
      </c>
      <c r="HF85" s="72">
        <v>0</v>
      </c>
      <c r="HG85" s="72">
        <v>0</v>
      </c>
      <c r="HH85" s="72">
        <v>0</v>
      </c>
      <c r="HI85" s="72">
        <v>0</v>
      </c>
      <c r="HJ85" s="72">
        <v>0</v>
      </c>
      <c r="HK85" s="72">
        <v>0</v>
      </c>
      <c r="HL85" s="72">
        <v>0</v>
      </c>
      <c r="HM85" s="72">
        <v>0</v>
      </c>
      <c r="HN85" s="72">
        <v>0</v>
      </c>
      <c r="HO85" s="72">
        <v>0</v>
      </c>
      <c r="HP85" s="72">
        <v>0</v>
      </c>
      <c r="HQ85" s="72">
        <v>0</v>
      </c>
      <c r="HR85" s="72">
        <v>0</v>
      </c>
      <c r="HS85" s="72">
        <v>0</v>
      </c>
      <c r="HT85" s="72">
        <v>0</v>
      </c>
      <c r="HU85" s="72">
        <v>0</v>
      </c>
      <c r="HV85" s="72">
        <v>0</v>
      </c>
      <c r="HW85" s="72">
        <v>0</v>
      </c>
      <c r="HX85" s="72">
        <v>0</v>
      </c>
      <c r="HY85" s="72">
        <v>0</v>
      </c>
      <c r="HZ85" s="72">
        <v>0</v>
      </c>
      <c r="IA85" s="72">
        <v>0</v>
      </c>
      <c r="IB85" s="72">
        <v>0</v>
      </c>
      <c r="IC85" s="72">
        <v>0</v>
      </c>
      <c r="ID85" s="72">
        <v>0</v>
      </c>
      <c r="IE85" s="72">
        <v>0</v>
      </c>
      <c r="IF85" s="72">
        <v>0</v>
      </c>
      <c r="IG85" s="72">
        <v>0</v>
      </c>
      <c r="IH85" s="72">
        <v>0</v>
      </c>
      <c r="II85" s="72">
        <v>0</v>
      </c>
      <c r="IJ85" s="72">
        <v>0</v>
      </c>
      <c r="IK85" s="72">
        <v>0</v>
      </c>
      <c r="IL85" s="72">
        <v>0</v>
      </c>
      <c r="IM85" s="72">
        <v>0</v>
      </c>
      <c r="IN85" s="72">
        <v>0</v>
      </c>
      <c r="IO85" s="72">
        <v>731</v>
      </c>
      <c r="IP85" s="72">
        <v>707</v>
      </c>
      <c r="IQ85" s="72">
        <v>1438</v>
      </c>
      <c r="IR85" s="72">
        <v>22</v>
      </c>
      <c r="IS85" s="72">
        <v>103</v>
      </c>
      <c r="IT85" s="72">
        <v>87</v>
      </c>
      <c r="IU85" s="72">
        <v>267</v>
      </c>
      <c r="IV85" s="72">
        <v>39</v>
      </c>
      <c r="IW85" s="72">
        <v>468</v>
      </c>
      <c r="IX85" s="72">
        <v>225</v>
      </c>
      <c r="IY85" s="72">
        <v>300</v>
      </c>
      <c r="IZ85" s="72">
        <v>402</v>
      </c>
      <c r="JA85" s="72">
        <v>43</v>
      </c>
      <c r="JB85" s="72">
        <v>1438</v>
      </c>
      <c r="JC85" s="23"/>
      <c r="JD85" s="23"/>
    </row>
    <row r="86" spans="1:264" x14ac:dyDescent="0.25">
      <c r="A86" s="70" t="s">
        <v>109</v>
      </c>
      <c r="B86" s="70" t="s">
        <v>9</v>
      </c>
      <c r="C86" s="70" t="s">
        <v>46</v>
      </c>
      <c r="D86" s="71">
        <v>460</v>
      </c>
      <c r="E86" s="22" t="s">
        <v>64</v>
      </c>
      <c r="F86" s="13" t="s">
        <v>14</v>
      </c>
      <c r="G86" s="12">
        <v>1</v>
      </c>
      <c r="H86" s="10">
        <v>1855</v>
      </c>
      <c r="I86" s="49">
        <f t="shared" si="11"/>
        <v>288</v>
      </c>
      <c r="J86" s="72">
        <v>51</v>
      </c>
      <c r="K86" s="50">
        <f t="shared" si="12"/>
        <v>25</v>
      </c>
      <c r="L86" s="72">
        <v>9</v>
      </c>
      <c r="M86" s="72">
        <v>16</v>
      </c>
      <c r="N86" s="50">
        <f t="shared" si="13"/>
        <v>40</v>
      </c>
      <c r="O86" s="72">
        <v>25</v>
      </c>
      <c r="P86" s="72">
        <v>15</v>
      </c>
      <c r="Q86" s="50">
        <f t="shared" si="14"/>
        <v>125</v>
      </c>
      <c r="R86" s="72">
        <v>98</v>
      </c>
      <c r="S86" s="72">
        <v>27</v>
      </c>
      <c r="T86" s="50">
        <f t="shared" si="15"/>
        <v>61</v>
      </c>
      <c r="U86" s="72">
        <v>31</v>
      </c>
      <c r="V86" s="72">
        <v>30</v>
      </c>
      <c r="W86" s="51">
        <f t="shared" si="16"/>
        <v>37</v>
      </c>
      <c r="X86" s="72">
        <v>19</v>
      </c>
      <c r="Y86" s="72">
        <v>18</v>
      </c>
      <c r="Z86" s="51">
        <f t="shared" si="10"/>
        <v>30</v>
      </c>
      <c r="AA86" s="72">
        <v>16</v>
      </c>
      <c r="AB86" s="72">
        <v>14</v>
      </c>
      <c r="AC86" s="72">
        <v>29</v>
      </c>
      <c r="AD86" s="72">
        <v>30</v>
      </c>
      <c r="AE86" s="72">
        <v>29</v>
      </c>
      <c r="AF86" s="72">
        <v>29</v>
      </c>
      <c r="AG86" s="72">
        <v>32</v>
      </c>
      <c r="AH86" s="72">
        <v>31</v>
      </c>
      <c r="AI86" s="72">
        <v>30</v>
      </c>
      <c r="AJ86" s="72">
        <v>28</v>
      </c>
      <c r="AK86" s="72">
        <v>31</v>
      </c>
      <c r="AL86" s="72">
        <v>29</v>
      </c>
      <c r="AM86" s="72">
        <v>30</v>
      </c>
      <c r="AN86" s="72">
        <v>29</v>
      </c>
      <c r="AO86" s="72">
        <v>29</v>
      </c>
      <c r="AP86" s="72">
        <v>30</v>
      </c>
      <c r="AQ86" s="72">
        <v>27</v>
      </c>
      <c r="AR86" s="72">
        <v>31</v>
      </c>
      <c r="AS86" s="72">
        <v>24</v>
      </c>
      <c r="AT86" s="72">
        <v>28</v>
      </c>
      <c r="AU86" s="72">
        <v>24</v>
      </c>
      <c r="AV86" s="72">
        <v>22</v>
      </c>
      <c r="AW86" s="72">
        <v>23</v>
      </c>
      <c r="AX86" s="72">
        <v>27</v>
      </c>
      <c r="AY86" s="72">
        <v>22</v>
      </c>
      <c r="AZ86" s="72">
        <v>23</v>
      </c>
      <c r="BA86" s="72">
        <v>22</v>
      </c>
      <c r="BB86" s="72">
        <v>23</v>
      </c>
      <c r="BC86" s="72">
        <v>23</v>
      </c>
      <c r="BD86" s="72">
        <v>21</v>
      </c>
      <c r="BE86" s="72">
        <v>19</v>
      </c>
      <c r="BF86" s="72">
        <v>18</v>
      </c>
      <c r="BG86" s="72">
        <v>20</v>
      </c>
      <c r="BH86" s="72">
        <v>22</v>
      </c>
      <c r="BI86" s="72">
        <v>14</v>
      </c>
      <c r="BJ86" s="72">
        <v>15</v>
      </c>
      <c r="BK86" s="72">
        <v>15</v>
      </c>
      <c r="BL86" s="72">
        <v>15</v>
      </c>
      <c r="BM86" s="72">
        <v>13</v>
      </c>
      <c r="BN86" s="72">
        <v>15</v>
      </c>
      <c r="BO86" s="72">
        <v>11</v>
      </c>
      <c r="BP86" s="72">
        <v>11</v>
      </c>
      <c r="BQ86" s="72">
        <v>13</v>
      </c>
      <c r="BR86" s="72">
        <v>11</v>
      </c>
      <c r="BS86" s="72">
        <v>13</v>
      </c>
      <c r="BT86" s="72">
        <v>12</v>
      </c>
      <c r="BU86" s="72">
        <v>12</v>
      </c>
      <c r="BV86" s="72">
        <v>15</v>
      </c>
      <c r="BW86" s="72">
        <v>15</v>
      </c>
      <c r="BX86" s="72">
        <v>13</v>
      </c>
      <c r="BY86" s="72">
        <v>15</v>
      </c>
      <c r="BZ86" s="72">
        <v>12</v>
      </c>
      <c r="CA86" s="72">
        <v>18</v>
      </c>
      <c r="CB86" s="72">
        <v>17</v>
      </c>
      <c r="CC86" s="72">
        <v>13</v>
      </c>
      <c r="CD86" s="72">
        <v>12</v>
      </c>
      <c r="CE86" s="72">
        <v>12</v>
      </c>
      <c r="CF86" s="72">
        <v>13</v>
      </c>
      <c r="CG86" s="72">
        <v>12</v>
      </c>
      <c r="CH86" s="72">
        <v>9</v>
      </c>
      <c r="CI86" s="72">
        <v>6</v>
      </c>
      <c r="CJ86" s="72">
        <v>7</v>
      </c>
      <c r="CK86" s="72">
        <v>8</v>
      </c>
      <c r="CL86" s="72">
        <v>7</v>
      </c>
      <c r="CM86" s="72">
        <v>15</v>
      </c>
      <c r="CN86" s="72">
        <v>10</v>
      </c>
      <c r="CO86" s="72">
        <v>10</v>
      </c>
      <c r="CP86" s="72">
        <v>11</v>
      </c>
      <c r="CQ86" s="72">
        <v>10</v>
      </c>
      <c r="CR86" s="72">
        <v>7</v>
      </c>
      <c r="CS86" s="72">
        <v>11</v>
      </c>
      <c r="CT86" s="72">
        <v>7</v>
      </c>
      <c r="CU86" s="72">
        <v>8</v>
      </c>
      <c r="CV86" s="72">
        <v>6</v>
      </c>
      <c r="CW86" s="72">
        <v>7</v>
      </c>
      <c r="CX86" s="72">
        <v>6</v>
      </c>
      <c r="CY86" s="72">
        <v>6</v>
      </c>
      <c r="CZ86" s="72">
        <v>6</v>
      </c>
      <c r="DA86" s="72">
        <v>8</v>
      </c>
      <c r="DB86" s="72">
        <v>8</v>
      </c>
      <c r="DC86" s="72">
        <v>6</v>
      </c>
      <c r="DD86" s="72">
        <v>7</v>
      </c>
      <c r="DE86" s="72">
        <v>8</v>
      </c>
      <c r="DF86" s="72">
        <v>8</v>
      </c>
      <c r="DG86" s="72">
        <v>5</v>
      </c>
      <c r="DH86" s="72">
        <v>5</v>
      </c>
      <c r="DI86" s="72">
        <v>6</v>
      </c>
      <c r="DJ86" s="72">
        <v>4</v>
      </c>
      <c r="DK86" s="72">
        <v>5</v>
      </c>
      <c r="DL86" s="72">
        <v>3</v>
      </c>
      <c r="DM86" s="72">
        <v>7</v>
      </c>
      <c r="DN86" s="72">
        <v>6</v>
      </c>
      <c r="DO86" s="72">
        <v>6</v>
      </c>
      <c r="DP86" s="72">
        <v>6</v>
      </c>
      <c r="DQ86" s="72">
        <v>6</v>
      </c>
      <c r="DR86" s="72">
        <v>5</v>
      </c>
      <c r="DS86" s="72">
        <v>3</v>
      </c>
      <c r="DT86" s="72">
        <v>2</v>
      </c>
      <c r="DU86" s="72">
        <v>4</v>
      </c>
      <c r="DV86" s="72">
        <v>3</v>
      </c>
      <c r="DW86" s="72">
        <v>4</v>
      </c>
      <c r="DX86" s="72">
        <v>3</v>
      </c>
      <c r="DY86" s="72">
        <v>6</v>
      </c>
      <c r="DZ86" s="72">
        <v>6</v>
      </c>
      <c r="EA86" s="72">
        <v>4</v>
      </c>
      <c r="EB86" s="72">
        <v>3</v>
      </c>
      <c r="EC86" s="72">
        <v>4</v>
      </c>
      <c r="ED86" s="72">
        <v>2</v>
      </c>
      <c r="EE86" s="72">
        <v>2</v>
      </c>
      <c r="EF86" s="72">
        <v>2</v>
      </c>
      <c r="EG86" s="72">
        <v>2</v>
      </c>
      <c r="EH86" s="72">
        <v>3</v>
      </c>
      <c r="EI86" s="72">
        <v>4</v>
      </c>
      <c r="EJ86" s="72">
        <v>2</v>
      </c>
      <c r="EK86" s="72">
        <v>2</v>
      </c>
      <c r="EL86" s="72">
        <v>2</v>
      </c>
      <c r="EM86" s="72">
        <v>2</v>
      </c>
      <c r="EN86" s="72">
        <v>1</v>
      </c>
      <c r="EO86" s="72">
        <v>2</v>
      </c>
      <c r="EP86" s="72">
        <v>2</v>
      </c>
      <c r="EQ86" s="72">
        <v>1</v>
      </c>
      <c r="ER86" s="72">
        <v>2</v>
      </c>
      <c r="ES86" s="72">
        <v>2</v>
      </c>
      <c r="ET86" s="72">
        <v>2</v>
      </c>
      <c r="EU86" s="72">
        <v>1</v>
      </c>
      <c r="EV86" s="72">
        <v>1</v>
      </c>
      <c r="EW86" s="72">
        <v>1</v>
      </c>
      <c r="EX86" s="72">
        <v>1</v>
      </c>
      <c r="EY86" s="72">
        <v>1</v>
      </c>
      <c r="EZ86" s="72">
        <v>1</v>
      </c>
      <c r="FA86" s="72">
        <v>1</v>
      </c>
      <c r="FB86" s="72">
        <v>1</v>
      </c>
      <c r="FC86" s="72">
        <v>1</v>
      </c>
      <c r="FD86" s="72">
        <v>1</v>
      </c>
      <c r="FE86" s="72">
        <v>1</v>
      </c>
      <c r="FF86" s="72">
        <v>0</v>
      </c>
      <c r="FG86" s="72">
        <v>1</v>
      </c>
      <c r="FH86" s="72">
        <v>1</v>
      </c>
      <c r="FI86" s="72">
        <v>1</v>
      </c>
      <c r="FJ86" s="72">
        <v>1</v>
      </c>
      <c r="FK86" s="72">
        <v>1</v>
      </c>
      <c r="FL86" s="72">
        <v>0</v>
      </c>
      <c r="FM86" s="72">
        <v>1</v>
      </c>
      <c r="FN86" s="72">
        <v>1</v>
      </c>
      <c r="FO86" s="72">
        <v>1</v>
      </c>
      <c r="FP86" s="72">
        <v>0</v>
      </c>
      <c r="FQ86" s="72">
        <v>1</v>
      </c>
      <c r="FR86" s="72">
        <v>0</v>
      </c>
      <c r="FS86" s="72">
        <v>0</v>
      </c>
      <c r="FT86" s="72">
        <v>0</v>
      </c>
      <c r="FU86" s="72">
        <v>0</v>
      </c>
      <c r="FV86" s="72">
        <v>1</v>
      </c>
      <c r="FW86" s="72">
        <v>1</v>
      </c>
      <c r="FX86" s="72">
        <v>0</v>
      </c>
      <c r="FY86" s="72">
        <v>0</v>
      </c>
      <c r="FZ86" s="72">
        <v>0</v>
      </c>
      <c r="GA86" s="72">
        <v>0</v>
      </c>
      <c r="GB86" s="72">
        <v>0</v>
      </c>
      <c r="GC86" s="72">
        <v>0</v>
      </c>
      <c r="GD86" s="72">
        <v>0</v>
      </c>
      <c r="GE86" s="72">
        <v>0</v>
      </c>
      <c r="GF86" s="72">
        <v>0</v>
      </c>
      <c r="GG86" s="72">
        <v>0</v>
      </c>
      <c r="GH86" s="72">
        <v>0</v>
      </c>
      <c r="GI86" s="72">
        <v>0</v>
      </c>
      <c r="GJ86" s="72">
        <v>0</v>
      </c>
      <c r="GK86" s="72">
        <v>0</v>
      </c>
      <c r="GL86" s="72">
        <v>0</v>
      </c>
      <c r="GM86" s="72">
        <v>0</v>
      </c>
      <c r="GN86" s="72">
        <v>0</v>
      </c>
      <c r="GO86" s="72">
        <v>0</v>
      </c>
      <c r="GP86" s="72">
        <v>0</v>
      </c>
      <c r="GQ86" s="72">
        <v>0</v>
      </c>
      <c r="GR86" s="72">
        <v>0</v>
      </c>
      <c r="GS86" s="72">
        <v>0</v>
      </c>
      <c r="GT86" s="72">
        <v>0</v>
      </c>
      <c r="GU86" s="72">
        <v>0</v>
      </c>
      <c r="GV86" s="72">
        <v>0</v>
      </c>
      <c r="GW86" s="72">
        <v>0</v>
      </c>
      <c r="GX86" s="72">
        <v>0</v>
      </c>
      <c r="GY86" s="72">
        <v>0</v>
      </c>
      <c r="GZ86" s="72">
        <v>0</v>
      </c>
      <c r="HA86" s="72">
        <v>0</v>
      </c>
      <c r="HB86" s="72">
        <v>0</v>
      </c>
      <c r="HC86" s="72">
        <v>0</v>
      </c>
      <c r="HD86" s="72">
        <v>0</v>
      </c>
      <c r="HE86" s="72">
        <v>0</v>
      </c>
      <c r="HF86" s="72">
        <v>0</v>
      </c>
      <c r="HG86" s="72">
        <v>0</v>
      </c>
      <c r="HH86" s="72">
        <v>0</v>
      </c>
      <c r="HI86" s="72">
        <v>0</v>
      </c>
      <c r="HJ86" s="72">
        <v>0</v>
      </c>
      <c r="HK86" s="72">
        <v>0</v>
      </c>
      <c r="HL86" s="72">
        <v>0</v>
      </c>
      <c r="HM86" s="72">
        <v>0</v>
      </c>
      <c r="HN86" s="72">
        <v>0</v>
      </c>
      <c r="HO86" s="72">
        <v>0</v>
      </c>
      <c r="HP86" s="72">
        <v>0</v>
      </c>
      <c r="HQ86" s="72">
        <v>0</v>
      </c>
      <c r="HR86" s="72">
        <v>0</v>
      </c>
      <c r="HS86" s="72">
        <v>0</v>
      </c>
      <c r="HT86" s="72">
        <v>0</v>
      </c>
      <c r="HU86" s="72">
        <v>0</v>
      </c>
      <c r="HV86" s="72">
        <v>0</v>
      </c>
      <c r="HW86" s="72">
        <v>0</v>
      </c>
      <c r="HX86" s="72">
        <v>0</v>
      </c>
      <c r="HY86" s="72">
        <v>0</v>
      </c>
      <c r="HZ86" s="72">
        <v>0</v>
      </c>
      <c r="IA86" s="72">
        <v>0</v>
      </c>
      <c r="IB86" s="72">
        <v>0</v>
      </c>
      <c r="IC86" s="72">
        <v>0</v>
      </c>
      <c r="ID86" s="72">
        <v>0</v>
      </c>
      <c r="IE86" s="72">
        <v>0</v>
      </c>
      <c r="IF86" s="72">
        <v>0</v>
      </c>
      <c r="IG86" s="72">
        <v>0</v>
      </c>
      <c r="IH86" s="72">
        <v>0</v>
      </c>
      <c r="II86" s="72">
        <v>0</v>
      </c>
      <c r="IJ86" s="72">
        <v>0</v>
      </c>
      <c r="IK86" s="72">
        <v>0</v>
      </c>
      <c r="IL86" s="72">
        <v>0</v>
      </c>
      <c r="IM86" s="72">
        <v>0</v>
      </c>
      <c r="IN86" s="72">
        <v>0</v>
      </c>
      <c r="IO86" s="72">
        <v>981</v>
      </c>
      <c r="IP86" s="72">
        <v>874</v>
      </c>
      <c r="IQ86" s="72">
        <v>1855</v>
      </c>
      <c r="IR86" s="72">
        <v>25</v>
      </c>
      <c r="IS86" s="72">
        <v>147</v>
      </c>
      <c r="IT86" s="72">
        <v>116</v>
      </c>
      <c r="IU86" s="72">
        <v>312</v>
      </c>
      <c r="IV86" s="72">
        <v>51</v>
      </c>
      <c r="IW86" s="72">
        <v>675</v>
      </c>
      <c r="IX86" s="72">
        <v>310</v>
      </c>
      <c r="IY86" s="72">
        <v>381</v>
      </c>
      <c r="IZ86" s="72">
        <v>438</v>
      </c>
      <c r="JA86" s="72">
        <v>51</v>
      </c>
      <c r="JB86" s="72">
        <v>1855</v>
      </c>
      <c r="JC86" s="23"/>
      <c r="JD86" s="23"/>
    </row>
    <row r="87" spans="1:264" x14ac:dyDescent="0.25">
      <c r="A87" s="70" t="s">
        <v>109</v>
      </c>
      <c r="B87" s="70" t="s">
        <v>9</v>
      </c>
      <c r="C87" s="70" t="s">
        <v>46</v>
      </c>
      <c r="D87" s="71">
        <v>472</v>
      </c>
      <c r="E87" s="22" t="s">
        <v>66</v>
      </c>
      <c r="F87" s="8" t="s">
        <v>16</v>
      </c>
      <c r="G87" s="10">
        <v>1</v>
      </c>
      <c r="H87" s="10">
        <v>1457</v>
      </c>
      <c r="I87" s="49">
        <f t="shared" si="11"/>
        <v>177</v>
      </c>
      <c r="J87" s="72">
        <v>40</v>
      </c>
      <c r="K87" s="50">
        <f t="shared" si="12"/>
        <v>14</v>
      </c>
      <c r="L87" s="72">
        <v>8</v>
      </c>
      <c r="M87" s="72">
        <v>6</v>
      </c>
      <c r="N87" s="50">
        <f t="shared" si="13"/>
        <v>46</v>
      </c>
      <c r="O87" s="72">
        <v>28</v>
      </c>
      <c r="P87" s="72">
        <v>18</v>
      </c>
      <c r="Q87" s="50">
        <f t="shared" si="14"/>
        <v>37</v>
      </c>
      <c r="R87" s="72">
        <v>22</v>
      </c>
      <c r="S87" s="72">
        <v>15</v>
      </c>
      <c r="T87" s="50">
        <f t="shared" si="15"/>
        <v>40</v>
      </c>
      <c r="U87" s="72">
        <v>24</v>
      </c>
      <c r="V87" s="72">
        <v>16</v>
      </c>
      <c r="W87" s="51">
        <f t="shared" si="16"/>
        <v>40</v>
      </c>
      <c r="X87" s="72">
        <v>21</v>
      </c>
      <c r="Y87" s="72">
        <v>19</v>
      </c>
      <c r="Z87" s="51">
        <f t="shared" si="10"/>
        <v>44</v>
      </c>
      <c r="AA87" s="72">
        <v>22</v>
      </c>
      <c r="AB87" s="72">
        <v>22</v>
      </c>
      <c r="AC87" s="72">
        <v>21</v>
      </c>
      <c r="AD87" s="72">
        <v>22</v>
      </c>
      <c r="AE87" s="72">
        <v>22</v>
      </c>
      <c r="AF87" s="72">
        <v>21</v>
      </c>
      <c r="AG87" s="72">
        <v>25</v>
      </c>
      <c r="AH87" s="72">
        <v>24</v>
      </c>
      <c r="AI87" s="72">
        <v>22</v>
      </c>
      <c r="AJ87" s="72">
        <v>20</v>
      </c>
      <c r="AK87" s="72">
        <v>24</v>
      </c>
      <c r="AL87" s="72">
        <v>22</v>
      </c>
      <c r="AM87" s="72">
        <v>23</v>
      </c>
      <c r="AN87" s="72">
        <v>22</v>
      </c>
      <c r="AO87" s="72">
        <v>22</v>
      </c>
      <c r="AP87" s="72">
        <v>23</v>
      </c>
      <c r="AQ87" s="72">
        <v>19</v>
      </c>
      <c r="AR87" s="72">
        <v>25</v>
      </c>
      <c r="AS87" s="72">
        <v>19</v>
      </c>
      <c r="AT87" s="72">
        <v>20</v>
      </c>
      <c r="AU87" s="72">
        <v>19</v>
      </c>
      <c r="AV87" s="72">
        <v>17</v>
      </c>
      <c r="AW87" s="72">
        <v>19</v>
      </c>
      <c r="AX87" s="72">
        <v>19</v>
      </c>
      <c r="AY87" s="72">
        <v>17</v>
      </c>
      <c r="AZ87" s="72">
        <v>19</v>
      </c>
      <c r="BA87" s="72">
        <v>17</v>
      </c>
      <c r="BB87" s="72">
        <v>18</v>
      </c>
      <c r="BC87" s="72">
        <v>18</v>
      </c>
      <c r="BD87" s="72">
        <v>16</v>
      </c>
      <c r="BE87" s="72">
        <v>15</v>
      </c>
      <c r="BF87" s="72">
        <v>14</v>
      </c>
      <c r="BG87" s="72">
        <v>16</v>
      </c>
      <c r="BH87" s="72">
        <v>17</v>
      </c>
      <c r="BI87" s="72">
        <v>12</v>
      </c>
      <c r="BJ87" s="72">
        <v>13</v>
      </c>
      <c r="BK87" s="72">
        <v>12</v>
      </c>
      <c r="BL87" s="72">
        <v>12</v>
      </c>
      <c r="BM87" s="72">
        <v>11</v>
      </c>
      <c r="BN87" s="72">
        <v>12</v>
      </c>
      <c r="BO87" s="72">
        <v>9</v>
      </c>
      <c r="BP87" s="72">
        <v>9</v>
      </c>
      <c r="BQ87" s="72">
        <v>11</v>
      </c>
      <c r="BR87" s="72">
        <v>9</v>
      </c>
      <c r="BS87" s="72">
        <v>11</v>
      </c>
      <c r="BT87" s="72">
        <v>10</v>
      </c>
      <c r="BU87" s="72">
        <v>10</v>
      </c>
      <c r="BV87" s="72">
        <v>12</v>
      </c>
      <c r="BW87" s="72">
        <v>12</v>
      </c>
      <c r="BX87" s="72">
        <v>11</v>
      </c>
      <c r="BY87" s="72">
        <v>12</v>
      </c>
      <c r="BZ87" s="72">
        <v>10</v>
      </c>
      <c r="CA87" s="72">
        <v>14</v>
      </c>
      <c r="CB87" s="72">
        <v>13</v>
      </c>
      <c r="CC87" s="72">
        <v>11</v>
      </c>
      <c r="CD87" s="72">
        <v>10</v>
      </c>
      <c r="CE87" s="72">
        <v>10</v>
      </c>
      <c r="CF87" s="72">
        <v>11</v>
      </c>
      <c r="CG87" s="72">
        <v>10</v>
      </c>
      <c r="CH87" s="72">
        <v>7</v>
      </c>
      <c r="CI87" s="72">
        <v>5</v>
      </c>
      <c r="CJ87" s="72">
        <v>6</v>
      </c>
      <c r="CK87" s="72">
        <v>7</v>
      </c>
      <c r="CL87" s="72">
        <v>6</v>
      </c>
      <c r="CM87" s="72">
        <v>12</v>
      </c>
      <c r="CN87" s="72">
        <v>8</v>
      </c>
      <c r="CO87" s="72">
        <v>8</v>
      </c>
      <c r="CP87" s="72">
        <v>8</v>
      </c>
      <c r="CQ87" s="72">
        <v>8</v>
      </c>
      <c r="CR87" s="72">
        <v>8</v>
      </c>
      <c r="CS87" s="72">
        <v>9</v>
      </c>
      <c r="CT87" s="72">
        <v>6</v>
      </c>
      <c r="CU87" s="72">
        <v>7</v>
      </c>
      <c r="CV87" s="72">
        <v>5</v>
      </c>
      <c r="CW87" s="72">
        <v>6</v>
      </c>
      <c r="CX87" s="72">
        <v>5</v>
      </c>
      <c r="CY87" s="72">
        <v>5</v>
      </c>
      <c r="CZ87" s="72">
        <v>5</v>
      </c>
      <c r="DA87" s="72">
        <v>7</v>
      </c>
      <c r="DB87" s="72">
        <v>8</v>
      </c>
      <c r="DC87" s="72">
        <v>5</v>
      </c>
      <c r="DD87" s="72">
        <v>6</v>
      </c>
      <c r="DE87" s="72">
        <v>7</v>
      </c>
      <c r="DF87" s="72">
        <v>7</v>
      </c>
      <c r="DG87" s="72">
        <v>6</v>
      </c>
      <c r="DH87" s="72">
        <v>6</v>
      </c>
      <c r="DI87" s="72">
        <v>7</v>
      </c>
      <c r="DJ87" s="72">
        <v>6</v>
      </c>
      <c r="DK87" s="72">
        <v>6</v>
      </c>
      <c r="DL87" s="72">
        <v>3</v>
      </c>
      <c r="DM87" s="72">
        <v>6</v>
      </c>
      <c r="DN87" s="72">
        <v>6</v>
      </c>
      <c r="DO87" s="72">
        <v>5</v>
      </c>
      <c r="DP87" s="72">
        <v>6</v>
      </c>
      <c r="DQ87" s="72">
        <v>5</v>
      </c>
      <c r="DR87" s="72">
        <v>6</v>
      </c>
      <c r="DS87" s="72">
        <v>3</v>
      </c>
      <c r="DT87" s="72">
        <v>2</v>
      </c>
      <c r="DU87" s="72">
        <v>4</v>
      </c>
      <c r="DV87" s="72">
        <v>3</v>
      </c>
      <c r="DW87" s="72">
        <v>4</v>
      </c>
      <c r="DX87" s="72">
        <v>3</v>
      </c>
      <c r="DY87" s="72">
        <v>6</v>
      </c>
      <c r="DZ87" s="72">
        <v>6</v>
      </c>
      <c r="EA87" s="72">
        <v>4</v>
      </c>
      <c r="EB87" s="72">
        <v>3</v>
      </c>
      <c r="EC87" s="72">
        <v>4</v>
      </c>
      <c r="ED87" s="72">
        <v>2</v>
      </c>
      <c r="EE87" s="72">
        <v>2</v>
      </c>
      <c r="EF87" s="72">
        <v>2</v>
      </c>
      <c r="EG87" s="72">
        <v>2</v>
      </c>
      <c r="EH87" s="72">
        <v>2</v>
      </c>
      <c r="EI87" s="72">
        <v>2</v>
      </c>
      <c r="EJ87" s="72">
        <v>2</v>
      </c>
      <c r="EK87" s="72">
        <v>2</v>
      </c>
      <c r="EL87" s="72">
        <v>2</v>
      </c>
      <c r="EM87" s="72">
        <v>2</v>
      </c>
      <c r="EN87" s="72">
        <v>1</v>
      </c>
      <c r="EO87" s="72">
        <v>2</v>
      </c>
      <c r="EP87" s="72">
        <v>1</v>
      </c>
      <c r="EQ87" s="72">
        <v>1</v>
      </c>
      <c r="ER87" s="72">
        <v>2</v>
      </c>
      <c r="ES87" s="72">
        <v>2</v>
      </c>
      <c r="ET87" s="72">
        <v>1</v>
      </c>
      <c r="EU87" s="72">
        <v>1</v>
      </c>
      <c r="EV87" s="72">
        <v>1</v>
      </c>
      <c r="EW87" s="72">
        <v>1</v>
      </c>
      <c r="EX87" s="72">
        <v>0</v>
      </c>
      <c r="EY87" s="72">
        <v>1</v>
      </c>
      <c r="EZ87" s="72">
        <v>1</v>
      </c>
      <c r="FA87" s="72">
        <v>1</v>
      </c>
      <c r="FB87" s="72">
        <v>1</v>
      </c>
      <c r="FC87" s="72">
        <v>1</v>
      </c>
      <c r="FD87" s="72">
        <v>0</v>
      </c>
      <c r="FE87" s="72">
        <v>1</v>
      </c>
      <c r="FF87" s="72">
        <v>0</v>
      </c>
      <c r="FG87" s="72">
        <v>0</v>
      </c>
      <c r="FH87" s="72">
        <v>0</v>
      </c>
      <c r="FI87" s="72">
        <v>0</v>
      </c>
      <c r="FJ87" s="72">
        <v>0</v>
      </c>
      <c r="FK87" s="72">
        <v>0</v>
      </c>
      <c r="FL87" s="72">
        <v>0</v>
      </c>
      <c r="FM87" s="72">
        <v>0</v>
      </c>
      <c r="FN87" s="72">
        <v>0</v>
      </c>
      <c r="FO87" s="72">
        <v>0</v>
      </c>
      <c r="FP87" s="72">
        <v>0</v>
      </c>
      <c r="FQ87" s="72">
        <v>0</v>
      </c>
      <c r="FR87" s="72">
        <v>0</v>
      </c>
      <c r="FS87" s="72">
        <v>0</v>
      </c>
      <c r="FT87" s="72">
        <v>0</v>
      </c>
      <c r="FU87" s="72">
        <v>0</v>
      </c>
      <c r="FV87" s="72">
        <v>0</v>
      </c>
      <c r="FW87" s="72">
        <v>0</v>
      </c>
      <c r="FX87" s="72">
        <v>0</v>
      </c>
      <c r="FY87" s="72">
        <v>0</v>
      </c>
      <c r="FZ87" s="72">
        <v>0</v>
      </c>
      <c r="GA87" s="72">
        <v>0</v>
      </c>
      <c r="GB87" s="72">
        <v>0</v>
      </c>
      <c r="GC87" s="72">
        <v>0</v>
      </c>
      <c r="GD87" s="72">
        <v>1</v>
      </c>
      <c r="GE87" s="72">
        <v>1</v>
      </c>
      <c r="GF87" s="72">
        <v>0</v>
      </c>
      <c r="GG87" s="72">
        <v>0</v>
      </c>
      <c r="GH87" s="72">
        <v>0</v>
      </c>
      <c r="GI87" s="72">
        <v>0</v>
      </c>
      <c r="GJ87" s="72">
        <v>0</v>
      </c>
      <c r="GK87" s="72">
        <v>0</v>
      </c>
      <c r="GL87" s="72">
        <v>0</v>
      </c>
      <c r="GM87" s="72">
        <v>0</v>
      </c>
      <c r="GN87" s="72">
        <v>0</v>
      </c>
      <c r="GO87" s="72">
        <v>0</v>
      </c>
      <c r="GP87" s="72">
        <v>0</v>
      </c>
      <c r="GQ87" s="72">
        <v>0</v>
      </c>
      <c r="GR87" s="72">
        <v>0</v>
      </c>
      <c r="GS87" s="72">
        <v>0</v>
      </c>
      <c r="GT87" s="72">
        <v>0</v>
      </c>
      <c r="GU87" s="72">
        <v>0</v>
      </c>
      <c r="GV87" s="72">
        <v>0</v>
      </c>
      <c r="GW87" s="72">
        <v>0</v>
      </c>
      <c r="GX87" s="72">
        <v>0</v>
      </c>
      <c r="GY87" s="72">
        <v>0</v>
      </c>
      <c r="GZ87" s="72">
        <v>0</v>
      </c>
      <c r="HA87" s="72">
        <v>0</v>
      </c>
      <c r="HB87" s="72">
        <v>0</v>
      </c>
      <c r="HC87" s="72">
        <v>0</v>
      </c>
      <c r="HD87" s="72">
        <v>0</v>
      </c>
      <c r="HE87" s="72">
        <v>0</v>
      </c>
      <c r="HF87" s="72">
        <v>0</v>
      </c>
      <c r="HG87" s="72">
        <v>0</v>
      </c>
      <c r="HH87" s="72">
        <v>0</v>
      </c>
      <c r="HI87" s="72">
        <v>0</v>
      </c>
      <c r="HJ87" s="72">
        <v>0</v>
      </c>
      <c r="HK87" s="72">
        <v>0</v>
      </c>
      <c r="HL87" s="72">
        <v>0</v>
      </c>
      <c r="HM87" s="72">
        <v>0</v>
      </c>
      <c r="HN87" s="72">
        <v>0</v>
      </c>
      <c r="HO87" s="72">
        <v>0</v>
      </c>
      <c r="HP87" s="72">
        <v>0</v>
      </c>
      <c r="HQ87" s="72">
        <v>0</v>
      </c>
      <c r="HR87" s="72">
        <v>0</v>
      </c>
      <c r="HS87" s="72">
        <v>0</v>
      </c>
      <c r="HT87" s="72">
        <v>0</v>
      </c>
      <c r="HU87" s="72">
        <v>0</v>
      </c>
      <c r="HV87" s="72">
        <v>0</v>
      </c>
      <c r="HW87" s="72">
        <v>0</v>
      </c>
      <c r="HX87" s="72">
        <v>0</v>
      </c>
      <c r="HY87" s="72">
        <v>0</v>
      </c>
      <c r="HZ87" s="72">
        <v>0</v>
      </c>
      <c r="IA87" s="72">
        <v>0</v>
      </c>
      <c r="IB87" s="72">
        <v>0</v>
      </c>
      <c r="IC87" s="72">
        <v>0</v>
      </c>
      <c r="ID87" s="72">
        <v>0</v>
      </c>
      <c r="IE87" s="72">
        <v>0</v>
      </c>
      <c r="IF87" s="72">
        <v>0</v>
      </c>
      <c r="IG87" s="72">
        <v>0</v>
      </c>
      <c r="IH87" s="72">
        <v>0</v>
      </c>
      <c r="II87" s="72">
        <v>0</v>
      </c>
      <c r="IJ87" s="72">
        <v>0</v>
      </c>
      <c r="IK87" s="72">
        <v>0</v>
      </c>
      <c r="IL87" s="72">
        <v>0</v>
      </c>
      <c r="IM87" s="72">
        <v>0</v>
      </c>
      <c r="IN87" s="72">
        <v>0</v>
      </c>
      <c r="IO87" s="72">
        <v>756</v>
      </c>
      <c r="IP87" s="72">
        <v>701</v>
      </c>
      <c r="IQ87" s="72">
        <v>1457</v>
      </c>
      <c r="IR87" s="72">
        <v>18</v>
      </c>
      <c r="IS87" s="72">
        <v>112</v>
      </c>
      <c r="IT87" s="72">
        <v>89</v>
      </c>
      <c r="IU87" s="72">
        <v>263</v>
      </c>
      <c r="IV87" s="72">
        <v>40</v>
      </c>
      <c r="IW87" s="72">
        <v>489</v>
      </c>
      <c r="IX87" s="72">
        <v>238</v>
      </c>
      <c r="IY87" s="72">
        <v>307</v>
      </c>
      <c r="IZ87" s="72">
        <v>388</v>
      </c>
      <c r="JA87" s="72">
        <v>35</v>
      </c>
      <c r="JB87" s="72">
        <v>1457</v>
      </c>
      <c r="JC87" s="23"/>
      <c r="JD87" s="23"/>
    </row>
    <row r="88" spans="1:264" x14ac:dyDescent="0.25">
      <c r="A88" s="70" t="s">
        <v>109</v>
      </c>
      <c r="B88" s="70" t="s">
        <v>9</v>
      </c>
      <c r="C88" s="70" t="s">
        <v>46</v>
      </c>
      <c r="D88" s="71">
        <v>473</v>
      </c>
      <c r="E88" s="22" t="s">
        <v>68</v>
      </c>
      <c r="F88" s="13" t="s">
        <v>14</v>
      </c>
      <c r="G88" s="12">
        <v>1</v>
      </c>
      <c r="H88" s="10">
        <v>1735</v>
      </c>
      <c r="I88" s="49">
        <f t="shared" si="11"/>
        <v>173</v>
      </c>
      <c r="J88" s="72">
        <v>49</v>
      </c>
      <c r="K88" s="50">
        <f t="shared" si="12"/>
        <v>26</v>
      </c>
      <c r="L88" s="72">
        <v>11</v>
      </c>
      <c r="M88" s="72">
        <v>15</v>
      </c>
      <c r="N88" s="50">
        <f t="shared" si="13"/>
        <v>36</v>
      </c>
      <c r="O88" s="72">
        <v>19</v>
      </c>
      <c r="P88" s="72">
        <v>17</v>
      </c>
      <c r="Q88" s="50">
        <f t="shared" si="14"/>
        <v>32</v>
      </c>
      <c r="R88" s="72">
        <v>15</v>
      </c>
      <c r="S88" s="72">
        <v>17</v>
      </c>
      <c r="T88" s="50">
        <f t="shared" si="15"/>
        <v>35</v>
      </c>
      <c r="U88" s="72">
        <v>17</v>
      </c>
      <c r="V88" s="72">
        <v>18</v>
      </c>
      <c r="W88" s="51">
        <f t="shared" si="16"/>
        <v>44</v>
      </c>
      <c r="X88" s="72">
        <v>21</v>
      </c>
      <c r="Y88" s="72">
        <v>23</v>
      </c>
      <c r="Z88" s="51">
        <f t="shared" si="10"/>
        <v>63</v>
      </c>
      <c r="AA88" s="72">
        <v>32</v>
      </c>
      <c r="AB88" s="72">
        <v>31</v>
      </c>
      <c r="AC88" s="72">
        <v>29</v>
      </c>
      <c r="AD88" s="72">
        <v>30</v>
      </c>
      <c r="AE88" s="72">
        <v>29</v>
      </c>
      <c r="AF88" s="72">
        <v>28</v>
      </c>
      <c r="AG88" s="72">
        <v>32</v>
      </c>
      <c r="AH88" s="72">
        <v>31</v>
      </c>
      <c r="AI88" s="72">
        <v>30</v>
      </c>
      <c r="AJ88" s="72">
        <v>27</v>
      </c>
      <c r="AK88" s="72">
        <v>31</v>
      </c>
      <c r="AL88" s="72">
        <v>29</v>
      </c>
      <c r="AM88" s="72">
        <v>30</v>
      </c>
      <c r="AN88" s="72">
        <v>29</v>
      </c>
      <c r="AO88" s="72">
        <v>29</v>
      </c>
      <c r="AP88" s="72">
        <v>30</v>
      </c>
      <c r="AQ88" s="72">
        <v>26</v>
      </c>
      <c r="AR88" s="72">
        <v>31</v>
      </c>
      <c r="AS88" s="72">
        <v>24</v>
      </c>
      <c r="AT88" s="72">
        <v>27</v>
      </c>
      <c r="AU88" s="72">
        <v>24</v>
      </c>
      <c r="AV88" s="72">
        <v>21</v>
      </c>
      <c r="AW88" s="72">
        <v>23</v>
      </c>
      <c r="AX88" s="72">
        <v>26</v>
      </c>
      <c r="AY88" s="72">
        <v>21</v>
      </c>
      <c r="AZ88" s="72">
        <v>23</v>
      </c>
      <c r="BA88" s="72">
        <v>21</v>
      </c>
      <c r="BB88" s="72">
        <v>22</v>
      </c>
      <c r="BC88" s="72">
        <v>22</v>
      </c>
      <c r="BD88" s="72">
        <v>19</v>
      </c>
      <c r="BE88" s="72">
        <v>17</v>
      </c>
      <c r="BF88" s="72">
        <v>16</v>
      </c>
      <c r="BG88" s="72">
        <v>19</v>
      </c>
      <c r="BH88" s="72">
        <v>21</v>
      </c>
      <c r="BI88" s="72">
        <v>13</v>
      </c>
      <c r="BJ88" s="72">
        <v>14</v>
      </c>
      <c r="BK88" s="72">
        <v>13</v>
      </c>
      <c r="BL88" s="72">
        <v>13</v>
      </c>
      <c r="BM88" s="72">
        <v>12</v>
      </c>
      <c r="BN88" s="72">
        <v>13</v>
      </c>
      <c r="BO88" s="72">
        <v>11</v>
      </c>
      <c r="BP88" s="72">
        <v>11</v>
      </c>
      <c r="BQ88" s="72">
        <v>12</v>
      </c>
      <c r="BR88" s="72">
        <v>10</v>
      </c>
      <c r="BS88" s="72">
        <v>12</v>
      </c>
      <c r="BT88" s="72">
        <v>11</v>
      </c>
      <c r="BU88" s="72">
        <v>11</v>
      </c>
      <c r="BV88" s="72">
        <v>13</v>
      </c>
      <c r="BW88" s="72">
        <v>13</v>
      </c>
      <c r="BX88" s="72">
        <v>12</v>
      </c>
      <c r="BY88" s="72">
        <v>13</v>
      </c>
      <c r="BZ88" s="72">
        <v>11</v>
      </c>
      <c r="CA88" s="72">
        <v>16</v>
      </c>
      <c r="CB88" s="72">
        <v>15</v>
      </c>
      <c r="CC88" s="72">
        <v>12</v>
      </c>
      <c r="CD88" s="72">
        <v>11</v>
      </c>
      <c r="CE88" s="72">
        <v>11</v>
      </c>
      <c r="CF88" s="72">
        <v>12</v>
      </c>
      <c r="CG88" s="72">
        <v>11</v>
      </c>
      <c r="CH88" s="72">
        <v>8</v>
      </c>
      <c r="CI88" s="72">
        <v>7</v>
      </c>
      <c r="CJ88" s="72">
        <v>8</v>
      </c>
      <c r="CK88" s="72">
        <v>9</v>
      </c>
      <c r="CL88" s="72">
        <v>7</v>
      </c>
      <c r="CM88" s="72">
        <v>13</v>
      </c>
      <c r="CN88" s="72">
        <v>9</v>
      </c>
      <c r="CO88" s="72">
        <v>9</v>
      </c>
      <c r="CP88" s="72">
        <v>9</v>
      </c>
      <c r="CQ88" s="72">
        <v>9</v>
      </c>
      <c r="CR88" s="72">
        <v>8</v>
      </c>
      <c r="CS88" s="72">
        <v>10</v>
      </c>
      <c r="CT88" s="72">
        <v>8</v>
      </c>
      <c r="CU88" s="72">
        <v>9</v>
      </c>
      <c r="CV88" s="72">
        <v>5</v>
      </c>
      <c r="CW88" s="72">
        <v>6</v>
      </c>
      <c r="CX88" s="72">
        <v>7</v>
      </c>
      <c r="CY88" s="72">
        <v>7</v>
      </c>
      <c r="CZ88" s="72">
        <v>6</v>
      </c>
      <c r="DA88" s="72">
        <v>9</v>
      </c>
      <c r="DB88" s="72">
        <v>9</v>
      </c>
      <c r="DC88" s="72">
        <v>6</v>
      </c>
      <c r="DD88" s="72">
        <v>7</v>
      </c>
      <c r="DE88" s="72">
        <v>9</v>
      </c>
      <c r="DF88" s="72">
        <v>8</v>
      </c>
      <c r="DG88" s="72">
        <v>6</v>
      </c>
      <c r="DH88" s="72">
        <v>6</v>
      </c>
      <c r="DI88" s="72">
        <v>7</v>
      </c>
      <c r="DJ88" s="72">
        <v>6</v>
      </c>
      <c r="DK88" s="72">
        <v>6</v>
      </c>
      <c r="DL88" s="72">
        <v>3</v>
      </c>
      <c r="DM88" s="72">
        <v>6</v>
      </c>
      <c r="DN88" s="72">
        <v>6</v>
      </c>
      <c r="DO88" s="72">
        <v>6</v>
      </c>
      <c r="DP88" s="72">
        <v>6</v>
      </c>
      <c r="DQ88" s="72">
        <v>6</v>
      </c>
      <c r="DR88" s="72">
        <v>6</v>
      </c>
      <c r="DS88" s="72">
        <v>3</v>
      </c>
      <c r="DT88" s="72">
        <v>2</v>
      </c>
      <c r="DU88" s="72">
        <v>4</v>
      </c>
      <c r="DV88" s="72">
        <v>2</v>
      </c>
      <c r="DW88" s="72">
        <v>4</v>
      </c>
      <c r="DX88" s="72">
        <v>2</v>
      </c>
      <c r="DY88" s="72">
        <v>6</v>
      </c>
      <c r="DZ88" s="72">
        <v>6</v>
      </c>
      <c r="EA88" s="72">
        <v>4</v>
      </c>
      <c r="EB88" s="72">
        <v>2</v>
      </c>
      <c r="EC88" s="72">
        <v>4</v>
      </c>
      <c r="ED88" s="72">
        <v>2</v>
      </c>
      <c r="EE88" s="72">
        <v>2</v>
      </c>
      <c r="EF88" s="72">
        <v>2</v>
      </c>
      <c r="EG88" s="72">
        <v>2</v>
      </c>
      <c r="EH88" s="72">
        <v>2</v>
      </c>
      <c r="EI88" s="72">
        <v>2</v>
      </c>
      <c r="EJ88" s="72">
        <v>2</v>
      </c>
      <c r="EK88" s="72">
        <v>2</v>
      </c>
      <c r="EL88" s="72">
        <v>2</v>
      </c>
      <c r="EM88" s="72">
        <v>2</v>
      </c>
      <c r="EN88" s="72">
        <v>1</v>
      </c>
      <c r="EO88" s="72">
        <v>2</v>
      </c>
      <c r="EP88" s="72">
        <v>2</v>
      </c>
      <c r="EQ88" s="72">
        <v>1</v>
      </c>
      <c r="ER88" s="72">
        <v>2</v>
      </c>
      <c r="ES88" s="72">
        <v>2</v>
      </c>
      <c r="ET88" s="72">
        <v>2</v>
      </c>
      <c r="EU88" s="72">
        <v>1</v>
      </c>
      <c r="EV88" s="72">
        <v>1</v>
      </c>
      <c r="EW88" s="72">
        <v>1</v>
      </c>
      <c r="EX88" s="72">
        <v>1</v>
      </c>
      <c r="EY88" s="72">
        <v>1</v>
      </c>
      <c r="EZ88" s="72">
        <v>1</v>
      </c>
      <c r="FA88" s="72">
        <v>1</v>
      </c>
      <c r="FB88" s="72">
        <v>1</v>
      </c>
      <c r="FC88" s="72">
        <v>1</v>
      </c>
      <c r="FD88" s="72">
        <v>1</v>
      </c>
      <c r="FE88" s="72">
        <v>1</v>
      </c>
      <c r="FF88" s="72">
        <v>1</v>
      </c>
      <c r="FG88" s="72">
        <v>1</v>
      </c>
      <c r="FH88" s="72">
        <v>1</v>
      </c>
      <c r="FI88" s="72">
        <v>1</v>
      </c>
      <c r="FJ88" s="72">
        <v>1</v>
      </c>
      <c r="FK88" s="72">
        <v>1</v>
      </c>
      <c r="FL88" s="72">
        <v>1</v>
      </c>
      <c r="FM88" s="72">
        <v>1</v>
      </c>
      <c r="FN88" s="72">
        <v>1</v>
      </c>
      <c r="FO88" s="72">
        <v>1</v>
      </c>
      <c r="FP88" s="72">
        <v>1</v>
      </c>
      <c r="FQ88" s="72">
        <v>1</v>
      </c>
      <c r="FR88" s="72">
        <v>1</v>
      </c>
      <c r="FS88" s="72">
        <v>1</v>
      </c>
      <c r="FT88" s="72">
        <v>0</v>
      </c>
      <c r="FU88" s="72">
        <v>1</v>
      </c>
      <c r="FV88" s="72">
        <v>1</v>
      </c>
      <c r="FW88" s="72">
        <v>1</v>
      </c>
      <c r="FX88" s="72">
        <v>0</v>
      </c>
      <c r="FY88" s="72">
        <v>0</v>
      </c>
      <c r="FZ88" s="72">
        <v>1</v>
      </c>
      <c r="GA88" s="72">
        <v>0</v>
      </c>
      <c r="GB88" s="72">
        <v>0</v>
      </c>
      <c r="GC88" s="72">
        <v>0</v>
      </c>
      <c r="GD88" s="72">
        <v>1</v>
      </c>
      <c r="GE88" s="72">
        <v>1</v>
      </c>
      <c r="GF88" s="72">
        <v>0</v>
      </c>
      <c r="GG88" s="72">
        <v>1</v>
      </c>
      <c r="GH88" s="72">
        <v>1</v>
      </c>
      <c r="GI88" s="72">
        <v>0</v>
      </c>
      <c r="GJ88" s="72">
        <v>0</v>
      </c>
      <c r="GK88" s="72">
        <v>0</v>
      </c>
      <c r="GL88" s="72">
        <v>0</v>
      </c>
      <c r="GM88" s="72">
        <v>0</v>
      </c>
      <c r="GN88" s="72">
        <v>0</v>
      </c>
      <c r="GO88" s="72">
        <v>0</v>
      </c>
      <c r="GP88" s="72">
        <v>0</v>
      </c>
      <c r="GQ88" s="72">
        <v>0</v>
      </c>
      <c r="GR88" s="72">
        <v>0</v>
      </c>
      <c r="GS88" s="72">
        <v>0</v>
      </c>
      <c r="GT88" s="72">
        <v>0</v>
      </c>
      <c r="GU88" s="72">
        <v>0</v>
      </c>
      <c r="GV88" s="72">
        <v>0</v>
      </c>
      <c r="GW88" s="72">
        <v>0</v>
      </c>
      <c r="GX88" s="72">
        <v>0</v>
      </c>
      <c r="GY88" s="72">
        <v>0</v>
      </c>
      <c r="GZ88" s="72">
        <v>0</v>
      </c>
      <c r="HA88" s="72">
        <v>0</v>
      </c>
      <c r="HB88" s="72">
        <v>0</v>
      </c>
      <c r="HC88" s="72">
        <v>0</v>
      </c>
      <c r="HD88" s="72">
        <v>0</v>
      </c>
      <c r="HE88" s="72">
        <v>0</v>
      </c>
      <c r="HF88" s="72">
        <v>0</v>
      </c>
      <c r="HG88" s="72">
        <v>0</v>
      </c>
      <c r="HH88" s="72">
        <v>0</v>
      </c>
      <c r="HI88" s="72">
        <v>0</v>
      </c>
      <c r="HJ88" s="72">
        <v>0</v>
      </c>
      <c r="HK88" s="72">
        <v>0</v>
      </c>
      <c r="HL88" s="72">
        <v>0</v>
      </c>
      <c r="HM88" s="72">
        <v>0</v>
      </c>
      <c r="HN88" s="72">
        <v>0</v>
      </c>
      <c r="HO88" s="72">
        <v>0</v>
      </c>
      <c r="HP88" s="72">
        <v>0</v>
      </c>
      <c r="HQ88" s="72">
        <v>0</v>
      </c>
      <c r="HR88" s="72">
        <v>0</v>
      </c>
      <c r="HS88" s="72">
        <v>0</v>
      </c>
      <c r="HT88" s="72">
        <v>0</v>
      </c>
      <c r="HU88" s="72">
        <v>0</v>
      </c>
      <c r="HV88" s="72">
        <v>0</v>
      </c>
      <c r="HW88" s="72">
        <v>0</v>
      </c>
      <c r="HX88" s="72">
        <v>0</v>
      </c>
      <c r="HY88" s="72">
        <v>0</v>
      </c>
      <c r="HZ88" s="72">
        <v>0</v>
      </c>
      <c r="IA88" s="72">
        <v>0</v>
      </c>
      <c r="IB88" s="72">
        <v>0</v>
      </c>
      <c r="IC88" s="72">
        <v>0</v>
      </c>
      <c r="ID88" s="72">
        <v>0</v>
      </c>
      <c r="IE88" s="72">
        <v>0</v>
      </c>
      <c r="IF88" s="72">
        <v>0</v>
      </c>
      <c r="IG88" s="72">
        <v>0</v>
      </c>
      <c r="IH88" s="72">
        <v>0</v>
      </c>
      <c r="II88" s="72">
        <v>0</v>
      </c>
      <c r="IJ88" s="72">
        <v>0</v>
      </c>
      <c r="IK88" s="72">
        <v>0</v>
      </c>
      <c r="IL88" s="72">
        <v>0</v>
      </c>
      <c r="IM88" s="72">
        <v>0</v>
      </c>
      <c r="IN88" s="72">
        <v>0</v>
      </c>
      <c r="IO88" s="72">
        <v>879</v>
      </c>
      <c r="IP88" s="72">
        <v>856</v>
      </c>
      <c r="IQ88" s="72">
        <v>1735</v>
      </c>
      <c r="IR88" s="72">
        <v>36</v>
      </c>
      <c r="IS88" s="72">
        <v>146</v>
      </c>
      <c r="IT88" s="72">
        <v>111</v>
      </c>
      <c r="IU88" s="72">
        <v>297</v>
      </c>
      <c r="IV88" s="72">
        <v>49</v>
      </c>
      <c r="IW88" s="72">
        <v>591</v>
      </c>
      <c r="IX88" s="72">
        <v>305</v>
      </c>
      <c r="IY88" s="72">
        <v>351</v>
      </c>
      <c r="IZ88" s="72">
        <v>429</v>
      </c>
      <c r="JA88" s="72">
        <v>59</v>
      </c>
      <c r="JB88" s="72">
        <v>1735</v>
      </c>
      <c r="JC88" s="23"/>
      <c r="JD88" s="23"/>
    </row>
    <row r="89" spans="1:264" x14ac:dyDescent="0.25">
      <c r="A89" s="70" t="s">
        <v>109</v>
      </c>
      <c r="B89" s="70" t="s">
        <v>9</v>
      </c>
      <c r="C89" s="70" t="s">
        <v>46</v>
      </c>
      <c r="D89" s="71">
        <v>516</v>
      </c>
      <c r="E89" s="22" t="s">
        <v>70</v>
      </c>
      <c r="F89" s="8" t="s">
        <v>16</v>
      </c>
      <c r="G89" s="10">
        <v>1</v>
      </c>
      <c r="H89" s="10">
        <v>752</v>
      </c>
      <c r="I89" s="49">
        <f t="shared" si="11"/>
        <v>148</v>
      </c>
      <c r="J89" s="72">
        <v>15</v>
      </c>
      <c r="K89" s="50">
        <f t="shared" si="12"/>
        <v>16</v>
      </c>
      <c r="L89" s="72">
        <v>6</v>
      </c>
      <c r="M89" s="72">
        <v>10</v>
      </c>
      <c r="N89" s="50">
        <f t="shared" si="13"/>
        <v>32</v>
      </c>
      <c r="O89" s="72">
        <v>16</v>
      </c>
      <c r="P89" s="72">
        <v>16</v>
      </c>
      <c r="Q89" s="50">
        <f t="shared" si="14"/>
        <v>31</v>
      </c>
      <c r="R89" s="72">
        <v>12</v>
      </c>
      <c r="S89" s="72">
        <v>19</v>
      </c>
      <c r="T89" s="50">
        <f t="shared" si="15"/>
        <v>36</v>
      </c>
      <c r="U89" s="72">
        <v>19</v>
      </c>
      <c r="V89" s="72">
        <v>17</v>
      </c>
      <c r="W89" s="51">
        <f t="shared" si="16"/>
        <v>33</v>
      </c>
      <c r="X89" s="72">
        <v>15</v>
      </c>
      <c r="Y89" s="72">
        <v>18</v>
      </c>
      <c r="Z89" s="51">
        <f t="shared" si="10"/>
        <v>21</v>
      </c>
      <c r="AA89" s="72">
        <v>10</v>
      </c>
      <c r="AB89" s="72">
        <v>11</v>
      </c>
      <c r="AC89" s="72">
        <v>8</v>
      </c>
      <c r="AD89" s="72">
        <v>9</v>
      </c>
      <c r="AE89" s="72">
        <v>9</v>
      </c>
      <c r="AF89" s="72">
        <v>8</v>
      </c>
      <c r="AG89" s="72">
        <v>10</v>
      </c>
      <c r="AH89" s="72">
        <v>9</v>
      </c>
      <c r="AI89" s="72">
        <v>9</v>
      </c>
      <c r="AJ89" s="72">
        <v>8</v>
      </c>
      <c r="AK89" s="72">
        <v>9</v>
      </c>
      <c r="AL89" s="72">
        <v>9</v>
      </c>
      <c r="AM89" s="72">
        <v>8</v>
      </c>
      <c r="AN89" s="72">
        <v>7</v>
      </c>
      <c r="AO89" s="72">
        <v>7</v>
      </c>
      <c r="AP89" s="72">
        <v>8</v>
      </c>
      <c r="AQ89" s="72">
        <v>7</v>
      </c>
      <c r="AR89" s="72">
        <v>8</v>
      </c>
      <c r="AS89" s="72">
        <v>7</v>
      </c>
      <c r="AT89" s="72">
        <v>8</v>
      </c>
      <c r="AU89" s="72">
        <v>7</v>
      </c>
      <c r="AV89" s="72">
        <v>6</v>
      </c>
      <c r="AW89" s="72">
        <v>7</v>
      </c>
      <c r="AX89" s="72">
        <v>7</v>
      </c>
      <c r="AY89" s="72">
        <v>6</v>
      </c>
      <c r="AZ89" s="72">
        <v>7</v>
      </c>
      <c r="BA89" s="72">
        <v>6</v>
      </c>
      <c r="BB89" s="72">
        <v>7</v>
      </c>
      <c r="BC89" s="72">
        <v>7</v>
      </c>
      <c r="BD89" s="72">
        <v>6</v>
      </c>
      <c r="BE89" s="72">
        <v>6</v>
      </c>
      <c r="BF89" s="72">
        <v>6</v>
      </c>
      <c r="BG89" s="72">
        <v>6</v>
      </c>
      <c r="BH89" s="72">
        <v>6</v>
      </c>
      <c r="BI89" s="72">
        <v>5</v>
      </c>
      <c r="BJ89" s="72">
        <v>6</v>
      </c>
      <c r="BK89" s="72">
        <v>6</v>
      </c>
      <c r="BL89" s="72">
        <v>6</v>
      </c>
      <c r="BM89" s="72">
        <v>5</v>
      </c>
      <c r="BN89" s="72">
        <v>6</v>
      </c>
      <c r="BO89" s="72">
        <v>5</v>
      </c>
      <c r="BP89" s="72">
        <v>5</v>
      </c>
      <c r="BQ89" s="72">
        <v>5</v>
      </c>
      <c r="BR89" s="72">
        <v>4</v>
      </c>
      <c r="BS89" s="72">
        <v>5</v>
      </c>
      <c r="BT89" s="72">
        <v>4</v>
      </c>
      <c r="BU89" s="72">
        <v>4</v>
      </c>
      <c r="BV89" s="72">
        <v>6</v>
      </c>
      <c r="BW89" s="72">
        <v>6</v>
      </c>
      <c r="BX89" s="72">
        <v>5</v>
      </c>
      <c r="BY89" s="72">
        <v>6</v>
      </c>
      <c r="BZ89" s="72">
        <v>5</v>
      </c>
      <c r="CA89" s="72">
        <v>7</v>
      </c>
      <c r="CB89" s="72">
        <v>6</v>
      </c>
      <c r="CC89" s="72">
        <v>5</v>
      </c>
      <c r="CD89" s="72">
        <v>4</v>
      </c>
      <c r="CE89" s="72">
        <v>5</v>
      </c>
      <c r="CF89" s="72">
        <v>5</v>
      </c>
      <c r="CG89" s="72">
        <v>4</v>
      </c>
      <c r="CH89" s="72">
        <v>3</v>
      </c>
      <c r="CI89" s="72">
        <v>3</v>
      </c>
      <c r="CJ89" s="72">
        <v>4</v>
      </c>
      <c r="CK89" s="72">
        <v>4</v>
      </c>
      <c r="CL89" s="72">
        <v>3</v>
      </c>
      <c r="CM89" s="72">
        <v>6</v>
      </c>
      <c r="CN89" s="72">
        <v>5</v>
      </c>
      <c r="CO89" s="72">
        <v>5</v>
      </c>
      <c r="CP89" s="72">
        <v>5</v>
      </c>
      <c r="CQ89" s="72">
        <v>5</v>
      </c>
      <c r="CR89" s="72">
        <v>5</v>
      </c>
      <c r="CS89" s="72">
        <v>5</v>
      </c>
      <c r="CT89" s="72">
        <v>4</v>
      </c>
      <c r="CU89" s="72">
        <v>4</v>
      </c>
      <c r="CV89" s="72">
        <v>3</v>
      </c>
      <c r="CW89" s="72">
        <v>4</v>
      </c>
      <c r="CX89" s="72">
        <v>3</v>
      </c>
      <c r="CY89" s="72">
        <v>4</v>
      </c>
      <c r="CZ89" s="72">
        <v>3</v>
      </c>
      <c r="DA89" s="72">
        <v>4</v>
      </c>
      <c r="DB89" s="72">
        <v>5</v>
      </c>
      <c r="DC89" s="72">
        <v>3</v>
      </c>
      <c r="DD89" s="72">
        <v>3</v>
      </c>
      <c r="DE89" s="72">
        <v>4</v>
      </c>
      <c r="DF89" s="72">
        <v>4</v>
      </c>
      <c r="DG89" s="72">
        <v>3</v>
      </c>
      <c r="DH89" s="72">
        <v>3</v>
      </c>
      <c r="DI89" s="72">
        <v>4</v>
      </c>
      <c r="DJ89" s="72">
        <v>2</v>
      </c>
      <c r="DK89" s="72">
        <v>3</v>
      </c>
      <c r="DL89" s="72">
        <v>3</v>
      </c>
      <c r="DM89" s="72">
        <v>4</v>
      </c>
      <c r="DN89" s="72">
        <v>4</v>
      </c>
      <c r="DO89" s="72">
        <v>5</v>
      </c>
      <c r="DP89" s="72">
        <v>4</v>
      </c>
      <c r="DQ89" s="72">
        <v>5</v>
      </c>
      <c r="DR89" s="72">
        <v>3</v>
      </c>
      <c r="DS89" s="72">
        <v>3</v>
      </c>
      <c r="DT89" s="72">
        <v>2</v>
      </c>
      <c r="DU89" s="72">
        <v>3</v>
      </c>
      <c r="DV89" s="72">
        <v>3</v>
      </c>
      <c r="DW89" s="72">
        <v>3</v>
      </c>
      <c r="DX89" s="72">
        <v>2</v>
      </c>
      <c r="DY89" s="72">
        <v>4</v>
      </c>
      <c r="DZ89" s="72">
        <v>4</v>
      </c>
      <c r="EA89" s="72">
        <v>3</v>
      </c>
      <c r="EB89" s="72">
        <v>3</v>
      </c>
      <c r="EC89" s="72">
        <v>3</v>
      </c>
      <c r="ED89" s="72">
        <v>2</v>
      </c>
      <c r="EE89" s="72">
        <v>2</v>
      </c>
      <c r="EF89" s="72">
        <v>2</v>
      </c>
      <c r="EG89" s="72">
        <v>2</v>
      </c>
      <c r="EH89" s="72">
        <v>2</v>
      </c>
      <c r="EI89" s="72">
        <v>2</v>
      </c>
      <c r="EJ89" s="72">
        <v>2</v>
      </c>
      <c r="EK89" s="72">
        <v>2</v>
      </c>
      <c r="EL89" s="72">
        <v>2</v>
      </c>
      <c r="EM89" s="72">
        <v>2</v>
      </c>
      <c r="EN89" s="72">
        <v>1</v>
      </c>
      <c r="EO89" s="72">
        <v>2</v>
      </c>
      <c r="EP89" s="72">
        <v>2</v>
      </c>
      <c r="EQ89" s="72">
        <v>1</v>
      </c>
      <c r="ER89" s="72">
        <v>2</v>
      </c>
      <c r="ES89" s="72">
        <v>2</v>
      </c>
      <c r="ET89" s="72">
        <v>2</v>
      </c>
      <c r="EU89" s="72">
        <v>1</v>
      </c>
      <c r="EV89" s="72">
        <v>1</v>
      </c>
      <c r="EW89" s="72">
        <v>1</v>
      </c>
      <c r="EX89" s="72">
        <v>0</v>
      </c>
      <c r="EY89" s="72">
        <v>1</v>
      </c>
      <c r="EZ89" s="72">
        <v>0</v>
      </c>
      <c r="FA89" s="72">
        <v>0</v>
      </c>
      <c r="FB89" s="72">
        <v>1</v>
      </c>
      <c r="FC89" s="72">
        <v>0</v>
      </c>
      <c r="FD89" s="72">
        <v>0</v>
      </c>
      <c r="FE89" s="72">
        <v>1</v>
      </c>
      <c r="FF89" s="72">
        <v>0</v>
      </c>
      <c r="FG89" s="72">
        <v>0</v>
      </c>
      <c r="FH89" s="72">
        <v>0</v>
      </c>
      <c r="FI89" s="72">
        <v>0</v>
      </c>
      <c r="FJ89" s="72">
        <v>0</v>
      </c>
      <c r="FK89" s="72">
        <v>0</v>
      </c>
      <c r="FL89" s="72">
        <v>0</v>
      </c>
      <c r="FM89" s="72">
        <v>0</v>
      </c>
      <c r="FN89" s="72">
        <v>0</v>
      </c>
      <c r="FO89" s="72">
        <v>0</v>
      </c>
      <c r="FP89" s="72">
        <v>0</v>
      </c>
      <c r="FQ89" s="72">
        <v>0</v>
      </c>
      <c r="FR89" s="72">
        <v>0</v>
      </c>
      <c r="FS89" s="72">
        <v>0</v>
      </c>
      <c r="FT89" s="72">
        <v>0</v>
      </c>
      <c r="FU89" s="72">
        <v>0</v>
      </c>
      <c r="FV89" s="72">
        <v>0</v>
      </c>
      <c r="FW89" s="72">
        <v>0</v>
      </c>
      <c r="FX89" s="72">
        <v>0</v>
      </c>
      <c r="FY89" s="72">
        <v>0</v>
      </c>
      <c r="FZ89" s="72">
        <v>0</v>
      </c>
      <c r="GA89" s="72">
        <v>0</v>
      </c>
      <c r="GB89" s="72">
        <v>0</v>
      </c>
      <c r="GC89" s="72">
        <v>0</v>
      </c>
      <c r="GD89" s="72">
        <v>0</v>
      </c>
      <c r="GE89" s="72">
        <v>0</v>
      </c>
      <c r="GF89" s="72">
        <v>0</v>
      </c>
      <c r="GG89" s="72">
        <v>0</v>
      </c>
      <c r="GH89" s="72">
        <v>0</v>
      </c>
      <c r="GI89" s="72">
        <v>0</v>
      </c>
      <c r="GJ89" s="72">
        <v>0</v>
      </c>
      <c r="GK89" s="72">
        <v>0</v>
      </c>
      <c r="GL89" s="72">
        <v>0</v>
      </c>
      <c r="GM89" s="72">
        <v>0</v>
      </c>
      <c r="GN89" s="72">
        <v>0</v>
      </c>
      <c r="GO89" s="72">
        <v>0</v>
      </c>
      <c r="GP89" s="72">
        <v>0</v>
      </c>
      <c r="GQ89" s="72">
        <v>0</v>
      </c>
      <c r="GR89" s="72">
        <v>0</v>
      </c>
      <c r="GS89" s="72">
        <v>0</v>
      </c>
      <c r="GT89" s="72">
        <v>0</v>
      </c>
      <c r="GU89" s="72">
        <v>0</v>
      </c>
      <c r="GV89" s="72">
        <v>0</v>
      </c>
      <c r="GW89" s="72">
        <v>0</v>
      </c>
      <c r="GX89" s="72">
        <v>0</v>
      </c>
      <c r="GY89" s="72">
        <v>0</v>
      </c>
      <c r="GZ89" s="72">
        <v>0</v>
      </c>
      <c r="HA89" s="72">
        <v>0</v>
      </c>
      <c r="HB89" s="72">
        <v>0</v>
      </c>
      <c r="HC89" s="72">
        <v>0</v>
      </c>
      <c r="HD89" s="72">
        <v>0</v>
      </c>
      <c r="HE89" s="72">
        <v>0</v>
      </c>
      <c r="HF89" s="72">
        <v>0</v>
      </c>
      <c r="HG89" s="72">
        <v>0</v>
      </c>
      <c r="HH89" s="72">
        <v>0</v>
      </c>
      <c r="HI89" s="72">
        <v>0</v>
      </c>
      <c r="HJ89" s="72">
        <v>0</v>
      </c>
      <c r="HK89" s="72">
        <v>0</v>
      </c>
      <c r="HL89" s="72">
        <v>0</v>
      </c>
      <c r="HM89" s="72">
        <v>0</v>
      </c>
      <c r="HN89" s="72">
        <v>0</v>
      </c>
      <c r="HO89" s="72">
        <v>0</v>
      </c>
      <c r="HP89" s="72">
        <v>0</v>
      </c>
      <c r="HQ89" s="72">
        <v>0</v>
      </c>
      <c r="HR89" s="72">
        <v>0</v>
      </c>
      <c r="HS89" s="72">
        <v>0</v>
      </c>
      <c r="HT89" s="72">
        <v>0</v>
      </c>
      <c r="HU89" s="72">
        <v>0</v>
      </c>
      <c r="HV89" s="72">
        <v>0</v>
      </c>
      <c r="HW89" s="72">
        <v>0</v>
      </c>
      <c r="HX89" s="72">
        <v>0</v>
      </c>
      <c r="HY89" s="72">
        <v>0</v>
      </c>
      <c r="HZ89" s="72">
        <v>0</v>
      </c>
      <c r="IA89" s="72">
        <v>0</v>
      </c>
      <c r="IB89" s="72">
        <v>0</v>
      </c>
      <c r="IC89" s="72">
        <v>0</v>
      </c>
      <c r="ID89" s="72">
        <v>0</v>
      </c>
      <c r="IE89" s="72">
        <v>0</v>
      </c>
      <c r="IF89" s="72">
        <v>0</v>
      </c>
      <c r="IG89" s="72">
        <v>0</v>
      </c>
      <c r="IH89" s="72">
        <v>0</v>
      </c>
      <c r="II89" s="72">
        <v>0</v>
      </c>
      <c r="IJ89" s="72">
        <v>0</v>
      </c>
      <c r="IK89" s="72">
        <v>0</v>
      </c>
      <c r="IL89" s="72">
        <v>0</v>
      </c>
      <c r="IM89" s="72">
        <v>0</v>
      </c>
      <c r="IN89" s="72">
        <v>0</v>
      </c>
      <c r="IO89" s="72">
        <v>378</v>
      </c>
      <c r="IP89" s="72">
        <v>374</v>
      </c>
      <c r="IQ89" s="72">
        <v>752</v>
      </c>
      <c r="IR89" s="72">
        <v>11</v>
      </c>
      <c r="IS89" s="72">
        <v>40</v>
      </c>
      <c r="IT89" s="72">
        <v>33</v>
      </c>
      <c r="IU89" s="72">
        <v>132</v>
      </c>
      <c r="IV89" s="72">
        <v>15</v>
      </c>
      <c r="IW89" s="72">
        <v>272</v>
      </c>
      <c r="IX89" s="72">
        <v>85</v>
      </c>
      <c r="IY89" s="72">
        <v>133</v>
      </c>
      <c r="IZ89" s="72">
        <v>230</v>
      </c>
      <c r="JA89" s="72">
        <v>32</v>
      </c>
      <c r="JB89" s="72">
        <v>752</v>
      </c>
      <c r="JC89" s="23"/>
      <c r="JD89" s="23"/>
    </row>
    <row r="90" spans="1:264" x14ac:dyDescent="0.25">
      <c r="A90" s="70" t="s">
        <v>109</v>
      </c>
      <c r="B90" s="70" t="s">
        <v>9</v>
      </c>
      <c r="C90" s="70" t="s">
        <v>46</v>
      </c>
      <c r="D90" s="71">
        <v>474</v>
      </c>
      <c r="E90" s="22" t="s">
        <v>72</v>
      </c>
      <c r="F90" s="8" t="s">
        <v>16</v>
      </c>
      <c r="G90" s="10">
        <v>1</v>
      </c>
      <c r="H90" s="10">
        <v>894</v>
      </c>
      <c r="I90" s="49">
        <f t="shared" si="11"/>
        <v>197</v>
      </c>
      <c r="J90" s="72">
        <v>19</v>
      </c>
      <c r="K90" s="50">
        <f t="shared" si="12"/>
        <v>20</v>
      </c>
      <c r="L90" s="72">
        <v>4</v>
      </c>
      <c r="M90" s="72">
        <v>16</v>
      </c>
      <c r="N90" s="50">
        <f t="shared" si="13"/>
        <v>36</v>
      </c>
      <c r="O90" s="72">
        <v>21</v>
      </c>
      <c r="P90" s="72">
        <v>15</v>
      </c>
      <c r="Q90" s="50">
        <f t="shared" si="14"/>
        <v>31</v>
      </c>
      <c r="R90" s="72">
        <v>15</v>
      </c>
      <c r="S90" s="72">
        <v>16</v>
      </c>
      <c r="T90" s="50">
        <f t="shared" si="15"/>
        <v>50</v>
      </c>
      <c r="U90" s="72">
        <v>14</v>
      </c>
      <c r="V90" s="72">
        <v>36</v>
      </c>
      <c r="W90" s="51">
        <f t="shared" si="16"/>
        <v>60</v>
      </c>
      <c r="X90" s="72">
        <v>25</v>
      </c>
      <c r="Y90" s="72">
        <v>35</v>
      </c>
      <c r="Z90" s="51">
        <f t="shared" si="10"/>
        <v>40</v>
      </c>
      <c r="AA90" s="72">
        <v>21</v>
      </c>
      <c r="AB90" s="72">
        <v>19</v>
      </c>
      <c r="AC90" s="72">
        <v>9</v>
      </c>
      <c r="AD90" s="72">
        <v>10</v>
      </c>
      <c r="AE90" s="72">
        <v>10</v>
      </c>
      <c r="AF90" s="72">
        <v>9</v>
      </c>
      <c r="AG90" s="72">
        <v>12</v>
      </c>
      <c r="AH90" s="72">
        <v>11</v>
      </c>
      <c r="AI90" s="72">
        <v>10</v>
      </c>
      <c r="AJ90" s="72">
        <v>9</v>
      </c>
      <c r="AK90" s="72">
        <v>11</v>
      </c>
      <c r="AL90" s="72">
        <v>10</v>
      </c>
      <c r="AM90" s="72">
        <v>10</v>
      </c>
      <c r="AN90" s="72">
        <v>9</v>
      </c>
      <c r="AO90" s="72">
        <v>9</v>
      </c>
      <c r="AP90" s="72">
        <v>10</v>
      </c>
      <c r="AQ90" s="72">
        <v>8</v>
      </c>
      <c r="AR90" s="72">
        <v>11</v>
      </c>
      <c r="AS90" s="72">
        <v>8</v>
      </c>
      <c r="AT90" s="72">
        <v>9</v>
      </c>
      <c r="AU90" s="72">
        <v>8</v>
      </c>
      <c r="AV90" s="72">
        <v>7</v>
      </c>
      <c r="AW90" s="72">
        <v>8</v>
      </c>
      <c r="AX90" s="72">
        <v>8</v>
      </c>
      <c r="AY90" s="72">
        <v>7</v>
      </c>
      <c r="AZ90" s="72">
        <v>8</v>
      </c>
      <c r="BA90" s="72">
        <v>7</v>
      </c>
      <c r="BB90" s="72">
        <v>8</v>
      </c>
      <c r="BC90" s="72">
        <v>8</v>
      </c>
      <c r="BD90" s="72">
        <v>7</v>
      </c>
      <c r="BE90" s="72">
        <v>7</v>
      </c>
      <c r="BF90" s="72">
        <v>8</v>
      </c>
      <c r="BG90" s="72">
        <v>7</v>
      </c>
      <c r="BH90" s="72">
        <v>7</v>
      </c>
      <c r="BI90" s="72">
        <v>6</v>
      </c>
      <c r="BJ90" s="72">
        <v>7</v>
      </c>
      <c r="BK90" s="72">
        <v>7</v>
      </c>
      <c r="BL90" s="72">
        <v>7</v>
      </c>
      <c r="BM90" s="72">
        <v>6</v>
      </c>
      <c r="BN90" s="72">
        <v>7</v>
      </c>
      <c r="BO90" s="72">
        <v>6</v>
      </c>
      <c r="BP90" s="72">
        <v>6</v>
      </c>
      <c r="BQ90" s="72">
        <v>6</v>
      </c>
      <c r="BR90" s="72">
        <v>5</v>
      </c>
      <c r="BS90" s="72">
        <v>6</v>
      </c>
      <c r="BT90" s="72">
        <v>5</v>
      </c>
      <c r="BU90" s="72">
        <v>5</v>
      </c>
      <c r="BV90" s="72">
        <v>7</v>
      </c>
      <c r="BW90" s="72">
        <v>7</v>
      </c>
      <c r="BX90" s="72">
        <v>6</v>
      </c>
      <c r="BY90" s="72">
        <v>7</v>
      </c>
      <c r="BZ90" s="72">
        <v>5</v>
      </c>
      <c r="CA90" s="72">
        <v>9</v>
      </c>
      <c r="CB90" s="72">
        <v>8</v>
      </c>
      <c r="CC90" s="72">
        <v>6</v>
      </c>
      <c r="CD90" s="72">
        <v>5</v>
      </c>
      <c r="CE90" s="72">
        <v>5</v>
      </c>
      <c r="CF90" s="72">
        <v>6</v>
      </c>
      <c r="CG90" s="72">
        <v>5</v>
      </c>
      <c r="CH90" s="72">
        <v>4</v>
      </c>
      <c r="CI90" s="72">
        <v>3</v>
      </c>
      <c r="CJ90" s="72">
        <v>4</v>
      </c>
      <c r="CK90" s="72">
        <v>4</v>
      </c>
      <c r="CL90" s="72">
        <v>3</v>
      </c>
      <c r="CM90" s="72">
        <v>7</v>
      </c>
      <c r="CN90" s="72">
        <v>6</v>
      </c>
      <c r="CO90" s="72">
        <v>6</v>
      </c>
      <c r="CP90" s="72">
        <v>6</v>
      </c>
      <c r="CQ90" s="72">
        <v>6</v>
      </c>
      <c r="CR90" s="72">
        <v>6</v>
      </c>
      <c r="CS90" s="72">
        <v>5</v>
      </c>
      <c r="CT90" s="72">
        <v>4</v>
      </c>
      <c r="CU90" s="72">
        <v>4</v>
      </c>
      <c r="CV90" s="72">
        <v>3</v>
      </c>
      <c r="CW90" s="72">
        <v>4</v>
      </c>
      <c r="CX90" s="72">
        <v>3</v>
      </c>
      <c r="CY90" s="72">
        <v>4</v>
      </c>
      <c r="CZ90" s="72">
        <v>3</v>
      </c>
      <c r="DA90" s="72">
        <v>4</v>
      </c>
      <c r="DB90" s="72">
        <v>5</v>
      </c>
      <c r="DC90" s="72">
        <v>3</v>
      </c>
      <c r="DD90" s="72">
        <v>3</v>
      </c>
      <c r="DE90" s="72">
        <v>4</v>
      </c>
      <c r="DF90" s="72">
        <v>4</v>
      </c>
      <c r="DG90" s="72">
        <v>3</v>
      </c>
      <c r="DH90" s="72">
        <v>3</v>
      </c>
      <c r="DI90" s="72">
        <v>4</v>
      </c>
      <c r="DJ90" s="72">
        <v>2</v>
      </c>
      <c r="DK90" s="72">
        <v>3</v>
      </c>
      <c r="DL90" s="72">
        <v>2</v>
      </c>
      <c r="DM90" s="72">
        <v>4</v>
      </c>
      <c r="DN90" s="72">
        <v>4</v>
      </c>
      <c r="DO90" s="72">
        <v>5</v>
      </c>
      <c r="DP90" s="72">
        <v>4</v>
      </c>
      <c r="DQ90" s="72">
        <v>5</v>
      </c>
      <c r="DR90" s="72">
        <v>3</v>
      </c>
      <c r="DS90" s="72">
        <v>3</v>
      </c>
      <c r="DT90" s="72">
        <v>2</v>
      </c>
      <c r="DU90" s="72">
        <v>3</v>
      </c>
      <c r="DV90" s="72">
        <v>2</v>
      </c>
      <c r="DW90" s="72">
        <v>3</v>
      </c>
      <c r="DX90" s="72">
        <v>2</v>
      </c>
      <c r="DY90" s="72">
        <v>4</v>
      </c>
      <c r="DZ90" s="72">
        <v>4</v>
      </c>
      <c r="EA90" s="72">
        <v>3</v>
      </c>
      <c r="EB90" s="72">
        <v>2</v>
      </c>
      <c r="EC90" s="72">
        <v>3</v>
      </c>
      <c r="ED90" s="72">
        <v>2</v>
      </c>
      <c r="EE90" s="72">
        <v>2</v>
      </c>
      <c r="EF90" s="72">
        <v>2</v>
      </c>
      <c r="EG90" s="72">
        <v>2</v>
      </c>
      <c r="EH90" s="72">
        <v>2</v>
      </c>
      <c r="EI90" s="72">
        <v>2</v>
      </c>
      <c r="EJ90" s="72">
        <v>2</v>
      </c>
      <c r="EK90" s="72">
        <v>2</v>
      </c>
      <c r="EL90" s="72">
        <v>2</v>
      </c>
      <c r="EM90" s="72">
        <v>2</v>
      </c>
      <c r="EN90" s="72">
        <v>1</v>
      </c>
      <c r="EO90" s="72">
        <v>2</v>
      </c>
      <c r="EP90" s="72">
        <v>2</v>
      </c>
      <c r="EQ90" s="72">
        <v>1</v>
      </c>
      <c r="ER90" s="72">
        <v>2</v>
      </c>
      <c r="ES90" s="72">
        <v>2</v>
      </c>
      <c r="ET90" s="72">
        <v>2</v>
      </c>
      <c r="EU90" s="72">
        <v>1</v>
      </c>
      <c r="EV90" s="72">
        <v>1</v>
      </c>
      <c r="EW90" s="72">
        <v>1</v>
      </c>
      <c r="EX90" s="72">
        <v>0</v>
      </c>
      <c r="EY90" s="72">
        <v>1</v>
      </c>
      <c r="EZ90" s="72">
        <v>1</v>
      </c>
      <c r="FA90" s="72">
        <v>1</v>
      </c>
      <c r="FB90" s="72">
        <v>1</v>
      </c>
      <c r="FC90" s="72">
        <v>1</v>
      </c>
      <c r="FD90" s="72">
        <v>0</v>
      </c>
      <c r="FE90" s="72">
        <v>1</v>
      </c>
      <c r="FF90" s="72">
        <v>0</v>
      </c>
      <c r="FG90" s="72">
        <v>0</v>
      </c>
      <c r="FH90" s="72">
        <v>0</v>
      </c>
      <c r="FI90" s="72">
        <v>0</v>
      </c>
      <c r="FJ90" s="72">
        <v>0</v>
      </c>
      <c r="FK90" s="72">
        <v>0</v>
      </c>
      <c r="FL90" s="72">
        <v>0</v>
      </c>
      <c r="FM90" s="72">
        <v>0</v>
      </c>
      <c r="FN90" s="72">
        <v>0</v>
      </c>
      <c r="FO90" s="72">
        <v>0</v>
      </c>
      <c r="FP90" s="72">
        <v>0</v>
      </c>
      <c r="FQ90" s="72">
        <v>0</v>
      </c>
      <c r="FR90" s="72">
        <v>0</v>
      </c>
      <c r="FS90" s="72">
        <v>0</v>
      </c>
      <c r="FT90" s="72">
        <v>0</v>
      </c>
      <c r="FU90" s="72">
        <v>0</v>
      </c>
      <c r="FV90" s="72">
        <v>0</v>
      </c>
      <c r="FW90" s="72">
        <v>0</v>
      </c>
      <c r="FX90" s="72">
        <v>0</v>
      </c>
      <c r="FY90" s="72">
        <v>0</v>
      </c>
      <c r="FZ90" s="72">
        <v>0</v>
      </c>
      <c r="GA90" s="72">
        <v>0</v>
      </c>
      <c r="GB90" s="72">
        <v>0</v>
      </c>
      <c r="GC90" s="72">
        <v>0</v>
      </c>
      <c r="GD90" s="72">
        <v>0</v>
      </c>
      <c r="GE90" s="72">
        <v>0</v>
      </c>
      <c r="GF90" s="72">
        <v>0</v>
      </c>
      <c r="GG90" s="72">
        <v>0</v>
      </c>
      <c r="GH90" s="72">
        <v>0</v>
      </c>
      <c r="GI90" s="72">
        <v>0</v>
      </c>
      <c r="GJ90" s="72">
        <v>0</v>
      </c>
      <c r="GK90" s="72">
        <v>0</v>
      </c>
      <c r="GL90" s="72">
        <v>0</v>
      </c>
      <c r="GM90" s="72">
        <v>0</v>
      </c>
      <c r="GN90" s="72">
        <v>0</v>
      </c>
      <c r="GO90" s="72">
        <v>0</v>
      </c>
      <c r="GP90" s="72">
        <v>0</v>
      </c>
      <c r="GQ90" s="72">
        <v>0</v>
      </c>
      <c r="GR90" s="72">
        <v>0</v>
      </c>
      <c r="GS90" s="72">
        <v>0</v>
      </c>
      <c r="GT90" s="72">
        <v>0</v>
      </c>
      <c r="GU90" s="72">
        <v>0</v>
      </c>
      <c r="GV90" s="72">
        <v>0</v>
      </c>
      <c r="GW90" s="72">
        <v>0</v>
      </c>
      <c r="GX90" s="72">
        <v>0</v>
      </c>
      <c r="GY90" s="72">
        <v>0</v>
      </c>
      <c r="GZ90" s="72">
        <v>0</v>
      </c>
      <c r="HA90" s="72">
        <v>0</v>
      </c>
      <c r="HB90" s="72">
        <v>0</v>
      </c>
      <c r="HC90" s="72">
        <v>0</v>
      </c>
      <c r="HD90" s="72">
        <v>0</v>
      </c>
      <c r="HE90" s="72">
        <v>0</v>
      </c>
      <c r="HF90" s="72">
        <v>0</v>
      </c>
      <c r="HG90" s="72">
        <v>0</v>
      </c>
      <c r="HH90" s="72">
        <v>0</v>
      </c>
      <c r="HI90" s="72">
        <v>0</v>
      </c>
      <c r="HJ90" s="72">
        <v>0</v>
      </c>
      <c r="HK90" s="72">
        <v>0</v>
      </c>
      <c r="HL90" s="72">
        <v>0</v>
      </c>
      <c r="HM90" s="72">
        <v>0</v>
      </c>
      <c r="HN90" s="72">
        <v>0</v>
      </c>
      <c r="HO90" s="72">
        <v>0</v>
      </c>
      <c r="HP90" s="72">
        <v>0</v>
      </c>
      <c r="HQ90" s="72">
        <v>0</v>
      </c>
      <c r="HR90" s="72">
        <v>0</v>
      </c>
      <c r="HS90" s="72">
        <v>0</v>
      </c>
      <c r="HT90" s="72">
        <v>0</v>
      </c>
      <c r="HU90" s="72">
        <v>0</v>
      </c>
      <c r="HV90" s="72">
        <v>0</v>
      </c>
      <c r="HW90" s="72">
        <v>0</v>
      </c>
      <c r="HX90" s="72">
        <v>0</v>
      </c>
      <c r="HY90" s="72">
        <v>0</v>
      </c>
      <c r="HZ90" s="72">
        <v>0</v>
      </c>
      <c r="IA90" s="72">
        <v>0</v>
      </c>
      <c r="IB90" s="72">
        <v>0</v>
      </c>
      <c r="IC90" s="72">
        <v>0</v>
      </c>
      <c r="ID90" s="72">
        <v>0</v>
      </c>
      <c r="IE90" s="72">
        <v>0</v>
      </c>
      <c r="IF90" s="72">
        <v>0</v>
      </c>
      <c r="IG90" s="72">
        <v>0</v>
      </c>
      <c r="IH90" s="72">
        <v>0</v>
      </c>
      <c r="II90" s="72">
        <v>0</v>
      </c>
      <c r="IJ90" s="72">
        <v>0</v>
      </c>
      <c r="IK90" s="72">
        <v>0</v>
      </c>
      <c r="IL90" s="72">
        <v>0</v>
      </c>
      <c r="IM90" s="72">
        <v>0</v>
      </c>
      <c r="IN90" s="72">
        <v>0</v>
      </c>
      <c r="IO90" s="72">
        <v>438</v>
      </c>
      <c r="IP90" s="72">
        <v>456</v>
      </c>
      <c r="IQ90" s="72">
        <v>894</v>
      </c>
      <c r="IR90" s="72">
        <v>25</v>
      </c>
      <c r="IS90" s="72">
        <v>49</v>
      </c>
      <c r="IT90" s="72">
        <v>38</v>
      </c>
      <c r="IU90" s="72">
        <v>150</v>
      </c>
      <c r="IV90" s="72">
        <v>19</v>
      </c>
      <c r="IW90" s="72">
        <v>357</v>
      </c>
      <c r="IX90" s="72">
        <v>101</v>
      </c>
      <c r="IY90" s="72">
        <v>158</v>
      </c>
      <c r="IZ90" s="72">
        <v>243</v>
      </c>
      <c r="JA90" s="72">
        <v>35</v>
      </c>
      <c r="JB90" s="72">
        <v>894</v>
      </c>
      <c r="JC90" s="23"/>
      <c r="JD90" s="23"/>
    </row>
    <row r="91" spans="1:264" x14ac:dyDescent="0.25">
      <c r="A91" s="70" t="s">
        <v>109</v>
      </c>
      <c r="B91" s="70" t="s">
        <v>9</v>
      </c>
      <c r="C91" s="70" t="s">
        <v>46</v>
      </c>
      <c r="D91" s="71">
        <v>461</v>
      </c>
      <c r="E91" s="22" t="s">
        <v>74</v>
      </c>
      <c r="F91" s="8" t="s">
        <v>31</v>
      </c>
      <c r="G91" s="10">
        <v>1</v>
      </c>
      <c r="H91" s="10">
        <v>688</v>
      </c>
      <c r="I91" s="49">
        <f t="shared" si="11"/>
        <v>148</v>
      </c>
      <c r="J91" s="72">
        <v>15</v>
      </c>
      <c r="K91" s="50">
        <f t="shared" si="12"/>
        <v>20</v>
      </c>
      <c r="L91" s="72">
        <v>14</v>
      </c>
      <c r="M91" s="72">
        <v>6</v>
      </c>
      <c r="N91" s="50">
        <f t="shared" si="13"/>
        <v>37</v>
      </c>
      <c r="O91" s="72">
        <v>22</v>
      </c>
      <c r="P91" s="72">
        <v>15</v>
      </c>
      <c r="Q91" s="50">
        <f t="shared" si="14"/>
        <v>33</v>
      </c>
      <c r="R91" s="72">
        <v>15</v>
      </c>
      <c r="S91" s="72">
        <v>18</v>
      </c>
      <c r="T91" s="50">
        <f t="shared" si="15"/>
        <v>40</v>
      </c>
      <c r="U91" s="72">
        <v>19</v>
      </c>
      <c r="V91" s="72">
        <v>21</v>
      </c>
      <c r="W91" s="51">
        <f t="shared" si="16"/>
        <v>18</v>
      </c>
      <c r="X91" s="72">
        <v>9</v>
      </c>
      <c r="Y91" s="72">
        <v>9</v>
      </c>
      <c r="Z91" s="51">
        <f t="shared" si="10"/>
        <v>24</v>
      </c>
      <c r="AA91" s="72">
        <v>18</v>
      </c>
      <c r="AB91" s="72">
        <v>6</v>
      </c>
      <c r="AC91" s="72">
        <v>9</v>
      </c>
      <c r="AD91" s="72">
        <v>10</v>
      </c>
      <c r="AE91" s="72">
        <v>10</v>
      </c>
      <c r="AF91" s="72">
        <v>8</v>
      </c>
      <c r="AG91" s="72">
        <v>12</v>
      </c>
      <c r="AH91" s="72">
        <v>11</v>
      </c>
      <c r="AI91" s="72">
        <v>9</v>
      </c>
      <c r="AJ91" s="72">
        <v>8</v>
      </c>
      <c r="AK91" s="72">
        <v>11</v>
      </c>
      <c r="AL91" s="72">
        <v>9</v>
      </c>
      <c r="AM91" s="72">
        <v>10</v>
      </c>
      <c r="AN91" s="72">
        <v>9</v>
      </c>
      <c r="AO91" s="72">
        <v>9</v>
      </c>
      <c r="AP91" s="72">
        <v>10</v>
      </c>
      <c r="AQ91" s="72">
        <v>7</v>
      </c>
      <c r="AR91" s="72">
        <v>10</v>
      </c>
      <c r="AS91" s="72">
        <v>7</v>
      </c>
      <c r="AT91" s="72">
        <v>8</v>
      </c>
      <c r="AU91" s="72">
        <v>7</v>
      </c>
      <c r="AV91" s="72">
        <v>7</v>
      </c>
      <c r="AW91" s="72">
        <v>7</v>
      </c>
      <c r="AX91" s="72">
        <v>7</v>
      </c>
      <c r="AY91" s="72">
        <v>7</v>
      </c>
      <c r="AZ91" s="72">
        <v>7</v>
      </c>
      <c r="BA91" s="72">
        <v>7</v>
      </c>
      <c r="BB91" s="72">
        <v>7</v>
      </c>
      <c r="BC91" s="72">
        <v>7</v>
      </c>
      <c r="BD91" s="72">
        <v>5</v>
      </c>
      <c r="BE91" s="72">
        <v>5</v>
      </c>
      <c r="BF91" s="72">
        <v>4</v>
      </c>
      <c r="BG91" s="72">
        <v>5</v>
      </c>
      <c r="BH91" s="72">
        <v>7</v>
      </c>
      <c r="BI91" s="72">
        <v>4</v>
      </c>
      <c r="BJ91" s="72">
        <v>5</v>
      </c>
      <c r="BK91" s="72">
        <v>5</v>
      </c>
      <c r="BL91" s="72">
        <v>5</v>
      </c>
      <c r="BM91" s="72">
        <v>4</v>
      </c>
      <c r="BN91" s="72">
        <v>5</v>
      </c>
      <c r="BO91" s="72">
        <v>4</v>
      </c>
      <c r="BP91" s="72">
        <v>4</v>
      </c>
      <c r="BQ91" s="72">
        <v>4</v>
      </c>
      <c r="BR91" s="72">
        <v>3</v>
      </c>
      <c r="BS91" s="72">
        <v>4</v>
      </c>
      <c r="BT91" s="72">
        <v>4</v>
      </c>
      <c r="BU91" s="72">
        <v>4</v>
      </c>
      <c r="BV91" s="72">
        <v>5</v>
      </c>
      <c r="BW91" s="72">
        <v>5</v>
      </c>
      <c r="BX91" s="72">
        <v>5</v>
      </c>
      <c r="BY91" s="72">
        <v>5</v>
      </c>
      <c r="BZ91" s="72">
        <v>3</v>
      </c>
      <c r="CA91" s="72">
        <v>5</v>
      </c>
      <c r="CB91" s="72">
        <v>4</v>
      </c>
      <c r="CC91" s="72">
        <v>4</v>
      </c>
      <c r="CD91" s="72">
        <v>4</v>
      </c>
      <c r="CE91" s="72">
        <v>3</v>
      </c>
      <c r="CF91" s="72">
        <v>4</v>
      </c>
      <c r="CG91" s="72">
        <v>4</v>
      </c>
      <c r="CH91" s="72">
        <v>4</v>
      </c>
      <c r="CI91" s="72">
        <v>3</v>
      </c>
      <c r="CJ91" s="72">
        <v>3</v>
      </c>
      <c r="CK91" s="72">
        <v>3</v>
      </c>
      <c r="CL91" s="72">
        <v>3</v>
      </c>
      <c r="CM91" s="72">
        <v>5</v>
      </c>
      <c r="CN91" s="72">
        <v>3</v>
      </c>
      <c r="CO91" s="72">
        <v>3</v>
      </c>
      <c r="CP91" s="72">
        <v>3</v>
      </c>
      <c r="CQ91" s="72">
        <v>3</v>
      </c>
      <c r="CR91" s="72">
        <v>3</v>
      </c>
      <c r="CS91" s="72">
        <v>3</v>
      </c>
      <c r="CT91" s="72">
        <v>3</v>
      </c>
      <c r="CU91" s="72">
        <v>3</v>
      </c>
      <c r="CV91" s="72">
        <v>2</v>
      </c>
      <c r="CW91" s="72">
        <v>3</v>
      </c>
      <c r="CX91" s="72">
        <v>3</v>
      </c>
      <c r="CY91" s="72">
        <v>4</v>
      </c>
      <c r="CZ91" s="72">
        <v>3</v>
      </c>
      <c r="DA91" s="72">
        <v>4</v>
      </c>
      <c r="DB91" s="72">
        <v>5</v>
      </c>
      <c r="DC91" s="72">
        <v>3</v>
      </c>
      <c r="DD91" s="72">
        <v>3</v>
      </c>
      <c r="DE91" s="72">
        <v>3</v>
      </c>
      <c r="DF91" s="72">
        <v>3</v>
      </c>
      <c r="DG91" s="72">
        <v>1</v>
      </c>
      <c r="DH91" s="72">
        <v>1</v>
      </c>
      <c r="DI91" s="72">
        <v>2</v>
      </c>
      <c r="DJ91" s="72">
        <v>1</v>
      </c>
      <c r="DK91" s="72">
        <v>1</v>
      </c>
      <c r="DL91" s="72">
        <v>1</v>
      </c>
      <c r="DM91" s="72">
        <v>3</v>
      </c>
      <c r="DN91" s="72">
        <v>2</v>
      </c>
      <c r="DO91" s="72">
        <v>5</v>
      </c>
      <c r="DP91" s="72">
        <v>2</v>
      </c>
      <c r="DQ91" s="72">
        <v>5</v>
      </c>
      <c r="DR91" s="72">
        <v>1</v>
      </c>
      <c r="DS91" s="72">
        <v>1</v>
      </c>
      <c r="DT91" s="72">
        <v>1</v>
      </c>
      <c r="DU91" s="72">
        <v>1</v>
      </c>
      <c r="DV91" s="72">
        <v>1</v>
      </c>
      <c r="DW91" s="72">
        <v>1</v>
      </c>
      <c r="DX91" s="72">
        <v>1</v>
      </c>
      <c r="DY91" s="72">
        <v>2</v>
      </c>
      <c r="DZ91" s="72">
        <v>2</v>
      </c>
      <c r="EA91" s="72">
        <v>1</v>
      </c>
      <c r="EB91" s="72">
        <v>1</v>
      </c>
      <c r="EC91" s="72">
        <v>1</v>
      </c>
      <c r="ED91" s="72">
        <v>1</v>
      </c>
      <c r="EE91" s="72">
        <v>1</v>
      </c>
      <c r="EF91" s="72">
        <v>1</v>
      </c>
      <c r="EG91" s="72">
        <v>1</v>
      </c>
      <c r="EH91" s="72">
        <v>1</v>
      </c>
      <c r="EI91" s="72">
        <v>1</v>
      </c>
      <c r="EJ91" s="72">
        <v>1</v>
      </c>
      <c r="EK91" s="72">
        <v>1</v>
      </c>
      <c r="EL91" s="72">
        <v>1</v>
      </c>
      <c r="EM91" s="72">
        <v>2</v>
      </c>
      <c r="EN91" s="72">
        <v>1</v>
      </c>
      <c r="EO91" s="72">
        <v>1</v>
      </c>
      <c r="EP91" s="72">
        <v>1</v>
      </c>
      <c r="EQ91" s="72">
        <v>1</v>
      </c>
      <c r="ER91" s="72">
        <v>1</v>
      </c>
      <c r="ES91" s="72">
        <v>1</v>
      </c>
      <c r="ET91" s="72">
        <v>1</v>
      </c>
      <c r="EU91" s="72">
        <v>1</v>
      </c>
      <c r="EV91" s="72">
        <v>1</v>
      </c>
      <c r="EW91" s="72">
        <v>1</v>
      </c>
      <c r="EX91" s="72">
        <v>1</v>
      </c>
      <c r="EY91" s="72">
        <v>1</v>
      </c>
      <c r="EZ91" s="72">
        <v>1</v>
      </c>
      <c r="FA91" s="72">
        <v>1</v>
      </c>
      <c r="FB91" s="72">
        <v>1</v>
      </c>
      <c r="FC91" s="72">
        <v>1</v>
      </c>
      <c r="FD91" s="72">
        <v>1</v>
      </c>
      <c r="FE91" s="72">
        <v>1</v>
      </c>
      <c r="FF91" s="72">
        <v>0</v>
      </c>
      <c r="FG91" s="72">
        <v>0</v>
      </c>
      <c r="FH91" s="72">
        <v>1</v>
      </c>
      <c r="FI91" s="72">
        <v>1</v>
      </c>
      <c r="FJ91" s="72">
        <v>1</v>
      </c>
      <c r="FK91" s="72">
        <v>0</v>
      </c>
      <c r="FL91" s="72">
        <v>0</v>
      </c>
      <c r="FM91" s="72">
        <v>1</v>
      </c>
      <c r="FN91" s="72">
        <v>1</v>
      </c>
      <c r="FO91" s="72">
        <v>0</v>
      </c>
      <c r="FP91" s="72">
        <v>0</v>
      </c>
      <c r="FQ91" s="72">
        <v>1</v>
      </c>
      <c r="FR91" s="72">
        <v>0</v>
      </c>
      <c r="FS91" s="72">
        <v>0</v>
      </c>
      <c r="FT91" s="72">
        <v>0</v>
      </c>
      <c r="FU91" s="72">
        <v>0</v>
      </c>
      <c r="FV91" s="72">
        <v>0</v>
      </c>
      <c r="FW91" s="72">
        <v>0</v>
      </c>
      <c r="FX91" s="72">
        <v>0</v>
      </c>
      <c r="FY91" s="72">
        <v>0</v>
      </c>
      <c r="FZ91" s="72">
        <v>0</v>
      </c>
      <c r="GA91" s="72">
        <v>0</v>
      </c>
      <c r="GB91" s="72">
        <v>0</v>
      </c>
      <c r="GC91" s="72">
        <v>0</v>
      </c>
      <c r="GD91" s="72">
        <v>0</v>
      </c>
      <c r="GE91" s="72">
        <v>0</v>
      </c>
      <c r="GF91" s="72">
        <v>0</v>
      </c>
      <c r="GG91" s="72">
        <v>0</v>
      </c>
      <c r="GH91" s="72">
        <v>0</v>
      </c>
      <c r="GI91" s="72">
        <v>0</v>
      </c>
      <c r="GJ91" s="72">
        <v>0</v>
      </c>
      <c r="GK91" s="72">
        <v>0</v>
      </c>
      <c r="GL91" s="72">
        <v>0</v>
      </c>
      <c r="GM91" s="72">
        <v>0</v>
      </c>
      <c r="GN91" s="72">
        <v>0</v>
      </c>
      <c r="GO91" s="72">
        <v>0</v>
      </c>
      <c r="GP91" s="72">
        <v>0</v>
      </c>
      <c r="GQ91" s="72">
        <v>0</v>
      </c>
      <c r="GR91" s="72">
        <v>0</v>
      </c>
      <c r="GS91" s="72">
        <v>0</v>
      </c>
      <c r="GT91" s="72">
        <v>0</v>
      </c>
      <c r="GU91" s="72">
        <v>0</v>
      </c>
      <c r="GV91" s="72">
        <v>0</v>
      </c>
      <c r="GW91" s="72">
        <v>0</v>
      </c>
      <c r="GX91" s="72">
        <v>0</v>
      </c>
      <c r="GY91" s="72">
        <v>0</v>
      </c>
      <c r="GZ91" s="72">
        <v>0</v>
      </c>
      <c r="HA91" s="72">
        <v>0</v>
      </c>
      <c r="HB91" s="72">
        <v>0</v>
      </c>
      <c r="HC91" s="72">
        <v>0</v>
      </c>
      <c r="HD91" s="72">
        <v>0</v>
      </c>
      <c r="HE91" s="72">
        <v>0</v>
      </c>
      <c r="HF91" s="72">
        <v>0</v>
      </c>
      <c r="HG91" s="72">
        <v>0</v>
      </c>
      <c r="HH91" s="72">
        <v>0</v>
      </c>
      <c r="HI91" s="72">
        <v>0</v>
      </c>
      <c r="HJ91" s="72">
        <v>0</v>
      </c>
      <c r="HK91" s="72">
        <v>0</v>
      </c>
      <c r="HL91" s="72">
        <v>0</v>
      </c>
      <c r="HM91" s="72">
        <v>0</v>
      </c>
      <c r="HN91" s="72">
        <v>0</v>
      </c>
      <c r="HO91" s="72">
        <v>0</v>
      </c>
      <c r="HP91" s="72">
        <v>0</v>
      </c>
      <c r="HQ91" s="72">
        <v>0</v>
      </c>
      <c r="HR91" s="72">
        <v>0</v>
      </c>
      <c r="HS91" s="72">
        <v>0</v>
      </c>
      <c r="HT91" s="72">
        <v>0</v>
      </c>
      <c r="HU91" s="72">
        <v>0</v>
      </c>
      <c r="HV91" s="72">
        <v>0</v>
      </c>
      <c r="HW91" s="72">
        <v>0</v>
      </c>
      <c r="HX91" s="72">
        <v>0</v>
      </c>
      <c r="HY91" s="72">
        <v>0</v>
      </c>
      <c r="HZ91" s="72">
        <v>0</v>
      </c>
      <c r="IA91" s="72">
        <v>0</v>
      </c>
      <c r="IB91" s="72">
        <v>0</v>
      </c>
      <c r="IC91" s="72">
        <v>0</v>
      </c>
      <c r="ID91" s="72">
        <v>0</v>
      </c>
      <c r="IE91" s="72">
        <v>0</v>
      </c>
      <c r="IF91" s="72">
        <v>0</v>
      </c>
      <c r="IG91" s="72">
        <v>0</v>
      </c>
      <c r="IH91" s="72">
        <v>0</v>
      </c>
      <c r="II91" s="72">
        <v>0</v>
      </c>
      <c r="IJ91" s="72">
        <v>0</v>
      </c>
      <c r="IK91" s="72">
        <v>0</v>
      </c>
      <c r="IL91" s="72">
        <v>0</v>
      </c>
      <c r="IM91" s="72">
        <v>0</v>
      </c>
      <c r="IN91" s="72">
        <v>0</v>
      </c>
      <c r="IO91" s="72">
        <v>363</v>
      </c>
      <c r="IP91" s="72">
        <v>325</v>
      </c>
      <c r="IQ91" s="72">
        <v>688</v>
      </c>
      <c r="IR91" s="72">
        <v>16</v>
      </c>
      <c r="IS91" s="72">
        <v>46</v>
      </c>
      <c r="IT91" s="72">
        <v>33</v>
      </c>
      <c r="IU91" s="72">
        <v>106</v>
      </c>
      <c r="IV91" s="72">
        <v>15</v>
      </c>
      <c r="IW91" s="72">
        <v>288</v>
      </c>
      <c r="IX91" s="72">
        <v>93</v>
      </c>
      <c r="IY91" s="72">
        <v>117</v>
      </c>
      <c r="IZ91" s="72">
        <v>158</v>
      </c>
      <c r="JA91" s="72">
        <v>32</v>
      </c>
      <c r="JB91" s="72">
        <v>688</v>
      </c>
      <c r="JC91" s="23"/>
      <c r="JD91" s="23"/>
    </row>
    <row r="92" spans="1:264" x14ac:dyDescent="0.25">
      <c r="A92" s="70" t="s">
        <v>109</v>
      </c>
      <c r="B92" s="161" t="s">
        <v>9</v>
      </c>
      <c r="C92" s="161" t="s">
        <v>215</v>
      </c>
      <c r="D92" s="162">
        <v>24567</v>
      </c>
      <c r="E92" s="163" t="s">
        <v>216</v>
      </c>
      <c r="F92" s="8" t="s">
        <v>31</v>
      </c>
      <c r="G92" s="10"/>
      <c r="H92" s="166" t="s">
        <v>213</v>
      </c>
      <c r="I92" s="49"/>
      <c r="J92" s="72"/>
      <c r="K92" s="50"/>
      <c r="L92" s="72"/>
      <c r="M92" s="72"/>
      <c r="N92" s="50"/>
      <c r="O92" s="72"/>
      <c r="P92" s="72"/>
      <c r="Q92" s="50"/>
      <c r="R92" s="72"/>
      <c r="S92" s="72"/>
      <c r="T92" s="50"/>
      <c r="U92" s="72"/>
      <c r="V92" s="72"/>
      <c r="W92" s="51"/>
      <c r="X92" s="72"/>
      <c r="Y92" s="72"/>
      <c r="Z92" s="51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2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2"/>
      <c r="CA92" s="72"/>
      <c r="CB92" s="72"/>
      <c r="CC92" s="72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2"/>
      <c r="CO92" s="72"/>
      <c r="CP92" s="72"/>
      <c r="CQ92" s="72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2"/>
      <c r="ES92" s="72"/>
      <c r="ET92" s="72"/>
      <c r="EU92" s="72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2"/>
      <c r="FG92" s="72"/>
      <c r="FH92" s="72"/>
      <c r="FI92" s="72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2"/>
      <c r="FU92" s="72"/>
      <c r="FV92" s="72"/>
      <c r="FW92" s="72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2"/>
      <c r="GI92" s="72"/>
      <c r="GJ92" s="72"/>
      <c r="GK92" s="72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2"/>
      <c r="GW92" s="72"/>
      <c r="GX92" s="72"/>
      <c r="GY92" s="72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2"/>
      <c r="HK92" s="72"/>
      <c r="HL92" s="72"/>
      <c r="HM92" s="72"/>
      <c r="HN92" s="72"/>
      <c r="HO92" s="72"/>
      <c r="HP92" s="72"/>
      <c r="HQ92" s="72"/>
      <c r="HR92" s="72"/>
      <c r="HS92" s="72"/>
      <c r="HT92" s="72"/>
      <c r="HU92" s="72"/>
      <c r="HV92" s="72"/>
      <c r="HW92" s="72"/>
      <c r="HX92" s="72"/>
      <c r="HY92" s="72"/>
      <c r="HZ92" s="72"/>
      <c r="IA92" s="72"/>
      <c r="IB92" s="72"/>
      <c r="IC92" s="72"/>
      <c r="ID92" s="72"/>
      <c r="IE92" s="72"/>
      <c r="IF92" s="72"/>
      <c r="IG92" s="72"/>
      <c r="IH92" s="72"/>
      <c r="II92" s="72"/>
      <c r="IJ92" s="72"/>
      <c r="IK92" s="72"/>
      <c r="IL92" s="72"/>
      <c r="IM92" s="72"/>
      <c r="IN92" s="72"/>
      <c r="IO92" s="72"/>
      <c r="IP92" s="72"/>
      <c r="IQ92" s="72"/>
      <c r="IR92" s="72"/>
      <c r="IS92" s="72"/>
      <c r="IT92" s="72"/>
      <c r="IU92" s="72"/>
      <c r="IV92" s="72"/>
      <c r="IW92" s="72"/>
      <c r="IX92" s="72"/>
      <c r="IY92" s="72"/>
      <c r="IZ92" s="72"/>
      <c r="JA92" s="72"/>
      <c r="JB92" s="72"/>
      <c r="JC92" s="23"/>
      <c r="JD92" s="23"/>
    </row>
    <row r="93" spans="1:264" x14ac:dyDescent="0.25">
      <c r="A93" s="70" t="s">
        <v>109</v>
      </c>
      <c r="B93" s="70" t="s">
        <v>9</v>
      </c>
      <c r="C93" s="70" t="s">
        <v>93</v>
      </c>
      <c r="D93" s="71">
        <v>6878</v>
      </c>
      <c r="E93" s="22" t="s">
        <v>101</v>
      </c>
      <c r="F93" s="8" t="s">
        <v>31</v>
      </c>
      <c r="G93" s="10">
        <v>1</v>
      </c>
      <c r="H93" s="10">
        <v>534</v>
      </c>
      <c r="I93" s="49">
        <f t="shared" ref="I93:I94" si="17">K93+N93+Q93+T93+W93</f>
        <v>78</v>
      </c>
      <c r="J93" s="72">
        <v>12</v>
      </c>
      <c r="K93" s="50">
        <f t="shared" ref="K93:K94" si="18">L93+M93</f>
        <v>2</v>
      </c>
      <c r="L93" s="72">
        <v>1</v>
      </c>
      <c r="M93" s="72">
        <v>1</v>
      </c>
      <c r="N93" s="50">
        <f t="shared" ref="N93:N94" si="19">O93+P93</f>
        <v>7</v>
      </c>
      <c r="O93" s="72">
        <v>1</v>
      </c>
      <c r="P93" s="72">
        <v>6</v>
      </c>
      <c r="Q93" s="50">
        <f t="shared" ref="Q93:Q94" si="20">R93+S93</f>
        <v>27</v>
      </c>
      <c r="R93" s="72">
        <v>11</v>
      </c>
      <c r="S93" s="72">
        <v>16</v>
      </c>
      <c r="T93" s="50">
        <f t="shared" ref="T93:T94" si="21">U93+V93</f>
        <v>12</v>
      </c>
      <c r="U93" s="72">
        <v>5</v>
      </c>
      <c r="V93" s="72">
        <v>7</v>
      </c>
      <c r="W93" s="51">
        <f t="shared" ref="W93:W94" si="22">X93+Y93</f>
        <v>30</v>
      </c>
      <c r="X93" s="72">
        <v>16</v>
      </c>
      <c r="Y93" s="72">
        <v>14</v>
      </c>
      <c r="Z93" s="51">
        <f t="shared" ref="Z93:Z94" si="23">AA93+AB93</f>
        <v>14</v>
      </c>
      <c r="AA93" s="72">
        <v>10</v>
      </c>
      <c r="AB93" s="72">
        <v>4</v>
      </c>
      <c r="AC93" s="72">
        <v>9</v>
      </c>
      <c r="AD93" s="72">
        <v>8</v>
      </c>
      <c r="AE93" s="72">
        <v>9</v>
      </c>
      <c r="AF93" s="72">
        <v>8</v>
      </c>
      <c r="AG93" s="72">
        <v>9</v>
      </c>
      <c r="AH93" s="72">
        <v>6</v>
      </c>
      <c r="AI93" s="72">
        <v>9</v>
      </c>
      <c r="AJ93" s="72">
        <v>5</v>
      </c>
      <c r="AK93" s="72">
        <v>9</v>
      </c>
      <c r="AL93" s="72">
        <v>7</v>
      </c>
      <c r="AM93" s="72">
        <v>9</v>
      </c>
      <c r="AN93" s="72">
        <v>7</v>
      </c>
      <c r="AO93" s="72">
        <v>7</v>
      </c>
      <c r="AP93" s="72">
        <v>6</v>
      </c>
      <c r="AQ93" s="72">
        <v>6</v>
      </c>
      <c r="AR93" s="72">
        <v>6</v>
      </c>
      <c r="AS93" s="72">
        <v>6</v>
      </c>
      <c r="AT93" s="72">
        <v>6</v>
      </c>
      <c r="AU93" s="72">
        <v>6</v>
      </c>
      <c r="AV93" s="72">
        <v>6</v>
      </c>
      <c r="AW93" s="72">
        <v>6</v>
      </c>
      <c r="AX93" s="72">
        <v>5</v>
      </c>
      <c r="AY93" s="72">
        <v>6</v>
      </c>
      <c r="AZ93" s="72">
        <v>5</v>
      </c>
      <c r="BA93" s="72">
        <v>6</v>
      </c>
      <c r="BB93" s="72">
        <v>5</v>
      </c>
      <c r="BC93" s="72">
        <v>6</v>
      </c>
      <c r="BD93" s="72">
        <v>5</v>
      </c>
      <c r="BE93" s="72">
        <v>7</v>
      </c>
      <c r="BF93" s="72">
        <v>5</v>
      </c>
      <c r="BG93" s="72">
        <v>6</v>
      </c>
      <c r="BH93" s="72">
        <v>3</v>
      </c>
      <c r="BI93" s="72">
        <v>4</v>
      </c>
      <c r="BJ93" s="72">
        <v>3</v>
      </c>
      <c r="BK93" s="72">
        <v>4</v>
      </c>
      <c r="BL93" s="72">
        <v>3</v>
      </c>
      <c r="BM93" s="72">
        <v>4</v>
      </c>
      <c r="BN93" s="72">
        <v>3</v>
      </c>
      <c r="BO93" s="72">
        <v>3</v>
      </c>
      <c r="BP93" s="72">
        <v>4</v>
      </c>
      <c r="BQ93" s="72">
        <v>4</v>
      </c>
      <c r="BR93" s="72">
        <v>3</v>
      </c>
      <c r="BS93" s="72">
        <v>6</v>
      </c>
      <c r="BT93" s="72">
        <v>2</v>
      </c>
      <c r="BU93" s="72">
        <v>5</v>
      </c>
      <c r="BV93" s="72">
        <v>2</v>
      </c>
      <c r="BW93" s="72">
        <v>3</v>
      </c>
      <c r="BX93" s="72">
        <v>2</v>
      </c>
      <c r="BY93" s="72">
        <v>3</v>
      </c>
      <c r="BZ93" s="72">
        <v>3</v>
      </c>
      <c r="CA93" s="72">
        <v>3</v>
      </c>
      <c r="CB93" s="72">
        <v>2</v>
      </c>
      <c r="CC93" s="72">
        <v>2</v>
      </c>
      <c r="CD93" s="72">
        <v>2</v>
      </c>
      <c r="CE93" s="72">
        <v>2</v>
      </c>
      <c r="CF93" s="72">
        <v>2</v>
      </c>
      <c r="CG93" s="72">
        <v>2</v>
      </c>
      <c r="CH93" s="72">
        <v>3</v>
      </c>
      <c r="CI93" s="72">
        <v>2</v>
      </c>
      <c r="CJ93" s="72">
        <v>2</v>
      </c>
      <c r="CK93" s="72">
        <v>3</v>
      </c>
      <c r="CL93" s="72">
        <v>2</v>
      </c>
      <c r="CM93" s="72">
        <v>3</v>
      </c>
      <c r="CN93" s="72">
        <v>2</v>
      </c>
      <c r="CO93" s="72">
        <v>3</v>
      </c>
      <c r="CP93" s="72">
        <v>2</v>
      </c>
      <c r="CQ93" s="72">
        <v>2</v>
      </c>
      <c r="CR93" s="72">
        <v>2</v>
      </c>
      <c r="CS93" s="72">
        <v>2</v>
      </c>
      <c r="CT93" s="72">
        <v>1</v>
      </c>
      <c r="CU93" s="72">
        <v>2</v>
      </c>
      <c r="CV93" s="72">
        <v>1</v>
      </c>
      <c r="CW93" s="72">
        <v>2</v>
      </c>
      <c r="CX93" s="72">
        <v>2</v>
      </c>
      <c r="CY93" s="72">
        <v>2</v>
      </c>
      <c r="CZ93" s="72">
        <v>1</v>
      </c>
      <c r="DA93" s="72">
        <v>2</v>
      </c>
      <c r="DB93" s="72">
        <v>1</v>
      </c>
      <c r="DC93" s="72">
        <v>2</v>
      </c>
      <c r="DD93" s="72">
        <v>1</v>
      </c>
      <c r="DE93" s="72">
        <v>2</v>
      </c>
      <c r="DF93" s="72">
        <v>1</v>
      </c>
      <c r="DG93" s="72">
        <v>2</v>
      </c>
      <c r="DH93" s="72">
        <v>2</v>
      </c>
      <c r="DI93" s="72">
        <v>2</v>
      </c>
      <c r="DJ93" s="72">
        <v>1</v>
      </c>
      <c r="DK93" s="72">
        <v>2</v>
      </c>
      <c r="DL93" s="72">
        <v>1</v>
      </c>
      <c r="DM93" s="72">
        <v>2</v>
      </c>
      <c r="DN93" s="72">
        <v>1</v>
      </c>
      <c r="DO93" s="72">
        <v>2</v>
      </c>
      <c r="DP93" s="72">
        <v>2</v>
      </c>
      <c r="DQ93" s="72">
        <v>1</v>
      </c>
      <c r="DR93" s="72">
        <v>2</v>
      </c>
      <c r="DS93" s="72">
        <v>2</v>
      </c>
      <c r="DT93" s="72">
        <v>2</v>
      </c>
      <c r="DU93" s="72">
        <v>2</v>
      </c>
      <c r="DV93" s="72">
        <v>2</v>
      </c>
      <c r="DW93" s="72">
        <v>2</v>
      </c>
      <c r="DX93" s="72">
        <v>2</v>
      </c>
      <c r="DY93" s="72">
        <v>2</v>
      </c>
      <c r="DZ93" s="72">
        <v>2</v>
      </c>
      <c r="EA93" s="72">
        <v>2</v>
      </c>
      <c r="EB93" s="72">
        <v>2</v>
      </c>
      <c r="EC93" s="72">
        <v>2</v>
      </c>
      <c r="ED93" s="72">
        <v>2</v>
      </c>
      <c r="EE93" s="72">
        <v>2</v>
      </c>
      <c r="EF93" s="72">
        <v>2</v>
      </c>
      <c r="EG93" s="72">
        <v>2</v>
      </c>
      <c r="EH93" s="72">
        <v>2</v>
      </c>
      <c r="EI93" s="72">
        <v>2</v>
      </c>
      <c r="EJ93" s="72">
        <v>2</v>
      </c>
      <c r="EK93" s="72">
        <v>2</v>
      </c>
      <c r="EL93" s="72">
        <v>2</v>
      </c>
      <c r="EM93" s="72">
        <v>2</v>
      </c>
      <c r="EN93" s="72">
        <v>2</v>
      </c>
      <c r="EO93" s="72">
        <v>2</v>
      </c>
      <c r="EP93" s="72">
        <v>2</v>
      </c>
      <c r="EQ93" s="72">
        <v>2</v>
      </c>
      <c r="ER93" s="72">
        <v>2</v>
      </c>
      <c r="ES93" s="72">
        <v>2</v>
      </c>
      <c r="ET93" s="72">
        <v>2</v>
      </c>
      <c r="EU93" s="72">
        <v>2</v>
      </c>
      <c r="EV93" s="72">
        <v>1</v>
      </c>
      <c r="EW93" s="72">
        <v>1</v>
      </c>
      <c r="EX93" s="72">
        <v>1</v>
      </c>
      <c r="EY93" s="72">
        <v>1</v>
      </c>
      <c r="EZ93" s="72">
        <v>1</v>
      </c>
      <c r="FA93" s="72">
        <v>1</v>
      </c>
      <c r="FB93" s="72">
        <v>1</v>
      </c>
      <c r="FC93" s="72">
        <v>1</v>
      </c>
      <c r="FD93" s="72">
        <v>1</v>
      </c>
      <c r="FE93" s="72">
        <v>1</v>
      </c>
      <c r="FF93" s="72">
        <v>1</v>
      </c>
      <c r="FG93" s="72">
        <v>1</v>
      </c>
      <c r="FH93" s="72">
        <v>1</v>
      </c>
      <c r="FI93" s="72">
        <v>1</v>
      </c>
      <c r="FJ93" s="72">
        <v>1</v>
      </c>
      <c r="FK93" s="72">
        <v>1</v>
      </c>
      <c r="FL93" s="72">
        <v>1</v>
      </c>
      <c r="FM93" s="72">
        <v>1</v>
      </c>
      <c r="FN93" s="72">
        <v>1</v>
      </c>
      <c r="FO93" s="72">
        <v>1</v>
      </c>
      <c r="FP93" s="72">
        <v>1</v>
      </c>
      <c r="FQ93" s="72">
        <v>1</v>
      </c>
      <c r="FR93" s="72">
        <v>1</v>
      </c>
      <c r="FS93" s="72">
        <v>1</v>
      </c>
      <c r="FT93" s="72">
        <v>1</v>
      </c>
      <c r="FU93" s="72">
        <v>1</v>
      </c>
      <c r="FV93" s="72">
        <v>1</v>
      </c>
      <c r="FW93" s="72">
        <v>1</v>
      </c>
      <c r="FX93" s="72">
        <v>1</v>
      </c>
      <c r="FY93" s="72">
        <v>1</v>
      </c>
      <c r="FZ93" s="72">
        <v>1</v>
      </c>
      <c r="GA93" s="72">
        <v>0</v>
      </c>
      <c r="GB93" s="72">
        <v>0</v>
      </c>
      <c r="GC93" s="72">
        <v>0</v>
      </c>
      <c r="GD93" s="72">
        <v>0</v>
      </c>
      <c r="GE93" s="72">
        <v>0</v>
      </c>
      <c r="GF93" s="72">
        <v>0</v>
      </c>
      <c r="GG93" s="72">
        <v>0</v>
      </c>
      <c r="GH93" s="72">
        <v>0</v>
      </c>
      <c r="GI93" s="72">
        <v>0</v>
      </c>
      <c r="GJ93" s="72">
        <v>0</v>
      </c>
      <c r="GK93" s="72">
        <v>0</v>
      </c>
      <c r="GL93" s="72">
        <v>0</v>
      </c>
      <c r="GM93" s="72">
        <v>0</v>
      </c>
      <c r="GN93" s="72">
        <v>0</v>
      </c>
      <c r="GO93" s="72">
        <v>0</v>
      </c>
      <c r="GP93" s="72">
        <v>0</v>
      </c>
      <c r="GQ93" s="72">
        <v>0</v>
      </c>
      <c r="GR93" s="72">
        <v>0</v>
      </c>
      <c r="GS93" s="72">
        <v>0</v>
      </c>
      <c r="GT93" s="72">
        <v>0</v>
      </c>
      <c r="GU93" s="72">
        <v>0</v>
      </c>
      <c r="GV93" s="72">
        <v>0</v>
      </c>
      <c r="GW93" s="72">
        <v>0</v>
      </c>
      <c r="GX93" s="72">
        <v>0</v>
      </c>
      <c r="GY93" s="72">
        <v>0</v>
      </c>
      <c r="GZ93" s="72">
        <v>0</v>
      </c>
      <c r="HA93" s="72">
        <v>0</v>
      </c>
      <c r="HB93" s="72">
        <v>0</v>
      </c>
      <c r="HC93" s="72">
        <v>0</v>
      </c>
      <c r="HD93" s="72">
        <v>0</v>
      </c>
      <c r="HE93" s="72">
        <v>0</v>
      </c>
      <c r="HF93" s="72">
        <v>0</v>
      </c>
      <c r="HG93" s="72">
        <v>0</v>
      </c>
      <c r="HH93" s="72">
        <v>0</v>
      </c>
      <c r="HI93" s="72">
        <v>0</v>
      </c>
      <c r="HJ93" s="72">
        <v>0</v>
      </c>
      <c r="HK93" s="72">
        <v>0</v>
      </c>
      <c r="HL93" s="72">
        <v>0</v>
      </c>
      <c r="HM93" s="72">
        <v>0</v>
      </c>
      <c r="HN93" s="72">
        <v>0</v>
      </c>
      <c r="HO93" s="72">
        <v>0</v>
      </c>
      <c r="HP93" s="72">
        <v>0</v>
      </c>
      <c r="HQ93" s="72">
        <v>0</v>
      </c>
      <c r="HR93" s="72">
        <v>0</v>
      </c>
      <c r="HS93" s="72">
        <v>0</v>
      </c>
      <c r="HT93" s="72">
        <v>0</v>
      </c>
      <c r="HU93" s="72">
        <v>0</v>
      </c>
      <c r="HV93" s="72">
        <v>0</v>
      </c>
      <c r="HW93" s="72">
        <v>0</v>
      </c>
      <c r="HX93" s="72">
        <v>0</v>
      </c>
      <c r="HY93" s="72">
        <v>0</v>
      </c>
      <c r="HZ93" s="72">
        <v>0</v>
      </c>
      <c r="IA93" s="72">
        <v>0</v>
      </c>
      <c r="IB93" s="72">
        <v>0</v>
      </c>
      <c r="IC93" s="72">
        <v>0</v>
      </c>
      <c r="ID93" s="72">
        <v>0</v>
      </c>
      <c r="IE93" s="72">
        <v>0</v>
      </c>
      <c r="IF93" s="72">
        <v>0</v>
      </c>
      <c r="IG93" s="72">
        <v>0</v>
      </c>
      <c r="IH93" s="72">
        <v>0</v>
      </c>
      <c r="II93" s="72">
        <v>0</v>
      </c>
      <c r="IJ93" s="72">
        <v>0</v>
      </c>
      <c r="IK93" s="72">
        <v>0</v>
      </c>
      <c r="IL93" s="72">
        <v>0</v>
      </c>
      <c r="IM93" s="72">
        <v>0</v>
      </c>
      <c r="IN93" s="72">
        <v>0</v>
      </c>
      <c r="IO93" s="72">
        <v>288</v>
      </c>
      <c r="IP93" s="72">
        <v>246</v>
      </c>
      <c r="IQ93" s="72">
        <v>534</v>
      </c>
      <c r="IR93" s="72">
        <v>12</v>
      </c>
      <c r="IS93" s="72">
        <v>32</v>
      </c>
      <c r="IT93" s="72">
        <v>26</v>
      </c>
      <c r="IU93" s="72">
        <v>64</v>
      </c>
      <c r="IV93" s="72">
        <v>12</v>
      </c>
      <c r="IW93" s="72">
        <v>187</v>
      </c>
      <c r="IX93" s="72">
        <v>71</v>
      </c>
      <c r="IY93" s="72">
        <v>98</v>
      </c>
      <c r="IZ93" s="72">
        <v>117</v>
      </c>
      <c r="JA93" s="72">
        <v>61</v>
      </c>
      <c r="JB93" s="72">
        <v>534</v>
      </c>
      <c r="JC93" s="23"/>
      <c r="JD93" s="23"/>
    </row>
    <row r="94" spans="1:264" x14ac:dyDescent="0.25">
      <c r="A94" s="70" t="s">
        <v>109</v>
      </c>
      <c r="B94" s="70" t="s">
        <v>9</v>
      </c>
      <c r="C94" s="70" t="s">
        <v>93</v>
      </c>
      <c r="D94" s="71">
        <v>6879</v>
      </c>
      <c r="E94" s="22" t="s">
        <v>103</v>
      </c>
      <c r="F94" s="8" t="s">
        <v>31</v>
      </c>
      <c r="G94" s="10">
        <v>1</v>
      </c>
      <c r="H94" s="10">
        <v>768</v>
      </c>
      <c r="I94" s="49">
        <f t="shared" si="17"/>
        <v>101</v>
      </c>
      <c r="J94" s="72">
        <v>21</v>
      </c>
      <c r="K94" s="50">
        <f t="shared" si="18"/>
        <v>4</v>
      </c>
      <c r="L94" s="72">
        <v>2</v>
      </c>
      <c r="M94" s="72">
        <v>2</v>
      </c>
      <c r="N94" s="50">
        <f t="shared" si="19"/>
        <v>19</v>
      </c>
      <c r="O94" s="72">
        <v>4</v>
      </c>
      <c r="P94" s="72">
        <v>15</v>
      </c>
      <c r="Q94" s="50">
        <f t="shared" si="20"/>
        <v>29</v>
      </c>
      <c r="R94" s="72">
        <v>10</v>
      </c>
      <c r="S94" s="72">
        <v>19</v>
      </c>
      <c r="T94" s="50">
        <f t="shared" si="21"/>
        <v>29</v>
      </c>
      <c r="U94" s="72">
        <v>13</v>
      </c>
      <c r="V94" s="72">
        <v>16</v>
      </c>
      <c r="W94" s="51">
        <f t="shared" si="22"/>
        <v>20</v>
      </c>
      <c r="X94" s="72">
        <v>11</v>
      </c>
      <c r="Y94" s="72">
        <v>9</v>
      </c>
      <c r="Z94" s="51">
        <f t="shared" si="23"/>
        <v>25</v>
      </c>
      <c r="AA94" s="72">
        <v>13</v>
      </c>
      <c r="AB94" s="72">
        <v>12</v>
      </c>
      <c r="AC94" s="72">
        <v>10</v>
      </c>
      <c r="AD94" s="72">
        <v>11</v>
      </c>
      <c r="AE94" s="72">
        <v>11</v>
      </c>
      <c r="AF94" s="72">
        <v>10</v>
      </c>
      <c r="AG94" s="72">
        <v>11</v>
      </c>
      <c r="AH94" s="72">
        <v>11</v>
      </c>
      <c r="AI94" s="72">
        <v>11</v>
      </c>
      <c r="AJ94" s="72">
        <v>11</v>
      </c>
      <c r="AK94" s="72">
        <v>13</v>
      </c>
      <c r="AL94" s="72">
        <v>12</v>
      </c>
      <c r="AM94" s="72">
        <v>12</v>
      </c>
      <c r="AN94" s="72">
        <v>12</v>
      </c>
      <c r="AO94" s="72">
        <v>11</v>
      </c>
      <c r="AP94" s="72">
        <v>9</v>
      </c>
      <c r="AQ94" s="72">
        <v>9</v>
      </c>
      <c r="AR94" s="72">
        <v>9</v>
      </c>
      <c r="AS94" s="72">
        <v>9</v>
      </c>
      <c r="AT94" s="72">
        <v>10</v>
      </c>
      <c r="AU94" s="72">
        <v>9</v>
      </c>
      <c r="AV94" s="72">
        <v>8</v>
      </c>
      <c r="AW94" s="72">
        <v>8</v>
      </c>
      <c r="AX94" s="72">
        <v>8</v>
      </c>
      <c r="AY94" s="72">
        <v>8</v>
      </c>
      <c r="AZ94" s="72">
        <v>8</v>
      </c>
      <c r="BA94" s="72">
        <v>8</v>
      </c>
      <c r="BB94" s="72">
        <v>7</v>
      </c>
      <c r="BC94" s="72">
        <v>8</v>
      </c>
      <c r="BD94" s="72">
        <v>7</v>
      </c>
      <c r="BE94" s="72">
        <v>8</v>
      </c>
      <c r="BF94" s="72">
        <v>7</v>
      </c>
      <c r="BG94" s="72">
        <v>8</v>
      </c>
      <c r="BH94" s="72">
        <v>7</v>
      </c>
      <c r="BI94" s="72">
        <v>7</v>
      </c>
      <c r="BJ94" s="72">
        <v>8</v>
      </c>
      <c r="BK94" s="72">
        <v>7</v>
      </c>
      <c r="BL94" s="72">
        <v>8</v>
      </c>
      <c r="BM94" s="72">
        <v>5</v>
      </c>
      <c r="BN94" s="72">
        <v>4</v>
      </c>
      <c r="BO94" s="72">
        <v>5</v>
      </c>
      <c r="BP94" s="72">
        <v>4</v>
      </c>
      <c r="BQ94" s="72">
        <v>4</v>
      </c>
      <c r="BR94" s="72">
        <v>5</v>
      </c>
      <c r="BS94" s="72">
        <v>4</v>
      </c>
      <c r="BT94" s="72">
        <v>5</v>
      </c>
      <c r="BU94" s="72">
        <v>4</v>
      </c>
      <c r="BV94" s="72">
        <v>5</v>
      </c>
      <c r="BW94" s="72">
        <v>4</v>
      </c>
      <c r="BX94" s="72">
        <v>5</v>
      </c>
      <c r="BY94" s="72">
        <v>4</v>
      </c>
      <c r="BZ94" s="72">
        <v>5</v>
      </c>
      <c r="CA94" s="72">
        <v>3</v>
      </c>
      <c r="CB94" s="72">
        <v>3</v>
      </c>
      <c r="CC94" s="72">
        <v>3</v>
      </c>
      <c r="CD94" s="72">
        <v>3</v>
      </c>
      <c r="CE94" s="72">
        <v>3</v>
      </c>
      <c r="CF94" s="72">
        <v>3</v>
      </c>
      <c r="CG94" s="72">
        <v>3</v>
      </c>
      <c r="CH94" s="72">
        <v>4</v>
      </c>
      <c r="CI94" s="72">
        <v>4</v>
      </c>
      <c r="CJ94" s="72">
        <v>4</v>
      </c>
      <c r="CK94" s="72">
        <v>4</v>
      </c>
      <c r="CL94" s="72">
        <v>3</v>
      </c>
      <c r="CM94" s="72">
        <v>6</v>
      </c>
      <c r="CN94" s="72">
        <v>5</v>
      </c>
      <c r="CO94" s="72">
        <v>5</v>
      </c>
      <c r="CP94" s="72">
        <v>5</v>
      </c>
      <c r="CQ94" s="72">
        <v>5</v>
      </c>
      <c r="CR94" s="72">
        <v>4</v>
      </c>
      <c r="CS94" s="72">
        <v>4</v>
      </c>
      <c r="CT94" s="72">
        <v>4</v>
      </c>
      <c r="CU94" s="72">
        <v>4</v>
      </c>
      <c r="CV94" s="72">
        <v>4</v>
      </c>
      <c r="CW94" s="72">
        <v>4</v>
      </c>
      <c r="CX94" s="72">
        <v>4</v>
      </c>
      <c r="CY94" s="72">
        <v>4</v>
      </c>
      <c r="CZ94" s="72">
        <v>4</v>
      </c>
      <c r="DA94" s="72">
        <v>4</v>
      </c>
      <c r="DB94" s="72">
        <v>4</v>
      </c>
      <c r="DC94" s="72">
        <v>4</v>
      </c>
      <c r="DD94" s="72">
        <v>4</v>
      </c>
      <c r="DE94" s="72">
        <v>4</v>
      </c>
      <c r="DF94" s="72">
        <v>4</v>
      </c>
      <c r="DG94" s="72">
        <v>3</v>
      </c>
      <c r="DH94" s="72">
        <v>3</v>
      </c>
      <c r="DI94" s="72">
        <v>3</v>
      </c>
      <c r="DJ94" s="72">
        <v>3</v>
      </c>
      <c r="DK94" s="72">
        <v>3</v>
      </c>
      <c r="DL94" s="72">
        <v>3</v>
      </c>
      <c r="DM94" s="72">
        <v>3</v>
      </c>
      <c r="DN94" s="72">
        <v>3</v>
      </c>
      <c r="DO94" s="72">
        <v>3</v>
      </c>
      <c r="DP94" s="72">
        <v>3</v>
      </c>
      <c r="DQ94" s="72">
        <v>3</v>
      </c>
      <c r="DR94" s="72">
        <v>3</v>
      </c>
      <c r="DS94" s="72">
        <v>3</v>
      </c>
      <c r="DT94" s="72">
        <v>2</v>
      </c>
      <c r="DU94" s="72">
        <v>2</v>
      </c>
      <c r="DV94" s="72">
        <v>2</v>
      </c>
      <c r="DW94" s="72">
        <v>2</v>
      </c>
      <c r="DX94" s="72">
        <v>2</v>
      </c>
      <c r="DY94" s="72">
        <v>3</v>
      </c>
      <c r="DZ94" s="72">
        <v>3</v>
      </c>
      <c r="EA94" s="72">
        <v>3</v>
      </c>
      <c r="EB94" s="72">
        <v>2</v>
      </c>
      <c r="EC94" s="72">
        <v>2</v>
      </c>
      <c r="ED94" s="72">
        <v>2</v>
      </c>
      <c r="EE94" s="72">
        <v>2</v>
      </c>
      <c r="EF94" s="72">
        <v>2</v>
      </c>
      <c r="EG94" s="72">
        <v>2</v>
      </c>
      <c r="EH94" s="72">
        <v>2</v>
      </c>
      <c r="EI94" s="72">
        <v>2</v>
      </c>
      <c r="EJ94" s="72">
        <v>2</v>
      </c>
      <c r="EK94" s="72">
        <v>2</v>
      </c>
      <c r="EL94" s="72">
        <v>2</v>
      </c>
      <c r="EM94" s="72">
        <v>2</v>
      </c>
      <c r="EN94" s="72">
        <v>2</v>
      </c>
      <c r="EO94" s="72">
        <v>2</v>
      </c>
      <c r="EP94" s="72">
        <v>2</v>
      </c>
      <c r="EQ94" s="72">
        <v>2</v>
      </c>
      <c r="ER94" s="72">
        <v>2</v>
      </c>
      <c r="ES94" s="72">
        <v>2</v>
      </c>
      <c r="ET94" s="72">
        <v>2</v>
      </c>
      <c r="EU94" s="72">
        <v>2</v>
      </c>
      <c r="EV94" s="72">
        <v>1</v>
      </c>
      <c r="EW94" s="72">
        <v>1</v>
      </c>
      <c r="EX94" s="72">
        <v>1</v>
      </c>
      <c r="EY94" s="72">
        <v>1</v>
      </c>
      <c r="EZ94" s="72">
        <v>1</v>
      </c>
      <c r="FA94" s="72">
        <v>1</v>
      </c>
      <c r="FB94" s="72">
        <v>1</v>
      </c>
      <c r="FC94" s="72">
        <v>1</v>
      </c>
      <c r="FD94" s="72">
        <v>1</v>
      </c>
      <c r="FE94" s="72">
        <v>1</v>
      </c>
      <c r="FF94" s="72">
        <v>1</v>
      </c>
      <c r="FG94" s="72">
        <v>1</v>
      </c>
      <c r="FH94" s="72">
        <v>1</v>
      </c>
      <c r="FI94" s="72">
        <v>1</v>
      </c>
      <c r="FJ94" s="72">
        <v>1</v>
      </c>
      <c r="FK94" s="72">
        <v>1</v>
      </c>
      <c r="FL94" s="72">
        <v>1</v>
      </c>
      <c r="FM94" s="72">
        <v>1</v>
      </c>
      <c r="FN94" s="72">
        <v>1</v>
      </c>
      <c r="FO94" s="72">
        <v>1</v>
      </c>
      <c r="FP94" s="72">
        <v>1</v>
      </c>
      <c r="FQ94" s="72">
        <v>1</v>
      </c>
      <c r="FR94" s="72">
        <v>1</v>
      </c>
      <c r="FS94" s="72">
        <v>1</v>
      </c>
      <c r="FT94" s="72">
        <v>0</v>
      </c>
      <c r="FU94" s="72">
        <v>0</v>
      </c>
      <c r="FV94" s="72">
        <v>0</v>
      </c>
      <c r="FW94" s="72">
        <v>0</v>
      </c>
      <c r="FX94" s="72">
        <v>0</v>
      </c>
      <c r="FY94" s="72">
        <v>0</v>
      </c>
      <c r="FZ94" s="72">
        <v>0</v>
      </c>
      <c r="GA94" s="72">
        <v>0</v>
      </c>
      <c r="GB94" s="72">
        <v>0</v>
      </c>
      <c r="GC94" s="72">
        <v>0</v>
      </c>
      <c r="GD94" s="72">
        <v>0</v>
      </c>
      <c r="GE94" s="72">
        <v>0</v>
      </c>
      <c r="GF94" s="72">
        <v>0</v>
      </c>
      <c r="GG94" s="72">
        <v>0</v>
      </c>
      <c r="GH94" s="72">
        <v>0</v>
      </c>
      <c r="GI94" s="72">
        <v>0</v>
      </c>
      <c r="GJ94" s="72">
        <v>0</v>
      </c>
      <c r="GK94" s="72">
        <v>0</v>
      </c>
      <c r="GL94" s="72">
        <v>0</v>
      </c>
      <c r="GM94" s="72">
        <v>0</v>
      </c>
      <c r="GN94" s="72">
        <v>0</v>
      </c>
      <c r="GO94" s="72">
        <v>0</v>
      </c>
      <c r="GP94" s="72">
        <v>0</v>
      </c>
      <c r="GQ94" s="72">
        <v>0</v>
      </c>
      <c r="GR94" s="72">
        <v>0</v>
      </c>
      <c r="GS94" s="72">
        <v>0</v>
      </c>
      <c r="GT94" s="72">
        <v>0</v>
      </c>
      <c r="GU94" s="72">
        <v>0</v>
      </c>
      <c r="GV94" s="72">
        <v>0</v>
      </c>
      <c r="GW94" s="72">
        <v>0</v>
      </c>
      <c r="GX94" s="72">
        <v>0</v>
      </c>
      <c r="GY94" s="72">
        <v>0</v>
      </c>
      <c r="GZ94" s="72">
        <v>0</v>
      </c>
      <c r="HA94" s="72">
        <v>0</v>
      </c>
      <c r="HB94" s="72">
        <v>0</v>
      </c>
      <c r="HC94" s="72">
        <v>0</v>
      </c>
      <c r="HD94" s="72">
        <v>0</v>
      </c>
      <c r="HE94" s="72">
        <v>0</v>
      </c>
      <c r="HF94" s="72">
        <v>0</v>
      </c>
      <c r="HG94" s="72">
        <v>0</v>
      </c>
      <c r="HH94" s="72">
        <v>0</v>
      </c>
      <c r="HI94" s="72">
        <v>0</v>
      </c>
      <c r="HJ94" s="72">
        <v>0</v>
      </c>
      <c r="HK94" s="72">
        <v>0</v>
      </c>
      <c r="HL94" s="72">
        <v>0</v>
      </c>
      <c r="HM94" s="72">
        <v>0</v>
      </c>
      <c r="HN94" s="72">
        <v>0</v>
      </c>
      <c r="HO94" s="72">
        <v>0</v>
      </c>
      <c r="HP94" s="72">
        <v>0</v>
      </c>
      <c r="HQ94" s="72">
        <v>0</v>
      </c>
      <c r="HR94" s="72">
        <v>0</v>
      </c>
      <c r="HS94" s="72">
        <v>0</v>
      </c>
      <c r="HT94" s="72">
        <v>0</v>
      </c>
      <c r="HU94" s="72">
        <v>0</v>
      </c>
      <c r="HV94" s="72">
        <v>0</v>
      </c>
      <c r="HW94" s="72">
        <v>0</v>
      </c>
      <c r="HX94" s="72">
        <v>0</v>
      </c>
      <c r="HY94" s="72">
        <v>0</v>
      </c>
      <c r="HZ94" s="72">
        <v>0</v>
      </c>
      <c r="IA94" s="72">
        <v>0</v>
      </c>
      <c r="IB94" s="72">
        <v>0</v>
      </c>
      <c r="IC94" s="72">
        <v>0</v>
      </c>
      <c r="ID94" s="72">
        <v>0</v>
      </c>
      <c r="IE94" s="72">
        <v>0</v>
      </c>
      <c r="IF94" s="72">
        <v>0</v>
      </c>
      <c r="IG94" s="72">
        <v>0</v>
      </c>
      <c r="IH94" s="72">
        <v>0</v>
      </c>
      <c r="II94" s="72">
        <v>0</v>
      </c>
      <c r="IJ94" s="72">
        <v>0</v>
      </c>
      <c r="IK94" s="72">
        <v>0</v>
      </c>
      <c r="IL94" s="72">
        <v>0</v>
      </c>
      <c r="IM94" s="72">
        <v>0</v>
      </c>
      <c r="IN94" s="72">
        <v>0</v>
      </c>
      <c r="IO94" s="72">
        <v>378</v>
      </c>
      <c r="IP94" s="72">
        <v>390</v>
      </c>
      <c r="IQ94" s="72">
        <v>768</v>
      </c>
      <c r="IR94" s="72">
        <v>15</v>
      </c>
      <c r="IS94" s="72">
        <v>52</v>
      </c>
      <c r="IT94" s="72">
        <v>38</v>
      </c>
      <c r="IU94" s="72">
        <v>134</v>
      </c>
      <c r="IV94" s="72">
        <v>21</v>
      </c>
      <c r="IW94" s="72">
        <v>261</v>
      </c>
      <c r="IX94" s="72">
        <v>106</v>
      </c>
      <c r="IY94" s="72">
        <v>144</v>
      </c>
      <c r="IZ94" s="72">
        <v>203</v>
      </c>
      <c r="JA94" s="72">
        <v>54</v>
      </c>
      <c r="JB94" s="72">
        <v>768</v>
      </c>
      <c r="JC94" s="23"/>
      <c r="JD94" s="23"/>
    </row>
    <row r="95" spans="1:264" x14ac:dyDescent="0.25">
      <c r="A95" s="55"/>
      <c r="B95" s="55" t="s">
        <v>140</v>
      </c>
      <c r="C95" s="55" t="s">
        <v>141</v>
      </c>
      <c r="D95" s="73"/>
      <c r="E95" s="74" t="s">
        <v>142</v>
      </c>
      <c r="F95" s="75"/>
      <c r="G95" s="61"/>
      <c r="H95" s="61">
        <f>H96+H97+H98+H99+H100+H101+H102+H103+H104+H105+H106+H107+H114</f>
        <v>11986</v>
      </c>
      <c r="I95" s="61"/>
      <c r="J95" s="63"/>
      <c r="K95" s="62"/>
      <c r="L95" s="63"/>
      <c r="M95" s="63"/>
      <c r="N95" s="62"/>
      <c r="O95" s="63"/>
      <c r="P95" s="63"/>
      <c r="Q95" s="62"/>
      <c r="R95" s="63"/>
      <c r="S95" s="63"/>
      <c r="T95" s="62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  <c r="EK95" s="63"/>
      <c r="EL95" s="63"/>
      <c r="EM95" s="63"/>
      <c r="EN95" s="63"/>
      <c r="EO95" s="63"/>
      <c r="EP95" s="63"/>
      <c r="EQ95" s="63"/>
      <c r="ER95" s="63"/>
      <c r="ES95" s="63"/>
      <c r="ET95" s="63"/>
      <c r="EU95" s="63"/>
      <c r="EV95" s="63"/>
      <c r="EW95" s="63"/>
      <c r="EX95" s="63"/>
      <c r="EY95" s="63"/>
      <c r="EZ95" s="63"/>
      <c r="FA95" s="63"/>
      <c r="FB95" s="63"/>
      <c r="FC95" s="63"/>
      <c r="FD95" s="63"/>
      <c r="FE95" s="63"/>
      <c r="FF95" s="63"/>
      <c r="FG95" s="63"/>
      <c r="FH95" s="63"/>
      <c r="FI95" s="63"/>
      <c r="FJ95" s="63"/>
      <c r="FK95" s="63"/>
      <c r="FL95" s="63"/>
      <c r="FM95" s="63"/>
      <c r="FN95" s="63"/>
      <c r="FO95" s="63"/>
      <c r="FP95" s="63"/>
      <c r="FQ95" s="63"/>
      <c r="FR95" s="63"/>
      <c r="FS95" s="63"/>
      <c r="FT95" s="63"/>
      <c r="FU95" s="63"/>
      <c r="FV95" s="63"/>
      <c r="FW95" s="63"/>
      <c r="FX95" s="63"/>
      <c r="FY95" s="63"/>
      <c r="FZ95" s="63"/>
      <c r="GA95" s="63"/>
      <c r="GB95" s="63"/>
      <c r="GC95" s="63"/>
      <c r="GD95" s="63"/>
      <c r="GE95" s="63"/>
      <c r="GF95" s="63"/>
      <c r="GG95" s="63"/>
      <c r="GH95" s="63"/>
      <c r="GI95" s="63"/>
      <c r="GJ95" s="63"/>
      <c r="GK95" s="63"/>
      <c r="GL95" s="63"/>
      <c r="GM95" s="63"/>
      <c r="GN95" s="63"/>
      <c r="GO95" s="63"/>
      <c r="GP95" s="63"/>
      <c r="GQ95" s="63"/>
      <c r="GR95" s="63"/>
      <c r="GS95" s="63"/>
      <c r="GT95" s="63"/>
      <c r="GU95" s="63"/>
      <c r="GV95" s="63"/>
      <c r="GW95" s="63"/>
      <c r="GX95" s="63"/>
      <c r="GY95" s="63"/>
      <c r="GZ95" s="63"/>
      <c r="HA95" s="63"/>
      <c r="HB95" s="63"/>
      <c r="HC95" s="63"/>
      <c r="HD95" s="63"/>
      <c r="HE95" s="63"/>
      <c r="HF95" s="63"/>
      <c r="HG95" s="63"/>
      <c r="HH95" s="63"/>
      <c r="HI95" s="63"/>
      <c r="HJ95" s="63"/>
      <c r="HK95" s="63"/>
      <c r="HL95" s="63"/>
      <c r="HM95" s="63"/>
      <c r="HN95" s="63"/>
      <c r="HO95" s="63"/>
      <c r="HP95" s="63"/>
      <c r="HQ95" s="63"/>
      <c r="HR95" s="63"/>
      <c r="HS95" s="63"/>
      <c r="HT95" s="63"/>
      <c r="HU95" s="63"/>
      <c r="HV95" s="63"/>
      <c r="HW95" s="63"/>
      <c r="HX95" s="63"/>
      <c r="HY95" s="63"/>
      <c r="HZ95" s="63"/>
      <c r="IA95" s="63"/>
      <c r="IB95" s="63"/>
      <c r="IC95" s="63"/>
      <c r="ID95" s="63"/>
      <c r="IE95" s="63"/>
      <c r="IF95" s="63"/>
      <c r="IG95" s="63"/>
      <c r="IH95" s="63"/>
      <c r="II95" s="63"/>
      <c r="IJ95" s="63"/>
      <c r="IK95" s="63"/>
      <c r="IL95" s="63"/>
      <c r="IM95" s="63"/>
      <c r="IN95" s="63"/>
      <c r="IO95" s="63"/>
      <c r="IP95" s="63"/>
      <c r="IQ95" s="63"/>
      <c r="IR95" s="63"/>
      <c r="IS95" s="63"/>
      <c r="IT95" s="63"/>
      <c r="IU95" s="63"/>
      <c r="IV95" s="63"/>
      <c r="IW95" s="63"/>
      <c r="IX95" s="63"/>
      <c r="IY95" s="63"/>
      <c r="IZ95" s="63"/>
      <c r="JA95" s="63"/>
      <c r="JB95" s="63"/>
      <c r="JC95" s="23"/>
      <c r="JD95" s="23"/>
    </row>
    <row r="96" spans="1:264" x14ac:dyDescent="0.25">
      <c r="A96" s="70" t="s">
        <v>109</v>
      </c>
      <c r="B96" s="70" t="s">
        <v>9</v>
      </c>
      <c r="C96" s="70" t="s">
        <v>46</v>
      </c>
      <c r="D96" s="71">
        <v>462</v>
      </c>
      <c r="E96" s="22" t="s">
        <v>76</v>
      </c>
      <c r="F96" s="7" t="s">
        <v>14</v>
      </c>
      <c r="G96" s="12">
        <v>1</v>
      </c>
      <c r="H96" s="10">
        <v>1817</v>
      </c>
      <c r="I96" s="49">
        <f t="shared" si="11"/>
        <v>359</v>
      </c>
      <c r="J96" s="72">
        <v>45</v>
      </c>
      <c r="K96" s="50">
        <f t="shared" si="12"/>
        <v>39</v>
      </c>
      <c r="L96" s="72">
        <v>19</v>
      </c>
      <c r="M96" s="72">
        <v>20</v>
      </c>
      <c r="N96" s="50">
        <f t="shared" si="13"/>
        <v>106</v>
      </c>
      <c r="O96" s="72">
        <v>55</v>
      </c>
      <c r="P96" s="72">
        <v>51</v>
      </c>
      <c r="Q96" s="50">
        <f t="shared" si="14"/>
        <v>99</v>
      </c>
      <c r="R96" s="72">
        <v>41</v>
      </c>
      <c r="S96" s="72">
        <v>58</v>
      </c>
      <c r="T96" s="50">
        <f t="shared" si="15"/>
        <v>78</v>
      </c>
      <c r="U96" s="72">
        <v>39</v>
      </c>
      <c r="V96" s="72">
        <v>39</v>
      </c>
      <c r="W96" s="51">
        <f t="shared" si="16"/>
        <v>37</v>
      </c>
      <c r="X96" s="72">
        <v>17</v>
      </c>
      <c r="Y96" s="72">
        <v>20</v>
      </c>
      <c r="Z96" s="51">
        <f t="shared" si="10"/>
        <v>84</v>
      </c>
      <c r="AA96" s="72">
        <v>39</v>
      </c>
      <c r="AB96" s="72">
        <v>45</v>
      </c>
      <c r="AC96" s="72">
        <v>29</v>
      </c>
      <c r="AD96" s="72">
        <v>30</v>
      </c>
      <c r="AE96" s="72">
        <v>30</v>
      </c>
      <c r="AF96" s="72">
        <v>26</v>
      </c>
      <c r="AG96" s="72">
        <v>35</v>
      </c>
      <c r="AH96" s="72">
        <v>34</v>
      </c>
      <c r="AI96" s="72">
        <v>29</v>
      </c>
      <c r="AJ96" s="72">
        <v>26</v>
      </c>
      <c r="AK96" s="72">
        <v>33</v>
      </c>
      <c r="AL96" s="72">
        <v>29</v>
      </c>
      <c r="AM96" s="72">
        <v>33</v>
      </c>
      <c r="AN96" s="72">
        <v>29</v>
      </c>
      <c r="AO96" s="72">
        <v>29</v>
      </c>
      <c r="AP96" s="72">
        <v>30</v>
      </c>
      <c r="AQ96" s="72">
        <v>25</v>
      </c>
      <c r="AR96" s="72">
        <v>33</v>
      </c>
      <c r="AS96" s="72">
        <v>22</v>
      </c>
      <c r="AT96" s="72">
        <v>26</v>
      </c>
      <c r="AU96" s="72">
        <v>22</v>
      </c>
      <c r="AV96" s="72">
        <v>21</v>
      </c>
      <c r="AW96" s="72">
        <v>22</v>
      </c>
      <c r="AX96" s="72">
        <v>25</v>
      </c>
      <c r="AY96" s="72">
        <v>22</v>
      </c>
      <c r="AZ96" s="72">
        <v>22</v>
      </c>
      <c r="BA96" s="72">
        <v>21</v>
      </c>
      <c r="BB96" s="72">
        <v>22</v>
      </c>
      <c r="BC96" s="72">
        <v>22</v>
      </c>
      <c r="BD96" s="72">
        <v>19</v>
      </c>
      <c r="BE96" s="72">
        <v>19</v>
      </c>
      <c r="BF96" s="72">
        <v>17</v>
      </c>
      <c r="BG96" s="72">
        <v>18</v>
      </c>
      <c r="BH96" s="72">
        <v>22</v>
      </c>
      <c r="BI96" s="72">
        <v>11</v>
      </c>
      <c r="BJ96" s="72">
        <v>12</v>
      </c>
      <c r="BK96" s="72">
        <v>11</v>
      </c>
      <c r="BL96" s="72">
        <v>10</v>
      </c>
      <c r="BM96" s="72">
        <v>9</v>
      </c>
      <c r="BN96" s="72">
        <v>10</v>
      </c>
      <c r="BO96" s="72">
        <v>9</v>
      </c>
      <c r="BP96" s="72">
        <v>9</v>
      </c>
      <c r="BQ96" s="72">
        <v>10</v>
      </c>
      <c r="BR96" s="72">
        <v>8</v>
      </c>
      <c r="BS96" s="72">
        <v>10</v>
      </c>
      <c r="BT96" s="72">
        <v>10</v>
      </c>
      <c r="BU96" s="72">
        <v>10</v>
      </c>
      <c r="BV96" s="72">
        <v>10</v>
      </c>
      <c r="BW96" s="72">
        <v>10</v>
      </c>
      <c r="BX96" s="72">
        <v>9</v>
      </c>
      <c r="BY96" s="72">
        <v>10</v>
      </c>
      <c r="BZ96" s="72">
        <v>9</v>
      </c>
      <c r="CA96" s="72">
        <v>17</v>
      </c>
      <c r="CB96" s="72">
        <v>16</v>
      </c>
      <c r="CC96" s="72">
        <v>10</v>
      </c>
      <c r="CD96" s="72">
        <v>9</v>
      </c>
      <c r="CE96" s="72">
        <v>9</v>
      </c>
      <c r="CF96" s="72">
        <v>10</v>
      </c>
      <c r="CG96" s="72">
        <v>10</v>
      </c>
      <c r="CH96" s="72">
        <v>8</v>
      </c>
      <c r="CI96" s="72">
        <v>6</v>
      </c>
      <c r="CJ96" s="72">
        <v>6</v>
      </c>
      <c r="CK96" s="72">
        <v>7</v>
      </c>
      <c r="CL96" s="72">
        <v>4</v>
      </c>
      <c r="CM96" s="72">
        <v>9</v>
      </c>
      <c r="CN96" s="72">
        <v>8</v>
      </c>
      <c r="CO96" s="72">
        <v>8</v>
      </c>
      <c r="CP96" s="72">
        <v>8</v>
      </c>
      <c r="CQ96" s="72">
        <v>8</v>
      </c>
      <c r="CR96" s="72">
        <v>7</v>
      </c>
      <c r="CS96" s="72">
        <v>9</v>
      </c>
      <c r="CT96" s="72">
        <v>6</v>
      </c>
      <c r="CU96" s="72">
        <v>7</v>
      </c>
      <c r="CV96" s="72">
        <v>5</v>
      </c>
      <c r="CW96" s="72">
        <v>6</v>
      </c>
      <c r="CX96" s="72">
        <v>6</v>
      </c>
      <c r="CY96" s="72">
        <v>7</v>
      </c>
      <c r="CZ96" s="72">
        <v>5</v>
      </c>
      <c r="DA96" s="72">
        <v>7</v>
      </c>
      <c r="DB96" s="72">
        <v>8</v>
      </c>
      <c r="DC96" s="72">
        <v>5</v>
      </c>
      <c r="DD96" s="72">
        <v>4</v>
      </c>
      <c r="DE96" s="72">
        <v>8</v>
      </c>
      <c r="DF96" s="72">
        <v>8</v>
      </c>
      <c r="DG96" s="72">
        <v>3</v>
      </c>
      <c r="DH96" s="72">
        <v>3</v>
      </c>
      <c r="DI96" s="72">
        <v>4</v>
      </c>
      <c r="DJ96" s="72">
        <v>3</v>
      </c>
      <c r="DK96" s="72">
        <v>3</v>
      </c>
      <c r="DL96" s="72">
        <v>2</v>
      </c>
      <c r="DM96" s="72">
        <v>6</v>
      </c>
      <c r="DN96" s="72">
        <v>4</v>
      </c>
      <c r="DO96" s="72">
        <v>5</v>
      </c>
      <c r="DP96" s="72">
        <v>4</v>
      </c>
      <c r="DQ96" s="72">
        <v>5</v>
      </c>
      <c r="DR96" s="72">
        <v>3</v>
      </c>
      <c r="DS96" s="72">
        <v>2</v>
      </c>
      <c r="DT96" s="72">
        <v>2</v>
      </c>
      <c r="DU96" s="72">
        <v>2</v>
      </c>
      <c r="DV96" s="72">
        <v>2</v>
      </c>
      <c r="DW96" s="72">
        <v>2</v>
      </c>
      <c r="DX96" s="72">
        <v>2</v>
      </c>
      <c r="DY96" s="72">
        <v>4</v>
      </c>
      <c r="DZ96" s="72">
        <v>4</v>
      </c>
      <c r="EA96" s="72">
        <v>2</v>
      </c>
      <c r="EB96" s="72">
        <v>2</v>
      </c>
      <c r="EC96" s="72">
        <v>2</v>
      </c>
      <c r="ED96" s="72">
        <v>2</v>
      </c>
      <c r="EE96" s="72">
        <v>2</v>
      </c>
      <c r="EF96" s="72">
        <v>2</v>
      </c>
      <c r="EG96" s="72">
        <v>2</v>
      </c>
      <c r="EH96" s="72">
        <v>2</v>
      </c>
      <c r="EI96" s="72">
        <v>2</v>
      </c>
      <c r="EJ96" s="72">
        <v>1</v>
      </c>
      <c r="EK96" s="72">
        <v>2</v>
      </c>
      <c r="EL96" s="72">
        <v>1</v>
      </c>
      <c r="EM96" s="72">
        <v>2</v>
      </c>
      <c r="EN96" s="72">
        <v>1</v>
      </c>
      <c r="EO96" s="72">
        <v>1</v>
      </c>
      <c r="EP96" s="72">
        <v>1</v>
      </c>
      <c r="EQ96" s="72">
        <v>1</v>
      </c>
      <c r="ER96" s="72">
        <v>1</v>
      </c>
      <c r="ES96" s="72">
        <v>1</v>
      </c>
      <c r="ET96" s="72">
        <v>1</v>
      </c>
      <c r="EU96" s="72">
        <v>1</v>
      </c>
      <c r="EV96" s="72">
        <v>1</v>
      </c>
      <c r="EW96" s="72">
        <v>1</v>
      </c>
      <c r="EX96" s="72">
        <v>1</v>
      </c>
      <c r="EY96" s="72">
        <v>1</v>
      </c>
      <c r="EZ96" s="72">
        <v>1</v>
      </c>
      <c r="FA96" s="72">
        <v>1</v>
      </c>
      <c r="FB96" s="72">
        <v>1</v>
      </c>
      <c r="FC96" s="72">
        <v>1</v>
      </c>
      <c r="FD96" s="72">
        <v>1</v>
      </c>
      <c r="FE96" s="72">
        <v>1</v>
      </c>
      <c r="FF96" s="72">
        <v>1</v>
      </c>
      <c r="FG96" s="72">
        <v>1</v>
      </c>
      <c r="FH96" s="72">
        <v>1</v>
      </c>
      <c r="FI96" s="72">
        <v>1</v>
      </c>
      <c r="FJ96" s="72">
        <v>1</v>
      </c>
      <c r="FK96" s="72">
        <v>1</v>
      </c>
      <c r="FL96" s="72">
        <v>1</v>
      </c>
      <c r="FM96" s="72">
        <v>1</v>
      </c>
      <c r="FN96" s="72">
        <v>1</v>
      </c>
      <c r="FO96" s="72">
        <v>1</v>
      </c>
      <c r="FP96" s="72">
        <v>1</v>
      </c>
      <c r="FQ96" s="72">
        <v>1</v>
      </c>
      <c r="FR96" s="72">
        <v>0</v>
      </c>
      <c r="FS96" s="72">
        <v>1</v>
      </c>
      <c r="FT96" s="72">
        <v>0</v>
      </c>
      <c r="FU96" s="72">
        <v>1</v>
      </c>
      <c r="FV96" s="72">
        <v>0</v>
      </c>
      <c r="FW96" s="72">
        <v>0</v>
      </c>
      <c r="FX96" s="72">
        <v>0</v>
      </c>
      <c r="FY96" s="72">
        <v>1</v>
      </c>
      <c r="FZ96" s="72">
        <v>1</v>
      </c>
      <c r="GA96" s="72">
        <v>0</v>
      </c>
      <c r="GB96" s="72">
        <v>0</v>
      </c>
      <c r="GC96" s="72">
        <v>0</v>
      </c>
      <c r="GD96" s="72">
        <v>0</v>
      </c>
      <c r="GE96" s="72">
        <v>0</v>
      </c>
      <c r="GF96" s="72">
        <v>0</v>
      </c>
      <c r="GG96" s="72">
        <v>0</v>
      </c>
      <c r="GH96" s="72">
        <v>1</v>
      </c>
      <c r="GI96" s="72">
        <v>0</v>
      </c>
      <c r="GJ96" s="72">
        <v>0</v>
      </c>
      <c r="GK96" s="72">
        <v>0</v>
      </c>
      <c r="GL96" s="72">
        <v>0</v>
      </c>
      <c r="GM96" s="72">
        <v>0</v>
      </c>
      <c r="GN96" s="72">
        <v>0</v>
      </c>
      <c r="GO96" s="72">
        <v>0</v>
      </c>
      <c r="GP96" s="72">
        <v>0</v>
      </c>
      <c r="GQ96" s="72">
        <v>0</v>
      </c>
      <c r="GR96" s="72">
        <v>0</v>
      </c>
      <c r="GS96" s="72">
        <v>0</v>
      </c>
      <c r="GT96" s="72">
        <v>0</v>
      </c>
      <c r="GU96" s="72">
        <v>0</v>
      </c>
      <c r="GV96" s="72">
        <v>0</v>
      </c>
      <c r="GW96" s="72">
        <v>0</v>
      </c>
      <c r="GX96" s="72">
        <v>0</v>
      </c>
      <c r="GY96" s="72">
        <v>0</v>
      </c>
      <c r="GZ96" s="72">
        <v>0</v>
      </c>
      <c r="HA96" s="72">
        <v>0</v>
      </c>
      <c r="HB96" s="72">
        <v>0</v>
      </c>
      <c r="HC96" s="72">
        <v>0</v>
      </c>
      <c r="HD96" s="72">
        <v>0</v>
      </c>
      <c r="HE96" s="72">
        <v>0</v>
      </c>
      <c r="HF96" s="72">
        <v>0</v>
      </c>
      <c r="HG96" s="72">
        <v>0</v>
      </c>
      <c r="HH96" s="72">
        <v>0</v>
      </c>
      <c r="HI96" s="72">
        <v>0</v>
      </c>
      <c r="HJ96" s="72">
        <v>0</v>
      </c>
      <c r="HK96" s="72">
        <v>0</v>
      </c>
      <c r="HL96" s="72">
        <v>0</v>
      </c>
      <c r="HM96" s="72">
        <v>0</v>
      </c>
      <c r="HN96" s="72">
        <v>0</v>
      </c>
      <c r="HO96" s="72">
        <v>0</v>
      </c>
      <c r="HP96" s="72">
        <v>0</v>
      </c>
      <c r="HQ96" s="72">
        <v>0</v>
      </c>
      <c r="HR96" s="72">
        <v>0</v>
      </c>
      <c r="HS96" s="72">
        <v>0</v>
      </c>
      <c r="HT96" s="72">
        <v>0</v>
      </c>
      <c r="HU96" s="72">
        <v>0</v>
      </c>
      <c r="HV96" s="72">
        <v>0</v>
      </c>
      <c r="HW96" s="72">
        <v>0</v>
      </c>
      <c r="HX96" s="72">
        <v>0</v>
      </c>
      <c r="HY96" s="72">
        <v>0</v>
      </c>
      <c r="HZ96" s="72">
        <v>0</v>
      </c>
      <c r="IA96" s="72">
        <v>0</v>
      </c>
      <c r="IB96" s="72">
        <v>0</v>
      </c>
      <c r="IC96" s="72">
        <v>0</v>
      </c>
      <c r="ID96" s="72">
        <v>0</v>
      </c>
      <c r="IE96" s="72">
        <v>0</v>
      </c>
      <c r="IF96" s="72">
        <v>0</v>
      </c>
      <c r="IG96" s="72">
        <v>0</v>
      </c>
      <c r="IH96" s="72">
        <v>0</v>
      </c>
      <c r="II96" s="72">
        <v>0</v>
      </c>
      <c r="IJ96" s="72">
        <v>0</v>
      </c>
      <c r="IK96" s="72">
        <v>0</v>
      </c>
      <c r="IL96" s="72">
        <v>0</v>
      </c>
      <c r="IM96" s="72">
        <v>0</v>
      </c>
      <c r="IN96" s="72">
        <v>0</v>
      </c>
      <c r="IO96" s="72">
        <v>912</v>
      </c>
      <c r="IP96" s="72">
        <v>905</v>
      </c>
      <c r="IQ96" s="72">
        <v>1817</v>
      </c>
      <c r="IR96" s="72">
        <v>26</v>
      </c>
      <c r="IS96" s="72">
        <v>147</v>
      </c>
      <c r="IT96" s="72">
        <v>109</v>
      </c>
      <c r="IU96" s="72">
        <v>252</v>
      </c>
      <c r="IV96" s="72">
        <v>45</v>
      </c>
      <c r="IW96" s="72">
        <v>806</v>
      </c>
      <c r="IX96" s="72">
        <v>299</v>
      </c>
      <c r="IY96" s="72">
        <v>318</v>
      </c>
      <c r="IZ96" s="72">
        <v>347</v>
      </c>
      <c r="JA96" s="72">
        <v>47</v>
      </c>
      <c r="JB96" s="72">
        <v>1817</v>
      </c>
      <c r="JC96" s="23"/>
      <c r="JD96" s="23"/>
    </row>
    <row r="97" spans="1:264" x14ac:dyDescent="0.25">
      <c r="A97" s="70" t="s">
        <v>109</v>
      </c>
      <c r="B97" s="70" t="s">
        <v>9</v>
      </c>
      <c r="C97" s="70" t="s">
        <v>46</v>
      </c>
      <c r="D97" s="71">
        <v>463</v>
      </c>
      <c r="E97" s="22" t="s">
        <v>78</v>
      </c>
      <c r="F97" s="8" t="s">
        <v>16</v>
      </c>
      <c r="G97" s="10">
        <v>1</v>
      </c>
      <c r="H97" s="10">
        <v>783</v>
      </c>
      <c r="I97" s="49">
        <f t="shared" si="11"/>
        <v>146</v>
      </c>
      <c r="J97" s="72">
        <v>18</v>
      </c>
      <c r="K97" s="50">
        <f t="shared" si="12"/>
        <v>15</v>
      </c>
      <c r="L97" s="72">
        <v>5</v>
      </c>
      <c r="M97" s="72">
        <v>10</v>
      </c>
      <c r="N97" s="50">
        <f t="shared" si="13"/>
        <v>39</v>
      </c>
      <c r="O97" s="72">
        <v>21</v>
      </c>
      <c r="P97" s="72">
        <v>18</v>
      </c>
      <c r="Q97" s="50">
        <f t="shared" si="14"/>
        <v>36</v>
      </c>
      <c r="R97" s="72">
        <v>15</v>
      </c>
      <c r="S97" s="72">
        <v>21</v>
      </c>
      <c r="T97" s="50">
        <f t="shared" si="15"/>
        <v>29</v>
      </c>
      <c r="U97" s="72">
        <v>17</v>
      </c>
      <c r="V97" s="72">
        <v>12</v>
      </c>
      <c r="W97" s="51">
        <f t="shared" si="16"/>
        <v>27</v>
      </c>
      <c r="X97" s="72">
        <v>18</v>
      </c>
      <c r="Y97" s="72">
        <v>9</v>
      </c>
      <c r="Z97" s="51">
        <f t="shared" si="10"/>
        <v>29</v>
      </c>
      <c r="AA97" s="72">
        <v>16</v>
      </c>
      <c r="AB97" s="72">
        <v>13</v>
      </c>
      <c r="AC97" s="72">
        <v>12</v>
      </c>
      <c r="AD97" s="72">
        <v>13</v>
      </c>
      <c r="AE97" s="72">
        <v>13</v>
      </c>
      <c r="AF97" s="72">
        <v>11</v>
      </c>
      <c r="AG97" s="72">
        <v>15</v>
      </c>
      <c r="AH97" s="72">
        <v>14</v>
      </c>
      <c r="AI97" s="72">
        <v>12</v>
      </c>
      <c r="AJ97" s="72">
        <v>11</v>
      </c>
      <c r="AK97" s="72">
        <v>14</v>
      </c>
      <c r="AL97" s="72">
        <v>12</v>
      </c>
      <c r="AM97" s="72">
        <v>13</v>
      </c>
      <c r="AN97" s="72">
        <v>12</v>
      </c>
      <c r="AO97" s="72">
        <v>12</v>
      </c>
      <c r="AP97" s="72">
        <v>13</v>
      </c>
      <c r="AQ97" s="72">
        <v>10</v>
      </c>
      <c r="AR97" s="72">
        <v>14</v>
      </c>
      <c r="AS97" s="72">
        <v>9</v>
      </c>
      <c r="AT97" s="72">
        <v>11</v>
      </c>
      <c r="AU97" s="72">
        <v>9</v>
      </c>
      <c r="AV97" s="72">
        <v>9</v>
      </c>
      <c r="AW97" s="72">
        <v>9</v>
      </c>
      <c r="AX97" s="72">
        <v>10</v>
      </c>
      <c r="AY97" s="72">
        <v>9</v>
      </c>
      <c r="AZ97" s="72">
        <v>9</v>
      </c>
      <c r="BA97" s="72">
        <v>9</v>
      </c>
      <c r="BB97" s="72">
        <v>9</v>
      </c>
      <c r="BC97" s="72">
        <v>9</v>
      </c>
      <c r="BD97" s="72">
        <v>7</v>
      </c>
      <c r="BE97" s="72">
        <v>7</v>
      </c>
      <c r="BF97" s="72">
        <v>6</v>
      </c>
      <c r="BG97" s="72">
        <v>7</v>
      </c>
      <c r="BH97" s="72">
        <v>9</v>
      </c>
      <c r="BI97" s="72">
        <v>4</v>
      </c>
      <c r="BJ97" s="72">
        <v>5</v>
      </c>
      <c r="BK97" s="72">
        <v>5</v>
      </c>
      <c r="BL97" s="72">
        <v>5</v>
      </c>
      <c r="BM97" s="72">
        <v>4</v>
      </c>
      <c r="BN97" s="72">
        <v>5</v>
      </c>
      <c r="BO97" s="72">
        <v>4</v>
      </c>
      <c r="BP97" s="72">
        <v>4</v>
      </c>
      <c r="BQ97" s="72">
        <v>4</v>
      </c>
      <c r="BR97" s="72">
        <v>3</v>
      </c>
      <c r="BS97" s="72">
        <v>4</v>
      </c>
      <c r="BT97" s="72">
        <v>4</v>
      </c>
      <c r="BU97" s="72">
        <v>4</v>
      </c>
      <c r="BV97" s="72">
        <v>5</v>
      </c>
      <c r="BW97" s="72">
        <v>5</v>
      </c>
      <c r="BX97" s="72">
        <v>4</v>
      </c>
      <c r="BY97" s="72">
        <v>5</v>
      </c>
      <c r="BZ97" s="72">
        <v>4</v>
      </c>
      <c r="CA97" s="72">
        <v>7</v>
      </c>
      <c r="CB97" s="72">
        <v>7</v>
      </c>
      <c r="CC97" s="72">
        <v>4</v>
      </c>
      <c r="CD97" s="72">
        <v>4</v>
      </c>
      <c r="CE97" s="72">
        <v>4</v>
      </c>
      <c r="CF97" s="72">
        <v>4</v>
      </c>
      <c r="CG97" s="72">
        <v>4</v>
      </c>
      <c r="CH97" s="72">
        <v>4</v>
      </c>
      <c r="CI97" s="72">
        <v>3</v>
      </c>
      <c r="CJ97" s="72">
        <v>3</v>
      </c>
      <c r="CK97" s="72">
        <v>3</v>
      </c>
      <c r="CL97" s="72">
        <v>2</v>
      </c>
      <c r="CM97" s="72">
        <v>5</v>
      </c>
      <c r="CN97" s="72">
        <v>3</v>
      </c>
      <c r="CO97" s="72">
        <v>3</v>
      </c>
      <c r="CP97" s="72">
        <v>3</v>
      </c>
      <c r="CQ97" s="72">
        <v>3</v>
      </c>
      <c r="CR97" s="72">
        <v>3</v>
      </c>
      <c r="CS97" s="72">
        <v>4</v>
      </c>
      <c r="CT97" s="72">
        <v>3</v>
      </c>
      <c r="CU97" s="72">
        <v>3</v>
      </c>
      <c r="CV97" s="72">
        <v>2</v>
      </c>
      <c r="CW97" s="72">
        <v>2</v>
      </c>
      <c r="CX97" s="72">
        <v>3</v>
      </c>
      <c r="CY97" s="72">
        <v>3</v>
      </c>
      <c r="CZ97" s="72">
        <v>3</v>
      </c>
      <c r="DA97" s="72">
        <v>3</v>
      </c>
      <c r="DB97" s="72">
        <v>4</v>
      </c>
      <c r="DC97" s="72">
        <v>3</v>
      </c>
      <c r="DD97" s="72">
        <v>2</v>
      </c>
      <c r="DE97" s="72">
        <v>4</v>
      </c>
      <c r="DF97" s="72">
        <v>4</v>
      </c>
      <c r="DG97" s="72">
        <v>2</v>
      </c>
      <c r="DH97" s="72">
        <v>2</v>
      </c>
      <c r="DI97" s="72">
        <v>3</v>
      </c>
      <c r="DJ97" s="72">
        <v>2</v>
      </c>
      <c r="DK97" s="72">
        <v>2</v>
      </c>
      <c r="DL97" s="72">
        <v>2</v>
      </c>
      <c r="DM97" s="72">
        <v>2</v>
      </c>
      <c r="DN97" s="72">
        <v>1</v>
      </c>
      <c r="DO97" s="72">
        <v>3</v>
      </c>
      <c r="DP97" s="72">
        <v>1</v>
      </c>
      <c r="DQ97" s="72">
        <v>3</v>
      </c>
      <c r="DR97" s="72">
        <v>2</v>
      </c>
      <c r="DS97" s="72">
        <v>2</v>
      </c>
      <c r="DT97" s="72">
        <v>2</v>
      </c>
      <c r="DU97" s="72">
        <v>2</v>
      </c>
      <c r="DV97" s="72">
        <v>2</v>
      </c>
      <c r="DW97" s="72">
        <v>2</v>
      </c>
      <c r="DX97" s="72">
        <v>2</v>
      </c>
      <c r="DY97" s="72">
        <v>1</v>
      </c>
      <c r="DZ97" s="72">
        <v>1</v>
      </c>
      <c r="EA97" s="72">
        <v>2</v>
      </c>
      <c r="EB97" s="72">
        <v>2</v>
      </c>
      <c r="EC97" s="72">
        <v>2</v>
      </c>
      <c r="ED97" s="72">
        <v>2</v>
      </c>
      <c r="EE97" s="72">
        <v>2</v>
      </c>
      <c r="EF97" s="72">
        <v>2</v>
      </c>
      <c r="EG97" s="72">
        <v>2</v>
      </c>
      <c r="EH97" s="72">
        <v>2</v>
      </c>
      <c r="EI97" s="72">
        <v>2</v>
      </c>
      <c r="EJ97" s="72">
        <v>1</v>
      </c>
      <c r="EK97" s="72">
        <v>2</v>
      </c>
      <c r="EL97" s="72">
        <v>1</v>
      </c>
      <c r="EM97" s="72">
        <v>2</v>
      </c>
      <c r="EN97" s="72">
        <v>1</v>
      </c>
      <c r="EO97" s="72">
        <v>1</v>
      </c>
      <c r="EP97" s="72">
        <v>1</v>
      </c>
      <c r="EQ97" s="72">
        <v>1</v>
      </c>
      <c r="ER97" s="72">
        <v>1</v>
      </c>
      <c r="ES97" s="72">
        <v>1</v>
      </c>
      <c r="ET97" s="72">
        <v>1</v>
      </c>
      <c r="EU97" s="72">
        <v>1</v>
      </c>
      <c r="EV97" s="72">
        <v>1</v>
      </c>
      <c r="EW97" s="72">
        <v>1</v>
      </c>
      <c r="EX97" s="72">
        <v>0</v>
      </c>
      <c r="EY97" s="72">
        <v>1</v>
      </c>
      <c r="EZ97" s="72">
        <v>1</v>
      </c>
      <c r="FA97" s="72">
        <v>0</v>
      </c>
      <c r="FB97" s="72">
        <v>1</v>
      </c>
      <c r="FC97" s="72">
        <v>1</v>
      </c>
      <c r="FD97" s="72">
        <v>0</v>
      </c>
      <c r="FE97" s="72">
        <v>1</v>
      </c>
      <c r="FF97" s="72">
        <v>0</v>
      </c>
      <c r="FG97" s="72">
        <v>0</v>
      </c>
      <c r="FH97" s="72">
        <v>0</v>
      </c>
      <c r="FI97" s="72">
        <v>1</v>
      </c>
      <c r="FJ97" s="72">
        <v>0</v>
      </c>
      <c r="FK97" s="72">
        <v>0</v>
      </c>
      <c r="FL97" s="72">
        <v>0</v>
      </c>
      <c r="FM97" s="72">
        <v>0</v>
      </c>
      <c r="FN97" s="72">
        <v>0</v>
      </c>
      <c r="FO97" s="72">
        <v>0</v>
      </c>
      <c r="FP97" s="72">
        <v>0</v>
      </c>
      <c r="FQ97" s="72">
        <v>0</v>
      </c>
      <c r="FR97" s="72">
        <v>0</v>
      </c>
      <c r="FS97" s="72">
        <v>0</v>
      </c>
      <c r="FT97" s="72">
        <v>0</v>
      </c>
      <c r="FU97" s="72">
        <v>0</v>
      </c>
      <c r="FV97" s="72">
        <v>0</v>
      </c>
      <c r="FW97" s="72">
        <v>0</v>
      </c>
      <c r="FX97" s="72">
        <v>0</v>
      </c>
      <c r="FY97" s="72">
        <v>0</v>
      </c>
      <c r="FZ97" s="72">
        <v>0</v>
      </c>
      <c r="GA97" s="72">
        <v>0</v>
      </c>
      <c r="GB97" s="72">
        <v>0</v>
      </c>
      <c r="GC97" s="72">
        <v>0</v>
      </c>
      <c r="GD97" s="72">
        <v>0</v>
      </c>
      <c r="GE97" s="72">
        <v>0</v>
      </c>
      <c r="GF97" s="72">
        <v>0</v>
      </c>
      <c r="GG97" s="72">
        <v>0</v>
      </c>
      <c r="GH97" s="72">
        <v>0</v>
      </c>
      <c r="GI97" s="72">
        <v>0</v>
      </c>
      <c r="GJ97" s="72">
        <v>0</v>
      </c>
      <c r="GK97" s="72">
        <v>0</v>
      </c>
      <c r="GL97" s="72">
        <v>0</v>
      </c>
      <c r="GM97" s="72">
        <v>0</v>
      </c>
      <c r="GN97" s="72">
        <v>0</v>
      </c>
      <c r="GO97" s="72">
        <v>0</v>
      </c>
      <c r="GP97" s="72">
        <v>0</v>
      </c>
      <c r="GQ97" s="72">
        <v>0</v>
      </c>
      <c r="GR97" s="72">
        <v>0</v>
      </c>
      <c r="GS97" s="72">
        <v>0</v>
      </c>
      <c r="GT97" s="72">
        <v>0</v>
      </c>
      <c r="GU97" s="72">
        <v>0</v>
      </c>
      <c r="GV97" s="72">
        <v>0</v>
      </c>
      <c r="GW97" s="72">
        <v>0</v>
      </c>
      <c r="GX97" s="72">
        <v>0</v>
      </c>
      <c r="GY97" s="72">
        <v>0</v>
      </c>
      <c r="GZ97" s="72">
        <v>0</v>
      </c>
      <c r="HA97" s="72">
        <v>0</v>
      </c>
      <c r="HB97" s="72">
        <v>0</v>
      </c>
      <c r="HC97" s="72">
        <v>0</v>
      </c>
      <c r="HD97" s="72">
        <v>0</v>
      </c>
      <c r="HE97" s="72">
        <v>0</v>
      </c>
      <c r="HF97" s="72">
        <v>0</v>
      </c>
      <c r="HG97" s="72">
        <v>0</v>
      </c>
      <c r="HH97" s="72">
        <v>0</v>
      </c>
      <c r="HI97" s="72">
        <v>0</v>
      </c>
      <c r="HJ97" s="72">
        <v>0</v>
      </c>
      <c r="HK97" s="72">
        <v>0</v>
      </c>
      <c r="HL97" s="72">
        <v>0</v>
      </c>
      <c r="HM97" s="72">
        <v>0</v>
      </c>
      <c r="HN97" s="72">
        <v>0</v>
      </c>
      <c r="HO97" s="72">
        <v>0</v>
      </c>
      <c r="HP97" s="72">
        <v>0</v>
      </c>
      <c r="HQ97" s="72">
        <v>0</v>
      </c>
      <c r="HR97" s="72">
        <v>0</v>
      </c>
      <c r="HS97" s="72">
        <v>0</v>
      </c>
      <c r="HT97" s="72">
        <v>0</v>
      </c>
      <c r="HU97" s="72">
        <v>0</v>
      </c>
      <c r="HV97" s="72">
        <v>0</v>
      </c>
      <c r="HW97" s="72">
        <v>0</v>
      </c>
      <c r="HX97" s="72">
        <v>0</v>
      </c>
      <c r="HY97" s="72">
        <v>0</v>
      </c>
      <c r="HZ97" s="72">
        <v>0</v>
      </c>
      <c r="IA97" s="72">
        <v>0</v>
      </c>
      <c r="IB97" s="72">
        <v>0</v>
      </c>
      <c r="IC97" s="72">
        <v>0</v>
      </c>
      <c r="ID97" s="72">
        <v>0</v>
      </c>
      <c r="IE97" s="72">
        <v>0</v>
      </c>
      <c r="IF97" s="72">
        <v>0</v>
      </c>
      <c r="IG97" s="72">
        <v>0</v>
      </c>
      <c r="IH97" s="72">
        <v>0</v>
      </c>
      <c r="II97" s="72">
        <v>0</v>
      </c>
      <c r="IJ97" s="72">
        <v>0</v>
      </c>
      <c r="IK97" s="72">
        <v>0</v>
      </c>
      <c r="IL97" s="72">
        <v>0</v>
      </c>
      <c r="IM97" s="72">
        <v>0</v>
      </c>
      <c r="IN97" s="72">
        <v>0</v>
      </c>
      <c r="IO97" s="72">
        <v>403</v>
      </c>
      <c r="IP97" s="72">
        <v>380</v>
      </c>
      <c r="IQ97" s="72">
        <v>783</v>
      </c>
      <c r="IR97" s="72">
        <v>27</v>
      </c>
      <c r="IS97" s="72">
        <v>62</v>
      </c>
      <c r="IT97" s="72">
        <v>44</v>
      </c>
      <c r="IU97" s="72">
        <v>114</v>
      </c>
      <c r="IV97" s="72">
        <v>18</v>
      </c>
      <c r="IW97" s="72">
        <v>327</v>
      </c>
      <c r="IX97" s="72">
        <v>124</v>
      </c>
      <c r="IY97" s="72">
        <v>132</v>
      </c>
      <c r="IZ97" s="72">
        <v>172</v>
      </c>
      <c r="JA97" s="72">
        <v>28</v>
      </c>
      <c r="JB97" s="72">
        <v>783</v>
      </c>
      <c r="JC97" s="23"/>
      <c r="JD97" s="23"/>
    </row>
    <row r="98" spans="1:264" x14ac:dyDescent="0.25">
      <c r="A98" s="70" t="s">
        <v>109</v>
      </c>
      <c r="B98" s="70" t="s">
        <v>9</v>
      </c>
      <c r="C98" s="70" t="s">
        <v>46</v>
      </c>
      <c r="D98" s="71">
        <v>517</v>
      </c>
      <c r="E98" s="22" t="s">
        <v>80</v>
      </c>
      <c r="F98" s="7" t="s">
        <v>14</v>
      </c>
      <c r="G98" s="12">
        <v>1</v>
      </c>
      <c r="H98" s="10">
        <v>735</v>
      </c>
      <c r="I98" s="49">
        <f t="shared" si="11"/>
        <v>106</v>
      </c>
      <c r="J98" s="72">
        <v>17</v>
      </c>
      <c r="K98" s="50">
        <f t="shared" si="12"/>
        <v>17</v>
      </c>
      <c r="L98" s="72">
        <v>8</v>
      </c>
      <c r="M98" s="72">
        <v>9</v>
      </c>
      <c r="N98" s="50">
        <f t="shared" si="13"/>
        <v>30</v>
      </c>
      <c r="O98" s="72">
        <v>16</v>
      </c>
      <c r="P98" s="72">
        <v>14</v>
      </c>
      <c r="Q98" s="50">
        <f t="shared" si="14"/>
        <v>18</v>
      </c>
      <c r="R98" s="72">
        <v>9</v>
      </c>
      <c r="S98" s="72">
        <v>9</v>
      </c>
      <c r="T98" s="50">
        <f t="shared" si="15"/>
        <v>24</v>
      </c>
      <c r="U98" s="72">
        <v>14</v>
      </c>
      <c r="V98" s="72">
        <v>10</v>
      </c>
      <c r="W98" s="51">
        <f t="shared" si="16"/>
        <v>17</v>
      </c>
      <c r="X98" s="72">
        <v>9</v>
      </c>
      <c r="Y98" s="72">
        <v>8</v>
      </c>
      <c r="Z98" s="51">
        <f t="shared" si="10"/>
        <v>13</v>
      </c>
      <c r="AA98" s="72">
        <v>7</v>
      </c>
      <c r="AB98" s="72">
        <v>6</v>
      </c>
      <c r="AC98" s="72">
        <v>12</v>
      </c>
      <c r="AD98" s="72">
        <v>13</v>
      </c>
      <c r="AE98" s="72">
        <v>13</v>
      </c>
      <c r="AF98" s="72">
        <v>11</v>
      </c>
      <c r="AG98" s="72">
        <v>15</v>
      </c>
      <c r="AH98" s="72">
        <v>14</v>
      </c>
      <c r="AI98" s="72">
        <v>12</v>
      </c>
      <c r="AJ98" s="72">
        <v>11</v>
      </c>
      <c r="AK98" s="72">
        <v>14</v>
      </c>
      <c r="AL98" s="72">
        <v>12</v>
      </c>
      <c r="AM98" s="72">
        <v>13</v>
      </c>
      <c r="AN98" s="72">
        <v>12</v>
      </c>
      <c r="AO98" s="72">
        <v>12</v>
      </c>
      <c r="AP98" s="72">
        <v>13</v>
      </c>
      <c r="AQ98" s="72">
        <v>10</v>
      </c>
      <c r="AR98" s="72">
        <v>14</v>
      </c>
      <c r="AS98" s="72">
        <v>9</v>
      </c>
      <c r="AT98" s="72">
        <v>11</v>
      </c>
      <c r="AU98" s="72">
        <v>9</v>
      </c>
      <c r="AV98" s="72">
        <v>9</v>
      </c>
      <c r="AW98" s="72">
        <v>9</v>
      </c>
      <c r="AX98" s="72">
        <v>10</v>
      </c>
      <c r="AY98" s="72">
        <v>9</v>
      </c>
      <c r="AZ98" s="72">
        <v>9</v>
      </c>
      <c r="BA98" s="72">
        <v>9</v>
      </c>
      <c r="BB98" s="72">
        <v>9</v>
      </c>
      <c r="BC98" s="72">
        <v>9</v>
      </c>
      <c r="BD98" s="72">
        <v>7</v>
      </c>
      <c r="BE98" s="72">
        <v>7</v>
      </c>
      <c r="BF98" s="72">
        <v>6</v>
      </c>
      <c r="BG98" s="72">
        <v>7</v>
      </c>
      <c r="BH98" s="72">
        <v>9</v>
      </c>
      <c r="BI98" s="72">
        <v>4</v>
      </c>
      <c r="BJ98" s="72">
        <v>5</v>
      </c>
      <c r="BK98" s="72">
        <v>5</v>
      </c>
      <c r="BL98" s="72">
        <v>5</v>
      </c>
      <c r="BM98" s="72">
        <v>4</v>
      </c>
      <c r="BN98" s="72">
        <v>5</v>
      </c>
      <c r="BO98" s="72">
        <v>4</v>
      </c>
      <c r="BP98" s="72">
        <v>4</v>
      </c>
      <c r="BQ98" s="72">
        <v>4</v>
      </c>
      <c r="BR98" s="72">
        <v>3</v>
      </c>
      <c r="BS98" s="72">
        <v>4</v>
      </c>
      <c r="BT98" s="72">
        <v>4</v>
      </c>
      <c r="BU98" s="72">
        <v>4</v>
      </c>
      <c r="BV98" s="72">
        <v>5</v>
      </c>
      <c r="BW98" s="72">
        <v>5</v>
      </c>
      <c r="BX98" s="72">
        <v>4</v>
      </c>
      <c r="BY98" s="72">
        <v>5</v>
      </c>
      <c r="BZ98" s="72">
        <v>3</v>
      </c>
      <c r="CA98" s="72">
        <v>7</v>
      </c>
      <c r="CB98" s="72">
        <v>7</v>
      </c>
      <c r="CC98" s="72">
        <v>4</v>
      </c>
      <c r="CD98" s="72">
        <v>4</v>
      </c>
      <c r="CE98" s="72">
        <v>3</v>
      </c>
      <c r="CF98" s="72">
        <v>4</v>
      </c>
      <c r="CG98" s="72">
        <v>4</v>
      </c>
      <c r="CH98" s="72">
        <v>4</v>
      </c>
      <c r="CI98" s="72">
        <v>3</v>
      </c>
      <c r="CJ98" s="72">
        <v>3</v>
      </c>
      <c r="CK98" s="72">
        <v>3</v>
      </c>
      <c r="CL98" s="72">
        <v>2</v>
      </c>
      <c r="CM98" s="72">
        <v>5</v>
      </c>
      <c r="CN98" s="72">
        <v>3</v>
      </c>
      <c r="CO98" s="72">
        <v>3</v>
      </c>
      <c r="CP98" s="72">
        <v>3</v>
      </c>
      <c r="CQ98" s="72">
        <v>3</v>
      </c>
      <c r="CR98" s="72">
        <v>3</v>
      </c>
      <c r="CS98" s="72">
        <v>3</v>
      </c>
      <c r="CT98" s="72">
        <v>3</v>
      </c>
      <c r="CU98" s="72">
        <v>3</v>
      </c>
      <c r="CV98" s="72">
        <v>2</v>
      </c>
      <c r="CW98" s="72">
        <v>2</v>
      </c>
      <c r="CX98" s="72">
        <v>3</v>
      </c>
      <c r="CY98" s="72">
        <v>3</v>
      </c>
      <c r="CZ98" s="72">
        <v>3</v>
      </c>
      <c r="DA98" s="72">
        <v>3</v>
      </c>
      <c r="DB98" s="72">
        <v>4</v>
      </c>
      <c r="DC98" s="72">
        <v>3</v>
      </c>
      <c r="DD98" s="72">
        <v>2</v>
      </c>
      <c r="DE98" s="72">
        <v>4</v>
      </c>
      <c r="DF98" s="72">
        <v>4</v>
      </c>
      <c r="DG98" s="72">
        <v>2</v>
      </c>
      <c r="DH98" s="72">
        <v>2</v>
      </c>
      <c r="DI98" s="72">
        <v>3</v>
      </c>
      <c r="DJ98" s="72">
        <v>2</v>
      </c>
      <c r="DK98" s="72">
        <v>2</v>
      </c>
      <c r="DL98" s="72">
        <v>2</v>
      </c>
      <c r="DM98" s="72">
        <v>2</v>
      </c>
      <c r="DN98" s="72">
        <v>1</v>
      </c>
      <c r="DO98" s="72">
        <v>3</v>
      </c>
      <c r="DP98" s="72">
        <v>1</v>
      </c>
      <c r="DQ98" s="72">
        <v>3</v>
      </c>
      <c r="DR98" s="72">
        <v>2</v>
      </c>
      <c r="DS98" s="72">
        <v>2</v>
      </c>
      <c r="DT98" s="72">
        <v>2</v>
      </c>
      <c r="DU98" s="72">
        <v>2</v>
      </c>
      <c r="DV98" s="72">
        <v>2</v>
      </c>
      <c r="DW98" s="72">
        <v>2</v>
      </c>
      <c r="DX98" s="72">
        <v>2</v>
      </c>
      <c r="DY98" s="72">
        <v>1</v>
      </c>
      <c r="DZ98" s="72">
        <v>1</v>
      </c>
      <c r="EA98" s="72">
        <v>2</v>
      </c>
      <c r="EB98" s="72">
        <v>2</v>
      </c>
      <c r="EC98" s="72">
        <v>2</v>
      </c>
      <c r="ED98" s="72">
        <v>2</v>
      </c>
      <c r="EE98" s="72">
        <v>2</v>
      </c>
      <c r="EF98" s="72">
        <v>2</v>
      </c>
      <c r="EG98" s="72">
        <v>2</v>
      </c>
      <c r="EH98" s="72">
        <v>2</v>
      </c>
      <c r="EI98" s="72">
        <v>2</v>
      </c>
      <c r="EJ98" s="72">
        <v>1</v>
      </c>
      <c r="EK98" s="72">
        <v>2</v>
      </c>
      <c r="EL98" s="72">
        <v>1</v>
      </c>
      <c r="EM98" s="72">
        <v>2</v>
      </c>
      <c r="EN98" s="72">
        <v>1</v>
      </c>
      <c r="EO98" s="72">
        <v>1</v>
      </c>
      <c r="EP98" s="72">
        <v>1</v>
      </c>
      <c r="EQ98" s="72">
        <v>1</v>
      </c>
      <c r="ER98" s="72">
        <v>1</v>
      </c>
      <c r="ES98" s="72">
        <v>1</v>
      </c>
      <c r="ET98" s="72">
        <v>1</v>
      </c>
      <c r="EU98" s="72">
        <v>1</v>
      </c>
      <c r="EV98" s="72">
        <v>1</v>
      </c>
      <c r="EW98" s="72">
        <v>1</v>
      </c>
      <c r="EX98" s="72">
        <v>1</v>
      </c>
      <c r="EY98" s="72">
        <v>1</v>
      </c>
      <c r="EZ98" s="72">
        <v>1</v>
      </c>
      <c r="FA98" s="72">
        <v>1</v>
      </c>
      <c r="FB98" s="72">
        <v>1</v>
      </c>
      <c r="FC98" s="72">
        <v>1</v>
      </c>
      <c r="FD98" s="72">
        <v>1</v>
      </c>
      <c r="FE98" s="72">
        <v>1</v>
      </c>
      <c r="FF98" s="72">
        <v>0</v>
      </c>
      <c r="FG98" s="72">
        <v>1</v>
      </c>
      <c r="FH98" s="72">
        <v>1</v>
      </c>
      <c r="FI98" s="72">
        <v>1</v>
      </c>
      <c r="FJ98" s="72">
        <v>1</v>
      </c>
      <c r="FK98" s="72">
        <v>1</v>
      </c>
      <c r="FL98" s="72">
        <v>0</v>
      </c>
      <c r="FM98" s="72">
        <v>1</v>
      </c>
      <c r="FN98" s="72">
        <v>1</v>
      </c>
      <c r="FO98" s="72">
        <v>1</v>
      </c>
      <c r="FP98" s="72">
        <v>0</v>
      </c>
      <c r="FQ98" s="72">
        <v>1</v>
      </c>
      <c r="FR98" s="72">
        <v>0</v>
      </c>
      <c r="FS98" s="72">
        <v>0</v>
      </c>
      <c r="FT98" s="72">
        <v>0</v>
      </c>
      <c r="FU98" s="72">
        <v>0</v>
      </c>
      <c r="FV98" s="72">
        <v>0</v>
      </c>
      <c r="FW98" s="72">
        <v>0</v>
      </c>
      <c r="FX98" s="72">
        <v>0</v>
      </c>
      <c r="FY98" s="72">
        <v>0</v>
      </c>
      <c r="FZ98" s="72">
        <v>0</v>
      </c>
      <c r="GA98" s="72">
        <v>0</v>
      </c>
      <c r="GB98" s="72">
        <v>0</v>
      </c>
      <c r="GC98" s="72">
        <v>0</v>
      </c>
      <c r="GD98" s="72">
        <v>0</v>
      </c>
      <c r="GE98" s="72">
        <v>0</v>
      </c>
      <c r="GF98" s="72">
        <v>0</v>
      </c>
      <c r="GG98" s="72">
        <v>0</v>
      </c>
      <c r="GH98" s="72">
        <v>0</v>
      </c>
      <c r="GI98" s="72">
        <v>0</v>
      </c>
      <c r="GJ98" s="72">
        <v>0</v>
      </c>
      <c r="GK98" s="72">
        <v>0</v>
      </c>
      <c r="GL98" s="72">
        <v>0</v>
      </c>
      <c r="GM98" s="72">
        <v>0</v>
      </c>
      <c r="GN98" s="72">
        <v>0</v>
      </c>
      <c r="GO98" s="72">
        <v>0</v>
      </c>
      <c r="GP98" s="72">
        <v>0</v>
      </c>
      <c r="GQ98" s="72">
        <v>0</v>
      </c>
      <c r="GR98" s="72">
        <v>0</v>
      </c>
      <c r="GS98" s="72">
        <v>0</v>
      </c>
      <c r="GT98" s="72">
        <v>0</v>
      </c>
      <c r="GU98" s="72">
        <v>0</v>
      </c>
      <c r="GV98" s="72">
        <v>0</v>
      </c>
      <c r="GW98" s="72">
        <v>0</v>
      </c>
      <c r="GX98" s="72">
        <v>0</v>
      </c>
      <c r="GY98" s="72">
        <v>0</v>
      </c>
      <c r="GZ98" s="72">
        <v>0</v>
      </c>
      <c r="HA98" s="72">
        <v>0</v>
      </c>
      <c r="HB98" s="72">
        <v>0</v>
      </c>
      <c r="HC98" s="72">
        <v>0</v>
      </c>
      <c r="HD98" s="72">
        <v>0</v>
      </c>
      <c r="HE98" s="72">
        <v>0</v>
      </c>
      <c r="HF98" s="72">
        <v>0</v>
      </c>
      <c r="HG98" s="72">
        <v>0</v>
      </c>
      <c r="HH98" s="72">
        <v>0</v>
      </c>
      <c r="HI98" s="72">
        <v>0</v>
      </c>
      <c r="HJ98" s="72">
        <v>0</v>
      </c>
      <c r="HK98" s="72">
        <v>0</v>
      </c>
      <c r="HL98" s="72">
        <v>0</v>
      </c>
      <c r="HM98" s="72">
        <v>0</v>
      </c>
      <c r="HN98" s="72">
        <v>0</v>
      </c>
      <c r="HO98" s="72">
        <v>0</v>
      </c>
      <c r="HP98" s="72">
        <v>0</v>
      </c>
      <c r="HQ98" s="72">
        <v>0</v>
      </c>
      <c r="HR98" s="72">
        <v>0</v>
      </c>
      <c r="HS98" s="72">
        <v>0</v>
      </c>
      <c r="HT98" s="72">
        <v>0</v>
      </c>
      <c r="HU98" s="72">
        <v>0</v>
      </c>
      <c r="HV98" s="72">
        <v>0</v>
      </c>
      <c r="HW98" s="72">
        <v>0</v>
      </c>
      <c r="HX98" s="72">
        <v>0</v>
      </c>
      <c r="HY98" s="72">
        <v>0</v>
      </c>
      <c r="HZ98" s="72">
        <v>0</v>
      </c>
      <c r="IA98" s="72">
        <v>0</v>
      </c>
      <c r="IB98" s="72">
        <v>0</v>
      </c>
      <c r="IC98" s="72">
        <v>0</v>
      </c>
      <c r="ID98" s="72">
        <v>0</v>
      </c>
      <c r="IE98" s="72">
        <v>0</v>
      </c>
      <c r="IF98" s="72">
        <v>0</v>
      </c>
      <c r="IG98" s="72">
        <v>0</v>
      </c>
      <c r="IH98" s="72">
        <v>0</v>
      </c>
      <c r="II98" s="72">
        <v>0</v>
      </c>
      <c r="IJ98" s="72">
        <v>0</v>
      </c>
      <c r="IK98" s="72">
        <v>0</v>
      </c>
      <c r="IL98" s="72">
        <v>0</v>
      </c>
      <c r="IM98" s="72">
        <v>0</v>
      </c>
      <c r="IN98" s="72">
        <v>0</v>
      </c>
      <c r="IO98" s="72">
        <v>378</v>
      </c>
      <c r="IP98" s="72">
        <v>357</v>
      </c>
      <c r="IQ98" s="72">
        <v>735</v>
      </c>
      <c r="IR98" s="72">
        <v>60</v>
      </c>
      <c r="IS98" s="72">
        <v>62</v>
      </c>
      <c r="IT98" s="72">
        <v>44</v>
      </c>
      <c r="IU98" s="72">
        <v>113</v>
      </c>
      <c r="IV98" s="72">
        <v>17</v>
      </c>
      <c r="IW98" s="72">
        <v>271</v>
      </c>
      <c r="IX98" s="72">
        <v>124</v>
      </c>
      <c r="IY98" s="72">
        <v>132</v>
      </c>
      <c r="IZ98" s="72">
        <v>169</v>
      </c>
      <c r="JA98" s="72">
        <v>39</v>
      </c>
      <c r="JB98" s="72">
        <v>735</v>
      </c>
      <c r="JC98" s="23"/>
      <c r="JD98" s="23"/>
    </row>
    <row r="99" spans="1:264" x14ac:dyDescent="0.25">
      <c r="A99" s="70" t="s">
        <v>109</v>
      </c>
      <c r="B99" s="70" t="s">
        <v>9</v>
      </c>
      <c r="C99" s="70" t="s">
        <v>46</v>
      </c>
      <c r="D99" s="71">
        <v>464</v>
      </c>
      <c r="E99" s="22" t="s">
        <v>82</v>
      </c>
      <c r="F99" s="8" t="s">
        <v>31</v>
      </c>
      <c r="G99" s="10">
        <v>1</v>
      </c>
      <c r="H99" s="10">
        <v>737</v>
      </c>
      <c r="I99" s="49">
        <f t="shared" si="11"/>
        <v>95</v>
      </c>
      <c r="J99" s="72">
        <v>17</v>
      </c>
      <c r="K99" s="50">
        <f t="shared" si="12"/>
        <v>20</v>
      </c>
      <c r="L99" s="72">
        <v>11</v>
      </c>
      <c r="M99" s="72">
        <v>9</v>
      </c>
      <c r="N99" s="50">
        <f t="shared" si="13"/>
        <v>19</v>
      </c>
      <c r="O99" s="72">
        <v>10</v>
      </c>
      <c r="P99" s="72">
        <v>9</v>
      </c>
      <c r="Q99" s="50">
        <f t="shared" si="14"/>
        <v>15</v>
      </c>
      <c r="R99" s="72">
        <v>11</v>
      </c>
      <c r="S99" s="72">
        <v>4</v>
      </c>
      <c r="T99" s="50">
        <f t="shared" si="15"/>
        <v>21</v>
      </c>
      <c r="U99" s="72">
        <v>10</v>
      </c>
      <c r="V99" s="72">
        <v>11</v>
      </c>
      <c r="W99" s="51">
        <f t="shared" si="16"/>
        <v>20</v>
      </c>
      <c r="X99" s="72">
        <v>10</v>
      </c>
      <c r="Y99" s="72">
        <v>10</v>
      </c>
      <c r="Z99" s="51">
        <f t="shared" si="10"/>
        <v>27</v>
      </c>
      <c r="AA99" s="72">
        <v>15</v>
      </c>
      <c r="AB99" s="72">
        <v>12</v>
      </c>
      <c r="AC99" s="72">
        <v>12</v>
      </c>
      <c r="AD99" s="72">
        <v>13</v>
      </c>
      <c r="AE99" s="72">
        <v>13</v>
      </c>
      <c r="AF99" s="72">
        <v>11</v>
      </c>
      <c r="AG99" s="72">
        <v>15</v>
      </c>
      <c r="AH99" s="72">
        <v>14</v>
      </c>
      <c r="AI99" s="72">
        <v>12</v>
      </c>
      <c r="AJ99" s="72">
        <v>11</v>
      </c>
      <c r="AK99" s="72">
        <v>14</v>
      </c>
      <c r="AL99" s="72">
        <v>12</v>
      </c>
      <c r="AM99" s="72">
        <v>13</v>
      </c>
      <c r="AN99" s="72">
        <v>12</v>
      </c>
      <c r="AO99" s="72">
        <v>12</v>
      </c>
      <c r="AP99" s="72">
        <v>13</v>
      </c>
      <c r="AQ99" s="72">
        <v>10</v>
      </c>
      <c r="AR99" s="72">
        <v>14</v>
      </c>
      <c r="AS99" s="72">
        <v>9</v>
      </c>
      <c r="AT99" s="72">
        <v>11</v>
      </c>
      <c r="AU99" s="72">
        <v>9</v>
      </c>
      <c r="AV99" s="72">
        <v>9</v>
      </c>
      <c r="AW99" s="72">
        <v>9</v>
      </c>
      <c r="AX99" s="72">
        <v>10</v>
      </c>
      <c r="AY99" s="72">
        <v>9</v>
      </c>
      <c r="AZ99" s="72">
        <v>9</v>
      </c>
      <c r="BA99" s="72">
        <v>9</v>
      </c>
      <c r="BB99" s="72">
        <v>9</v>
      </c>
      <c r="BC99" s="72">
        <v>9</v>
      </c>
      <c r="BD99" s="72">
        <v>7</v>
      </c>
      <c r="BE99" s="72">
        <v>7</v>
      </c>
      <c r="BF99" s="72">
        <v>6</v>
      </c>
      <c r="BG99" s="72">
        <v>7</v>
      </c>
      <c r="BH99" s="72">
        <v>9</v>
      </c>
      <c r="BI99" s="72">
        <v>4</v>
      </c>
      <c r="BJ99" s="72">
        <v>5</v>
      </c>
      <c r="BK99" s="72">
        <v>5</v>
      </c>
      <c r="BL99" s="72">
        <v>5</v>
      </c>
      <c r="BM99" s="72">
        <v>4</v>
      </c>
      <c r="BN99" s="72">
        <v>5</v>
      </c>
      <c r="BO99" s="72">
        <v>4</v>
      </c>
      <c r="BP99" s="72">
        <v>4</v>
      </c>
      <c r="BQ99" s="72">
        <v>4</v>
      </c>
      <c r="BR99" s="72">
        <v>3</v>
      </c>
      <c r="BS99" s="72">
        <v>4</v>
      </c>
      <c r="BT99" s="72">
        <v>4</v>
      </c>
      <c r="BU99" s="72">
        <v>4</v>
      </c>
      <c r="BV99" s="72">
        <v>5</v>
      </c>
      <c r="BW99" s="72">
        <v>5</v>
      </c>
      <c r="BX99" s="72">
        <v>4</v>
      </c>
      <c r="BY99" s="72">
        <v>5</v>
      </c>
      <c r="BZ99" s="72">
        <v>3</v>
      </c>
      <c r="CA99" s="72">
        <v>7</v>
      </c>
      <c r="CB99" s="72">
        <v>7</v>
      </c>
      <c r="CC99" s="72">
        <v>4</v>
      </c>
      <c r="CD99" s="72">
        <v>4</v>
      </c>
      <c r="CE99" s="72">
        <v>3</v>
      </c>
      <c r="CF99" s="72">
        <v>4</v>
      </c>
      <c r="CG99" s="72">
        <v>4</v>
      </c>
      <c r="CH99" s="72">
        <v>4</v>
      </c>
      <c r="CI99" s="72">
        <v>3</v>
      </c>
      <c r="CJ99" s="72">
        <v>3</v>
      </c>
      <c r="CK99" s="72">
        <v>3</v>
      </c>
      <c r="CL99" s="72">
        <v>2</v>
      </c>
      <c r="CM99" s="72">
        <v>5</v>
      </c>
      <c r="CN99" s="72">
        <v>3</v>
      </c>
      <c r="CO99" s="72">
        <v>3</v>
      </c>
      <c r="CP99" s="72">
        <v>3</v>
      </c>
      <c r="CQ99" s="72">
        <v>3</v>
      </c>
      <c r="CR99" s="72">
        <v>3</v>
      </c>
      <c r="CS99" s="72">
        <v>3</v>
      </c>
      <c r="CT99" s="72">
        <v>3</v>
      </c>
      <c r="CU99" s="72">
        <v>3</v>
      </c>
      <c r="CV99" s="72">
        <v>2</v>
      </c>
      <c r="CW99" s="72">
        <v>2</v>
      </c>
      <c r="CX99" s="72">
        <v>3</v>
      </c>
      <c r="CY99" s="72">
        <v>3</v>
      </c>
      <c r="CZ99" s="72">
        <v>3</v>
      </c>
      <c r="DA99" s="72">
        <v>3</v>
      </c>
      <c r="DB99" s="72">
        <v>4</v>
      </c>
      <c r="DC99" s="72">
        <v>3</v>
      </c>
      <c r="DD99" s="72">
        <v>2</v>
      </c>
      <c r="DE99" s="72">
        <v>4</v>
      </c>
      <c r="DF99" s="72">
        <v>4</v>
      </c>
      <c r="DG99" s="72">
        <v>2</v>
      </c>
      <c r="DH99" s="72">
        <v>2</v>
      </c>
      <c r="DI99" s="72">
        <v>3</v>
      </c>
      <c r="DJ99" s="72">
        <v>2</v>
      </c>
      <c r="DK99" s="72">
        <v>2</v>
      </c>
      <c r="DL99" s="72">
        <v>2</v>
      </c>
      <c r="DM99" s="72">
        <v>2</v>
      </c>
      <c r="DN99" s="72">
        <v>1</v>
      </c>
      <c r="DO99" s="72">
        <v>3</v>
      </c>
      <c r="DP99" s="72">
        <v>1</v>
      </c>
      <c r="DQ99" s="72">
        <v>3</v>
      </c>
      <c r="DR99" s="72">
        <v>2</v>
      </c>
      <c r="DS99" s="72">
        <v>2</v>
      </c>
      <c r="DT99" s="72">
        <v>2</v>
      </c>
      <c r="DU99" s="72">
        <v>2</v>
      </c>
      <c r="DV99" s="72">
        <v>2</v>
      </c>
      <c r="DW99" s="72">
        <v>2</v>
      </c>
      <c r="DX99" s="72">
        <v>2</v>
      </c>
      <c r="DY99" s="72">
        <v>1</v>
      </c>
      <c r="DZ99" s="72">
        <v>1</v>
      </c>
      <c r="EA99" s="72">
        <v>2</v>
      </c>
      <c r="EB99" s="72">
        <v>2</v>
      </c>
      <c r="EC99" s="72">
        <v>2</v>
      </c>
      <c r="ED99" s="72">
        <v>2</v>
      </c>
      <c r="EE99" s="72">
        <v>2</v>
      </c>
      <c r="EF99" s="72">
        <v>2</v>
      </c>
      <c r="EG99" s="72">
        <v>2</v>
      </c>
      <c r="EH99" s="72">
        <v>2</v>
      </c>
      <c r="EI99" s="72">
        <v>2</v>
      </c>
      <c r="EJ99" s="72">
        <v>1</v>
      </c>
      <c r="EK99" s="72">
        <v>2</v>
      </c>
      <c r="EL99" s="72">
        <v>1</v>
      </c>
      <c r="EM99" s="72">
        <v>1</v>
      </c>
      <c r="EN99" s="72">
        <v>1</v>
      </c>
      <c r="EO99" s="72">
        <v>1</v>
      </c>
      <c r="EP99" s="72">
        <v>1</v>
      </c>
      <c r="EQ99" s="72">
        <v>1</v>
      </c>
      <c r="ER99" s="72">
        <v>1</v>
      </c>
      <c r="ES99" s="72">
        <v>1</v>
      </c>
      <c r="ET99" s="72">
        <v>1</v>
      </c>
      <c r="EU99" s="72">
        <v>1</v>
      </c>
      <c r="EV99" s="72">
        <v>1</v>
      </c>
      <c r="EW99" s="72">
        <v>1</v>
      </c>
      <c r="EX99" s="72">
        <v>1</v>
      </c>
      <c r="EY99" s="72">
        <v>1</v>
      </c>
      <c r="EZ99" s="72">
        <v>1</v>
      </c>
      <c r="FA99" s="72">
        <v>1</v>
      </c>
      <c r="FB99" s="72">
        <v>1</v>
      </c>
      <c r="FC99" s="72">
        <v>1</v>
      </c>
      <c r="FD99" s="72">
        <v>1</v>
      </c>
      <c r="FE99" s="72">
        <v>1</v>
      </c>
      <c r="FF99" s="72">
        <v>0</v>
      </c>
      <c r="FG99" s="72">
        <v>1</v>
      </c>
      <c r="FH99" s="72">
        <v>1</v>
      </c>
      <c r="FI99" s="72">
        <v>1</v>
      </c>
      <c r="FJ99" s="72">
        <v>1</v>
      </c>
      <c r="FK99" s="72">
        <v>1</v>
      </c>
      <c r="FL99" s="72">
        <v>0</v>
      </c>
      <c r="FM99" s="72">
        <v>1</v>
      </c>
      <c r="FN99" s="72">
        <v>1</v>
      </c>
      <c r="FO99" s="72">
        <v>1</v>
      </c>
      <c r="FP99" s="72">
        <v>0</v>
      </c>
      <c r="FQ99" s="72">
        <v>1</v>
      </c>
      <c r="FR99" s="72">
        <v>0</v>
      </c>
      <c r="FS99" s="72">
        <v>0</v>
      </c>
      <c r="FT99" s="72">
        <v>0</v>
      </c>
      <c r="FU99" s="72">
        <v>0</v>
      </c>
      <c r="FV99" s="72">
        <v>0</v>
      </c>
      <c r="FW99" s="72">
        <v>0</v>
      </c>
      <c r="FX99" s="72">
        <v>0</v>
      </c>
      <c r="FY99" s="72">
        <v>0</v>
      </c>
      <c r="FZ99" s="72">
        <v>0</v>
      </c>
      <c r="GA99" s="72">
        <v>0</v>
      </c>
      <c r="GB99" s="72">
        <v>0</v>
      </c>
      <c r="GC99" s="72">
        <v>0</v>
      </c>
      <c r="GD99" s="72">
        <v>0</v>
      </c>
      <c r="GE99" s="72">
        <v>0</v>
      </c>
      <c r="GF99" s="72">
        <v>0</v>
      </c>
      <c r="GG99" s="72">
        <v>0</v>
      </c>
      <c r="GH99" s="72">
        <v>0</v>
      </c>
      <c r="GI99" s="72">
        <v>0</v>
      </c>
      <c r="GJ99" s="72">
        <v>0</v>
      </c>
      <c r="GK99" s="72">
        <v>0</v>
      </c>
      <c r="GL99" s="72">
        <v>0</v>
      </c>
      <c r="GM99" s="72">
        <v>0</v>
      </c>
      <c r="GN99" s="72">
        <v>0</v>
      </c>
      <c r="GO99" s="72">
        <v>0</v>
      </c>
      <c r="GP99" s="72">
        <v>0</v>
      </c>
      <c r="GQ99" s="72">
        <v>0</v>
      </c>
      <c r="GR99" s="72">
        <v>0</v>
      </c>
      <c r="GS99" s="72">
        <v>0</v>
      </c>
      <c r="GT99" s="72">
        <v>0</v>
      </c>
      <c r="GU99" s="72">
        <v>0</v>
      </c>
      <c r="GV99" s="72">
        <v>0</v>
      </c>
      <c r="GW99" s="72">
        <v>0</v>
      </c>
      <c r="GX99" s="72">
        <v>0</v>
      </c>
      <c r="GY99" s="72">
        <v>0</v>
      </c>
      <c r="GZ99" s="72">
        <v>0</v>
      </c>
      <c r="HA99" s="72">
        <v>0</v>
      </c>
      <c r="HB99" s="72">
        <v>0</v>
      </c>
      <c r="HC99" s="72">
        <v>0</v>
      </c>
      <c r="HD99" s="72">
        <v>0</v>
      </c>
      <c r="HE99" s="72">
        <v>0</v>
      </c>
      <c r="HF99" s="72">
        <v>0</v>
      </c>
      <c r="HG99" s="72">
        <v>0</v>
      </c>
      <c r="HH99" s="72">
        <v>0</v>
      </c>
      <c r="HI99" s="72">
        <v>0</v>
      </c>
      <c r="HJ99" s="72">
        <v>0</v>
      </c>
      <c r="HK99" s="72">
        <v>0</v>
      </c>
      <c r="HL99" s="72">
        <v>0</v>
      </c>
      <c r="HM99" s="72">
        <v>0</v>
      </c>
      <c r="HN99" s="72">
        <v>0</v>
      </c>
      <c r="HO99" s="72">
        <v>0</v>
      </c>
      <c r="HP99" s="72">
        <v>0</v>
      </c>
      <c r="HQ99" s="72">
        <v>0</v>
      </c>
      <c r="HR99" s="72">
        <v>0</v>
      </c>
      <c r="HS99" s="72">
        <v>0</v>
      </c>
      <c r="HT99" s="72">
        <v>0</v>
      </c>
      <c r="HU99" s="72">
        <v>0</v>
      </c>
      <c r="HV99" s="72">
        <v>0</v>
      </c>
      <c r="HW99" s="72">
        <v>0</v>
      </c>
      <c r="HX99" s="72">
        <v>0</v>
      </c>
      <c r="HY99" s="72">
        <v>0</v>
      </c>
      <c r="HZ99" s="72">
        <v>0</v>
      </c>
      <c r="IA99" s="72">
        <v>0</v>
      </c>
      <c r="IB99" s="72">
        <v>0</v>
      </c>
      <c r="IC99" s="72">
        <v>0</v>
      </c>
      <c r="ID99" s="72">
        <v>0</v>
      </c>
      <c r="IE99" s="72">
        <v>0</v>
      </c>
      <c r="IF99" s="72">
        <v>0</v>
      </c>
      <c r="IG99" s="72">
        <v>0</v>
      </c>
      <c r="IH99" s="72">
        <v>0</v>
      </c>
      <c r="II99" s="72">
        <v>0</v>
      </c>
      <c r="IJ99" s="72">
        <v>0</v>
      </c>
      <c r="IK99" s="72">
        <v>0</v>
      </c>
      <c r="IL99" s="72">
        <v>0</v>
      </c>
      <c r="IM99" s="72">
        <v>0</v>
      </c>
      <c r="IN99" s="72">
        <v>0</v>
      </c>
      <c r="IO99" s="72">
        <v>381</v>
      </c>
      <c r="IP99" s="72">
        <v>356</v>
      </c>
      <c r="IQ99" s="72">
        <v>737</v>
      </c>
      <c r="IR99" s="72">
        <v>21</v>
      </c>
      <c r="IS99" s="72">
        <v>62</v>
      </c>
      <c r="IT99" s="72">
        <v>44</v>
      </c>
      <c r="IU99" s="72">
        <v>113</v>
      </c>
      <c r="IV99" s="72">
        <v>17</v>
      </c>
      <c r="IW99" s="72">
        <v>274</v>
      </c>
      <c r="IX99" s="72">
        <v>124</v>
      </c>
      <c r="IY99" s="72">
        <v>132</v>
      </c>
      <c r="IZ99" s="72">
        <v>169</v>
      </c>
      <c r="JA99" s="72">
        <v>38</v>
      </c>
      <c r="JB99" s="72">
        <v>737</v>
      </c>
      <c r="JC99" s="23"/>
      <c r="JD99" s="23"/>
    </row>
    <row r="100" spans="1:264" x14ac:dyDescent="0.25">
      <c r="A100" s="70" t="s">
        <v>109</v>
      </c>
      <c r="B100" s="70" t="s">
        <v>9</v>
      </c>
      <c r="C100" s="70" t="s">
        <v>46</v>
      </c>
      <c r="D100" s="71">
        <v>465</v>
      </c>
      <c r="E100" s="22" t="s">
        <v>84</v>
      </c>
      <c r="F100" s="8" t="s">
        <v>16</v>
      </c>
      <c r="G100" s="10">
        <v>1</v>
      </c>
      <c r="H100" s="10">
        <v>764</v>
      </c>
      <c r="I100" s="49">
        <f t="shared" si="11"/>
        <v>137</v>
      </c>
      <c r="J100" s="72">
        <v>17</v>
      </c>
      <c r="K100" s="50">
        <f t="shared" si="12"/>
        <v>16</v>
      </c>
      <c r="L100" s="72">
        <v>9</v>
      </c>
      <c r="M100" s="72">
        <v>7</v>
      </c>
      <c r="N100" s="50">
        <f t="shared" si="13"/>
        <v>25</v>
      </c>
      <c r="O100" s="72">
        <v>15</v>
      </c>
      <c r="P100" s="72">
        <v>10</v>
      </c>
      <c r="Q100" s="50">
        <f t="shared" si="14"/>
        <v>46</v>
      </c>
      <c r="R100" s="72">
        <v>21</v>
      </c>
      <c r="S100" s="72">
        <v>25</v>
      </c>
      <c r="T100" s="50">
        <f t="shared" si="15"/>
        <v>28</v>
      </c>
      <c r="U100" s="72">
        <v>8</v>
      </c>
      <c r="V100" s="72">
        <v>20</v>
      </c>
      <c r="W100" s="51">
        <f t="shared" si="16"/>
        <v>22</v>
      </c>
      <c r="X100" s="72">
        <v>9</v>
      </c>
      <c r="Y100" s="72">
        <v>13</v>
      </c>
      <c r="Z100" s="51">
        <f t="shared" si="10"/>
        <v>40</v>
      </c>
      <c r="AA100" s="72">
        <v>22</v>
      </c>
      <c r="AB100" s="72">
        <v>18</v>
      </c>
      <c r="AC100" s="72">
        <v>11</v>
      </c>
      <c r="AD100" s="72">
        <v>12</v>
      </c>
      <c r="AE100" s="72">
        <v>12</v>
      </c>
      <c r="AF100" s="72">
        <v>10</v>
      </c>
      <c r="AG100" s="72">
        <v>14</v>
      </c>
      <c r="AH100" s="72">
        <v>13</v>
      </c>
      <c r="AI100" s="72">
        <v>11</v>
      </c>
      <c r="AJ100" s="72">
        <v>10</v>
      </c>
      <c r="AK100" s="72">
        <v>13</v>
      </c>
      <c r="AL100" s="72">
        <v>11</v>
      </c>
      <c r="AM100" s="72">
        <v>12</v>
      </c>
      <c r="AN100" s="72">
        <v>11</v>
      </c>
      <c r="AO100" s="72">
        <v>11</v>
      </c>
      <c r="AP100" s="72">
        <v>12</v>
      </c>
      <c r="AQ100" s="72">
        <v>10</v>
      </c>
      <c r="AR100" s="72">
        <v>13</v>
      </c>
      <c r="AS100" s="72">
        <v>9</v>
      </c>
      <c r="AT100" s="72">
        <v>10</v>
      </c>
      <c r="AU100" s="72">
        <v>9</v>
      </c>
      <c r="AV100" s="72">
        <v>9</v>
      </c>
      <c r="AW100" s="72">
        <v>9</v>
      </c>
      <c r="AX100" s="72">
        <v>10</v>
      </c>
      <c r="AY100" s="72">
        <v>9</v>
      </c>
      <c r="AZ100" s="72">
        <v>9</v>
      </c>
      <c r="BA100" s="72">
        <v>9</v>
      </c>
      <c r="BB100" s="72">
        <v>9</v>
      </c>
      <c r="BC100" s="72">
        <v>9</v>
      </c>
      <c r="BD100" s="72">
        <v>7</v>
      </c>
      <c r="BE100" s="72">
        <v>7</v>
      </c>
      <c r="BF100" s="72">
        <v>6</v>
      </c>
      <c r="BG100" s="72">
        <v>7</v>
      </c>
      <c r="BH100" s="72">
        <v>9</v>
      </c>
      <c r="BI100" s="72">
        <v>4</v>
      </c>
      <c r="BJ100" s="72">
        <v>5</v>
      </c>
      <c r="BK100" s="72">
        <v>5</v>
      </c>
      <c r="BL100" s="72">
        <v>5</v>
      </c>
      <c r="BM100" s="72">
        <v>4</v>
      </c>
      <c r="BN100" s="72">
        <v>5</v>
      </c>
      <c r="BO100" s="72">
        <v>4</v>
      </c>
      <c r="BP100" s="72">
        <v>4</v>
      </c>
      <c r="BQ100" s="72">
        <v>4</v>
      </c>
      <c r="BR100" s="72">
        <v>3</v>
      </c>
      <c r="BS100" s="72">
        <v>4</v>
      </c>
      <c r="BT100" s="72">
        <v>4</v>
      </c>
      <c r="BU100" s="72">
        <v>4</v>
      </c>
      <c r="BV100" s="72">
        <v>5</v>
      </c>
      <c r="BW100" s="72">
        <v>5</v>
      </c>
      <c r="BX100" s="72">
        <v>4</v>
      </c>
      <c r="BY100" s="72">
        <v>5</v>
      </c>
      <c r="BZ100" s="72">
        <v>3</v>
      </c>
      <c r="CA100" s="72">
        <v>7</v>
      </c>
      <c r="CB100" s="72">
        <v>7</v>
      </c>
      <c r="CC100" s="72">
        <v>4</v>
      </c>
      <c r="CD100" s="72">
        <v>4</v>
      </c>
      <c r="CE100" s="72">
        <v>3</v>
      </c>
      <c r="CF100" s="72">
        <v>4</v>
      </c>
      <c r="CG100" s="72">
        <v>4</v>
      </c>
      <c r="CH100" s="72">
        <v>4</v>
      </c>
      <c r="CI100" s="72">
        <v>3</v>
      </c>
      <c r="CJ100" s="72">
        <v>3</v>
      </c>
      <c r="CK100" s="72">
        <v>3</v>
      </c>
      <c r="CL100" s="72">
        <v>2</v>
      </c>
      <c r="CM100" s="72">
        <v>5</v>
      </c>
      <c r="CN100" s="72">
        <v>3</v>
      </c>
      <c r="CO100" s="72">
        <v>3</v>
      </c>
      <c r="CP100" s="72">
        <v>3</v>
      </c>
      <c r="CQ100" s="72">
        <v>3</v>
      </c>
      <c r="CR100" s="72">
        <v>3</v>
      </c>
      <c r="CS100" s="72">
        <v>3</v>
      </c>
      <c r="CT100" s="72">
        <v>3</v>
      </c>
      <c r="CU100" s="72">
        <v>3</v>
      </c>
      <c r="CV100" s="72">
        <v>2</v>
      </c>
      <c r="CW100" s="72">
        <v>2</v>
      </c>
      <c r="CX100" s="72">
        <v>3</v>
      </c>
      <c r="CY100" s="72">
        <v>3</v>
      </c>
      <c r="CZ100" s="72">
        <v>3</v>
      </c>
      <c r="DA100" s="72">
        <v>3</v>
      </c>
      <c r="DB100" s="72">
        <v>4</v>
      </c>
      <c r="DC100" s="72">
        <v>3</v>
      </c>
      <c r="DD100" s="72">
        <v>2</v>
      </c>
      <c r="DE100" s="72">
        <v>4</v>
      </c>
      <c r="DF100" s="72">
        <v>4</v>
      </c>
      <c r="DG100" s="72">
        <v>2</v>
      </c>
      <c r="DH100" s="72">
        <v>2</v>
      </c>
      <c r="DI100" s="72">
        <v>3</v>
      </c>
      <c r="DJ100" s="72">
        <v>2</v>
      </c>
      <c r="DK100" s="72">
        <v>2</v>
      </c>
      <c r="DL100" s="72">
        <v>2</v>
      </c>
      <c r="DM100" s="72">
        <v>2</v>
      </c>
      <c r="DN100" s="72">
        <v>1</v>
      </c>
      <c r="DO100" s="72">
        <v>3</v>
      </c>
      <c r="DP100" s="72">
        <v>1</v>
      </c>
      <c r="DQ100" s="72">
        <v>3</v>
      </c>
      <c r="DR100" s="72">
        <v>2</v>
      </c>
      <c r="DS100" s="72">
        <v>2</v>
      </c>
      <c r="DT100" s="72">
        <v>2</v>
      </c>
      <c r="DU100" s="72">
        <v>2</v>
      </c>
      <c r="DV100" s="72">
        <v>2</v>
      </c>
      <c r="DW100" s="72">
        <v>2</v>
      </c>
      <c r="DX100" s="72">
        <v>2</v>
      </c>
      <c r="DY100" s="72">
        <v>1</v>
      </c>
      <c r="DZ100" s="72">
        <v>1</v>
      </c>
      <c r="EA100" s="72">
        <v>2</v>
      </c>
      <c r="EB100" s="72">
        <v>2</v>
      </c>
      <c r="EC100" s="72">
        <v>2</v>
      </c>
      <c r="ED100" s="72">
        <v>2</v>
      </c>
      <c r="EE100" s="72">
        <v>2</v>
      </c>
      <c r="EF100" s="72">
        <v>2</v>
      </c>
      <c r="EG100" s="72">
        <v>2</v>
      </c>
      <c r="EH100" s="72">
        <v>2</v>
      </c>
      <c r="EI100" s="72">
        <v>2</v>
      </c>
      <c r="EJ100" s="72">
        <v>1</v>
      </c>
      <c r="EK100" s="72">
        <v>2</v>
      </c>
      <c r="EL100" s="72">
        <v>1</v>
      </c>
      <c r="EM100" s="72">
        <v>1</v>
      </c>
      <c r="EN100" s="72">
        <v>1</v>
      </c>
      <c r="EO100" s="72">
        <v>1</v>
      </c>
      <c r="EP100" s="72">
        <v>1</v>
      </c>
      <c r="EQ100" s="72">
        <v>1</v>
      </c>
      <c r="ER100" s="72">
        <v>1</v>
      </c>
      <c r="ES100" s="72">
        <v>1</v>
      </c>
      <c r="ET100" s="72">
        <v>1</v>
      </c>
      <c r="EU100" s="72">
        <v>1</v>
      </c>
      <c r="EV100" s="72">
        <v>1</v>
      </c>
      <c r="EW100" s="72">
        <v>1</v>
      </c>
      <c r="EX100" s="72">
        <v>0</v>
      </c>
      <c r="EY100" s="72">
        <v>1</v>
      </c>
      <c r="EZ100" s="72">
        <v>1</v>
      </c>
      <c r="FA100" s="72">
        <v>0</v>
      </c>
      <c r="FB100" s="72">
        <v>1</v>
      </c>
      <c r="FC100" s="72">
        <v>1</v>
      </c>
      <c r="FD100" s="72">
        <v>0</v>
      </c>
      <c r="FE100" s="72">
        <v>1</v>
      </c>
      <c r="FF100" s="72">
        <v>0</v>
      </c>
      <c r="FG100" s="72">
        <v>0</v>
      </c>
      <c r="FH100" s="72">
        <v>0</v>
      </c>
      <c r="FI100" s="72">
        <v>0</v>
      </c>
      <c r="FJ100" s="72">
        <v>0</v>
      </c>
      <c r="FK100" s="72">
        <v>0</v>
      </c>
      <c r="FL100" s="72">
        <v>0</v>
      </c>
      <c r="FM100" s="72">
        <v>0</v>
      </c>
      <c r="FN100" s="72">
        <v>0</v>
      </c>
      <c r="FO100" s="72">
        <v>0</v>
      </c>
      <c r="FP100" s="72">
        <v>0</v>
      </c>
      <c r="FQ100" s="72">
        <v>0</v>
      </c>
      <c r="FR100" s="72">
        <v>0</v>
      </c>
      <c r="FS100" s="72">
        <v>0</v>
      </c>
      <c r="FT100" s="72">
        <v>0</v>
      </c>
      <c r="FU100" s="72">
        <v>0</v>
      </c>
      <c r="FV100" s="72">
        <v>0</v>
      </c>
      <c r="FW100" s="72">
        <v>0</v>
      </c>
      <c r="FX100" s="72">
        <v>0</v>
      </c>
      <c r="FY100" s="72">
        <v>0</v>
      </c>
      <c r="FZ100" s="72">
        <v>0</v>
      </c>
      <c r="GA100" s="72">
        <v>0</v>
      </c>
      <c r="GB100" s="72">
        <v>0</v>
      </c>
      <c r="GC100" s="72">
        <v>0</v>
      </c>
      <c r="GD100" s="72">
        <v>0</v>
      </c>
      <c r="GE100" s="72">
        <v>0</v>
      </c>
      <c r="GF100" s="72">
        <v>0</v>
      </c>
      <c r="GG100" s="72">
        <v>0</v>
      </c>
      <c r="GH100" s="72">
        <v>0</v>
      </c>
      <c r="GI100" s="72">
        <v>0</v>
      </c>
      <c r="GJ100" s="72">
        <v>0</v>
      </c>
      <c r="GK100" s="72">
        <v>0</v>
      </c>
      <c r="GL100" s="72">
        <v>0</v>
      </c>
      <c r="GM100" s="72">
        <v>0</v>
      </c>
      <c r="GN100" s="72">
        <v>0</v>
      </c>
      <c r="GO100" s="72">
        <v>0</v>
      </c>
      <c r="GP100" s="72">
        <v>0</v>
      </c>
      <c r="GQ100" s="72">
        <v>0</v>
      </c>
      <c r="GR100" s="72">
        <v>0</v>
      </c>
      <c r="GS100" s="72">
        <v>0</v>
      </c>
      <c r="GT100" s="72">
        <v>0</v>
      </c>
      <c r="GU100" s="72">
        <v>0</v>
      </c>
      <c r="GV100" s="72">
        <v>0</v>
      </c>
      <c r="GW100" s="72">
        <v>0</v>
      </c>
      <c r="GX100" s="72">
        <v>0</v>
      </c>
      <c r="GY100" s="72">
        <v>0</v>
      </c>
      <c r="GZ100" s="72">
        <v>0</v>
      </c>
      <c r="HA100" s="72">
        <v>0</v>
      </c>
      <c r="HB100" s="72">
        <v>0</v>
      </c>
      <c r="HC100" s="72">
        <v>0</v>
      </c>
      <c r="HD100" s="72">
        <v>0</v>
      </c>
      <c r="HE100" s="72">
        <v>0</v>
      </c>
      <c r="HF100" s="72">
        <v>0</v>
      </c>
      <c r="HG100" s="72">
        <v>0</v>
      </c>
      <c r="HH100" s="72">
        <v>0</v>
      </c>
      <c r="HI100" s="72">
        <v>0</v>
      </c>
      <c r="HJ100" s="72">
        <v>0</v>
      </c>
      <c r="HK100" s="72">
        <v>0</v>
      </c>
      <c r="HL100" s="72">
        <v>0</v>
      </c>
      <c r="HM100" s="72">
        <v>0</v>
      </c>
      <c r="HN100" s="72">
        <v>0</v>
      </c>
      <c r="HO100" s="72">
        <v>0</v>
      </c>
      <c r="HP100" s="72">
        <v>0</v>
      </c>
      <c r="HQ100" s="72">
        <v>0</v>
      </c>
      <c r="HR100" s="72">
        <v>0</v>
      </c>
      <c r="HS100" s="72">
        <v>0</v>
      </c>
      <c r="HT100" s="72">
        <v>0</v>
      </c>
      <c r="HU100" s="72">
        <v>0</v>
      </c>
      <c r="HV100" s="72">
        <v>0</v>
      </c>
      <c r="HW100" s="72">
        <v>0</v>
      </c>
      <c r="HX100" s="72">
        <v>0</v>
      </c>
      <c r="HY100" s="72">
        <v>0</v>
      </c>
      <c r="HZ100" s="72">
        <v>0</v>
      </c>
      <c r="IA100" s="72">
        <v>0</v>
      </c>
      <c r="IB100" s="72">
        <v>0</v>
      </c>
      <c r="IC100" s="72">
        <v>0</v>
      </c>
      <c r="ID100" s="72">
        <v>0</v>
      </c>
      <c r="IE100" s="72">
        <v>0</v>
      </c>
      <c r="IF100" s="72">
        <v>0</v>
      </c>
      <c r="IG100" s="72">
        <v>0</v>
      </c>
      <c r="IH100" s="72">
        <v>0</v>
      </c>
      <c r="II100" s="72">
        <v>0</v>
      </c>
      <c r="IJ100" s="72">
        <v>0</v>
      </c>
      <c r="IK100" s="72">
        <v>0</v>
      </c>
      <c r="IL100" s="72">
        <v>0</v>
      </c>
      <c r="IM100" s="72">
        <v>0</v>
      </c>
      <c r="IN100" s="72">
        <v>0</v>
      </c>
      <c r="IO100" s="72">
        <v>384</v>
      </c>
      <c r="IP100" s="72">
        <v>380</v>
      </c>
      <c r="IQ100" s="72">
        <v>764</v>
      </c>
      <c r="IR100" s="72">
        <v>26</v>
      </c>
      <c r="IS100" s="72">
        <v>57</v>
      </c>
      <c r="IT100" s="72">
        <v>44</v>
      </c>
      <c r="IU100" s="72">
        <v>113</v>
      </c>
      <c r="IV100" s="72">
        <v>17</v>
      </c>
      <c r="IW100" s="72">
        <v>317</v>
      </c>
      <c r="IX100" s="72">
        <v>120</v>
      </c>
      <c r="IY100" s="72">
        <v>132</v>
      </c>
      <c r="IZ100" s="72">
        <v>169</v>
      </c>
      <c r="JA100" s="72">
        <v>26</v>
      </c>
      <c r="JB100" s="72">
        <v>764</v>
      </c>
      <c r="JC100" s="23"/>
      <c r="JD100" s="23"/>
    </row>
    <row r="101" spans="1:264" x14ac:dyDescent="0.25">
      <c r="A101" s="70" t="s">
        <v>109</v>
      </c>
      <c r="B101" s="70" t="s">
        <v>9</v>
      </c>
      <c r="C101" s="70" t="s">
        <v>46</v>
      </c>
      <c r="D101" s="71">
        <v>466</v>
      </c>
      <c r="E101" s="22" t="s">
        <v>86</v>
      </c>
      <c r="F101" s="8" t="s">
        <v>31</v>
      </c>
      <c r="G101" s="10">
        <v>1</v>
      </c>
      <c r="H101" s="10">
        <v>680</v>
      </c>
      <c r="I101" s="49">
        <f t="shared" si="11"/>
        <v>78</v>
      </c>
      <c r="J101" s="72">
        <v>17</v>
      </c>
      <c r="K101" s="50">
        <f t="shared" si="12"/>
        <v>19</v>
      </c>
      <c r="L101" s="72">
        <v>10</v>
      </c>
      <c r="M101" s="72">
        <v>9</v>
      </c>
      <c r="N101" s="50">
        <f t="shared" si="13"/>
        <v>12</v>
      </c>
      <c r="O101" s="72">
        <v>10</v>
      </c>
      <c r="P101" s="72">
        <v>2</v>
      </c>
      <c r="Q101" s="50">
        <f t="shared" si="14"/>
        <v>12</v>
      </c>
      <c r="R101" s="72">
        <v>6</v>
      </c>
      <c r="S101" s="72">
        <v>6</v>
      </c>
      <c r="T101" s="50">
        <f t="shared" si="15"/>
        <v>18</v>
      </c>
      <c r="U101" s="72">
        <v>11</v>
      </c>
      <c r="V101" s="72">
        <v>7</v>
      </c>
      <c r="W101" s="51">
        <f t="shared" si="16"/>
        <v>17</v>
      </c>
      <c r="X101" s="72">
        <v>7</v>
      </c>
      <c r="Y101" s="72">
        <v>10</v>
      </c>
      <c r="Z101" s="51">
        <f t="shared" si="10"/>
        <v>13</v>
      </c>
      <c r="AA101" s="72">
        <v>5</v>
      </c>
      <c r="AB101" s="72">
        <v>8</v>
      </c>
      <c r="AC101" s="72">
        <v>9</v>
      </c>
      <c r="AD101" s="72">
        <v>10</v>
      </c>
      <c r="AE101" s="72">
        <v>10</v>
      </c>
      <c r="AF101" s="72">
        <v>8</v>
      </c>
      <c r="AG101" s="72">
        <v>12</v>
      </c>
      <c r="AH101" s="72">
        <v>11</v>
      </c>
      <c r="AI101" s="72">
        <v>9</v>
      </c>
      <c r="AJ101" s="72">
        <v>8</v>
      </c>
      <c r="AK101" s="72">
        <v>11</v>
      </c>
      <c r="AL101" s="72">
        <v>9</v>
      </c>
      <c r="AM101" s="72">
        <v>10</v>
      </c>
      <c r="AN101" s="72">
        <v>9</v>
      </c>
      <c r="AO101" s="72">
        <v>9</v>
      </c>
      <c r="AP101" s="72">
        <v>10</v>
      </c>
      <c r="AQ101" s="72">
        <v>8</v>
      </c>
      <c r="AR101" s="72">
        <v>10</v>
      </c>
      <c r="AS101" s="72">
        <v>8</v>
      </c>
      <c r="AT101" s="72">
        <v>8</v>
      </c>
      <c r="AU101" s="72">
        <v>8</v>
      </c>
      <c r="AV101" s="72">
        <v>8</v>
      </c>
      <c r="AW101" s="72">
        <v>8</v>
      </c>
      <c r="AX101" s="72">
        <v>8</v>
      </c>
      <c r="AY101" s="72">
        <v>8</v>
      </c>
      <c r="AZ101" s="72">
        <v>8</v>
      </c>
      <c r="BA101" s="72">
        <v>8</v>
      </c>
      <c r="BB101" s="72">
        <v>8</v>
      </c>
      <c r="BC101" s="72">
        <v>8</v>
      </c>
      <c r="BD101" s="72">
        <v>6</v>
      </c>
      <c r="BE101" s="72">
        <v>6</v>
      </c>
      <c r="BF101" s="72">
        <v>5</v>
      </c>
      <c r="BG101" s="72">
        <v>6</v>
      </c>
      <c r="BH101" s="72">
        <v>8</v>
      </c>
      <c r="BI101" s="72">
        <v>5</v>
      </c>
      <c r="BJ101" s="72">
        <v>6</v>
      </c>
      <c r="BK101" s="72">
        <v>6</v>
      </c>
      <c r="BL101" s="72">
        <v>6</v>
      </c>
      <c r="BM101" s="72">
        <v>5</v>
      </c>
      <c r="BN101" s="72">
        <v>6</v>
      </c>
      <c r="BO101" s="72">
        <v>5</v>
      </c>
      <c r="BP101" s="72">
        <v>5</v>
      </c>
      <c r="BQ101" s="72">
        <v>5</v>
      </c>
      <c r="BR101" s="72">
        <v>4</v>
      </c>
      <c r="BS101" s="72">
        <v>5</v>
      </c>
      <c r="BT101" s="72">
        <v>5</v>
      </c>
      <c r="BU101" s="72">
        <v>5</v>
      </c>
      <c r="BV101" s="72">
        <v>6</v>
      </c>
      <c r="BW101" s="72">
        <v>6</v>
      </c>
      <c r="BX101" s="72">
        <v>5</v>
      </c>
      <c r="BY101" s="72">
        <v>6</v>
      </c>
      <c r="BZ101" s="72">
        <v>4</v>
      </c>
      <c r="CA101" s="72">
        <v>6</v>
      </c>
      <c r="CB101" s="72">
        <v>6</v>
      </c>
      <c r="CC101" s="72">
        <v>5</v>
      </c>
      <c r="CD101" s="72">
        <v>4</v>
      </c>
      <c r="CE101" s="72">
        <v>4</v>
      </c>
      <c r="CF101" s="72">
        <v>5</v>
      </c>
      <c r="CG101" s="72">
        <v>5</v>
      </c>
      <c r="CH101" s="72">
        <v>5</v>
      </c>
      <c r="CI101" s="72">
        <v>4</v>
      </c>
      <c r="CJ101" s="72">
        <v>4</v>
      </c>
      <c r="CK101" s="72">
        <v>4</v>
      </c>
      <c r="CL101" s="72">
        <v>3</v>
      </c>
      <c r="CM101" s="72">
        <v>6</v>
      </c>
      <c r="CN101" s="72">
        <v>4</v>
      </c>
      <c r="CO101" s="72">
        <v>4</v>
      </c>
      <c r="CP101" s="72">
        <v>4</v>
      </c>
      <c r="CQ101" s="72">
        <v>4</v>
      </c>
      <c r="CR101" s="72">
        <v>4</v>
      </c>
      <c r="CS101" s="72">
        <v>4</v>
      </c>
      <c r="CT101" s="72">
        <v>4</v>
      </c>
      <c r="CU101" s="72">
        <v>4</v>
      </c>
      <c r="CV101" s="72">
        <v>3</v>
      </c>
      <c r="CW101" s="72">
        <v>3</v>
      </c>
      <c r="CX101" s="72">
        <v>4</v>
      </c>
      <c r="CY101" s="72">
        <v>4</v>
      </c>
      <c r="CZ101" s="72">
        <v>4</v>
      </c>
      <c r="DA101" s="72">
        <v>4</v>
      </c>
      <c r="DB101" s="72">
        <v>5</v>
      </c>
      <c r="DC101" s="72">
        <v>4</v>
      </c>
      <c r="DD101" s="72">
        <v>3</v>
      </c>
      <c r="DE101" s="72">
        <v>5</v>
      </c>
      <c r="DF101" s="72">
        <v>5</v>
      </c>
      <c r="DG101" s="72">
        <v>2</v>
      </c>
      <c r="DH101" s="72">
        <v>2</v>
      </c>
      <c r="DI101" s="72">
        <v>2</v>
      </c>
      <c r="DJ101" s="72">
        <v>1</v>
      </c>
      <c r="DK101" s="72">
        <v>2</v>
      </c>
      <c r="DL101" s="72">
        <v>2</v>
      </c>
      <c r="DM101" s="72">
        <v>3</v>
      </c>
      <c r="DN101" s="72">
        <v>2</v>
      </c>
      <c r="DO101" s="72">
        <v>4</v>
      </c>
      <c r="DP101" s="72">
        <v>2</v>
      </c>
      <c r="DQ101" s="72">
        <v>3</v>
      </c>
      <c r="DR101" s="72">
        <v>2</v>
      </c>
      <c r="DS101" s="72">
        <v>2</v>
      </c>
      <c r="DT101" s="72">
        <v>1</v>
      </c>
      <c r="DU101" s="72">
        <v>2</v>
      </c>
      <c r="DV101" s="72">
        <v>2</v>
      </c>
      <c r="DW101" s="72">
        <v>2</v>
      </c>
      <c r="DX101" s="72">
        <v>1</v>
      </c>
      <c r="DY101" s="72">
        <v>2</v>
      </c>
      <c r="DZ101" s="72">
        <v>2</v>
      </c>
      <c r="EA101" s="72">
        <v>2</v>
      </c>
      <c r="EB101" s="72">
        <v>2</v>
      </c>
      <c r="EC101" s="72">
        <v>2</v>
      </c>
      <c r="ED101" s="72">
        <v>1</v>
      </c>
      <c r="EE101" s="72">
        <v>1</v>
      </c>
      <c r="EF101" s="72">
        <v>1</v>
      </c>
      <c r="EG101" s="72">
        <v>1</v>
      </c>
      <c r="EH101" s="72">
        <v>1</v>
      </c>
      <c r="EI101" s="72">
        <v>2</v>
      </c>
      <c r="EJ101" s="72">
        <v>1</v>
      </c>
      <c r="EK101" s="72">
        <v>1</v>
      </c>
      <c r="EL101" s="72">
        <v>1</v>
      </c>
      <c r="EM101" s="72">
        <v>1</v>
      </c>
      <c r="EN101" s="72">
        <v>1</v>
      </c>
      <c r="EO101" s="72">
        <v>1</v>
      </c>
      <c r="EP101" s="72">
        <v>1</v>
      </c>
      <c r="EQ101" s="72">
        <v>1</v>
      </c>
      <c r="ER101" s="72">
        <v>1</v>
      </c>
      <c r="ES101" s="72">
        <v>1</v>
      </c>
      <c r="ET101" s="72">
        <v>1</v>
      </c>
      <c r="EU101" s="72">
        <v>1</v>
      </c>
      <c r="EV101" s="72">
        <v>1</v>
      </c>
      <c r="EW101" s="72">
        <v>1</v>
      </c>
      <c r="EX101" s="72">
        <v>1</v>
      </c>
      <c r="EY101" s="72">
        <v>1</v>
      </c>
      <c r="EZ101" s="72">
        <v>1</v>
      </c>
      <c r="FA101" s="72">
        <v>1</v>
      </c>
      <c r="FB101" s="72">
        <v>1</v>
      </c>
      <c r="FC101" s="72">
        <v>1</v>
      </c>
      <c r="FD101" s="72">
        <v>1</v>
      </c>
      <c r="FE101" s="72">
        <v>1</v>
      </c>
      <c r="FF101" s="72">
        <v>0</v>
      </c>
      <c r="FG101" s="72">
        <v>1</v>
      </c>
      <c r="FH101" s="72">
        <v>1</v>
      </c>
      <c r="FI101" s="72">
        <v>1</v>
      </c>
      <c r="FJ101" s="72">
        <v>1</v>
      </c>
      <c r="FK101" s="72">
        <v>1</v>
      </c>
      <c r="FL101" s="72">
        <v>0</v>
      </c>
      <c r="FM101" s="72">
        <v>1</v>
      </c>
      <c r="FN101" s="72">
        <v>1</v>
      </c>
      <c r="FO101" s="72">
        <v>1</v>
      </c>
      <c r="FP101" s="72">
        <v>0</v>
      </c>
      <c r="FQ101" s="72">
        <v>1</v>
      </c>
      <c r="FR101" s="72">
        <v>0</v>
      </c>
      <c r="FS101" s="72">
        <v>0</v>
      </c>
      <c r="FT101" s="72">
        <v>0</v>
      </c>
      <c r="FU101" s="72">
        <v>0</v>
      </c>
      <c r="FV101" s="72">
        <v>0</v>
      </c>
      <c r="FW101" s="72">
        <v>0</v>
      </c>
      <c r="FX101" s="72">
        <v>0</v>
      </c>
      <c r="FY101" s="72">
        <v>0</v>
      </c>
      <c r="FZ101" s="72">
        <v>0</v>
      </c>
      <c r="GA101" s="72">
        <v>0</v>
      </c>
      <c r="GB101" s="72">
        <v>0</v>
      </c>
      <c r="GC101" s="72">
        <v>0</v>
      </c>
      <c r="GD101" s="72">
        <v>0</v>
      </c>
      <c r="GE101" s="72">
        <v>0</v>
      </c>
      <c r="GF101" s="72">
        <v>0</v>
      </c>
      <c r="GG101" s="72">
        <v>0</v>
      </c>
      <c r="GH101" s="72">
        <v>0</v>
      </c>
      <c r="GI101" s="72">
        <v>0</v>
      </c>
      <c r="GJ101" s="72">
        <v>0</v>
      </c>
      <c r="GK101" s="72">
        <v>0</v>
      </c>
      <c r="GL101" s="72">
        <v>0</v>
      </c>
      <c r="GM101" s="72">
        <v>0</v>
      </c>
      <c r="GN101" s="72">
        <v>0</v>
      </c>
      <c r="GO101" s="72">
        <v>0</v>
      </c>
      <c r="GP101" s="72">
        <v>0</v>
      </c>
      <c r="GQ101" s="72">
        <v>0</v>
      </c>
      <c r="GR101" s="72">
        <v>0</v>
      </c>
      <c r="GS101" s="72">
        <v>0</v>
      </c>
      <c r="GT101" s="72">
        <v>0</v>
      </c>
      <c r="GU101" s="72">
        <v>0</v>
      </c>
      <c r="GV101" s="72">
        <v>0</v>
      </c>
      <c r="GW101" s="72">
        <v>0</v>
      </c>
      <c r="GX101" s="72">
        <v>0</v>
      </c>
      <c r="GY101" s="72">
        <v>0</v>
      </c>
      <c r="GZ101" s="72">
        <v>0</v>
      </c>
      <c r="HA101" s="72">
        <v>0</v>
      </c>
      <c r="HB101" s="72">
        <v>0</v>
      </c>
      <c r="HC101" s="72">
        <v>0</v>
      </c>
      <c r="HD101" s="72">
        <v>0</v>
      </c>
      <c r="HE101" s="72">
        <v>0</v>
      </c>
      <c r="HF101" s="72">
        <v>0</v>
      </c>
      <c r="HG101" s="72">
        <v>0</v>
      </c>
      <c r="HH101" s="72">
        <v>0</v>
      </c>
      <c r="HI101" s="72">
        <v>0</v>
      </c>
      <c r="HJ101" s="72">
        <v>0</v>
      </c>
      <c r="HK101" s="72">
        <v>0</v>
      </c>
      <c r="HL101" s="72">
        <v>0</v>
      </c>
      <c r="HM101" s="72">
        <v>0</v>
      </c>
      <c r="HN101" s="72">
        <v>0</v>
      </c>
      <c r="HO101" s="72">
        <v>0</v>
      </c>
      <c r="HP101" s="72">
        <v>0</v>
      </c>
      <c r="HQ101" s="72">
        <v>0</v>
      </c>
      <c r="HR101" s="72">
        <v>0</v>
      </c>
      <c r="HS101" s="72">
        <v>0</v>
      </c>
      <c r="HT101" s="72">
        <v>0</v>
      </c>
      <c r="HU101" s="72">
        <v>0</v>
      </c>
      <c r="HV101" s="72">
        <v>0</v>
      </c>
      <c r="HW101" s="72">
        <v>0</v>
      </c>
      <c r="HX101" s="72">
        <v>0</v>
      </c>
      <c r="HY101" s="72">
        <v>0</v>
      </c>
      <c r="HZ101" s="72">
        <v>0</v>
      </c>
      <c r="IA101" s="72">
        <v>0</v>
      </c>
      <c r="IB101" s="72">
        <v>0</v>
      </c>
      <c r="IC101" s="72">
        <v>0</v>
      </c>
      <c r="ID101" s="72">
        <v>0</v>
      </c>
      <c r="IE101" s="72">
        <v>0</v>
      </c>
      <c r="IF101" s="72">
        <v>0</v>
      </c>
      <c r="IG101" s="72">
        <v>0</v>
      </c>
      <c r="IH101" s="72">
        <v>0</v>
      </c>
      <c r="II101" s="72">
        <v>0</v>
      </c>
      <c r="IJ101" s="72">
        <v>0</v>
      </c>
      <c r="IK101" s="72">
        <v>0</v>
      </c>
      <c r="IL101" s="72">
        <v>0</v>
      </c>
      <c r="IM101" s="72">
        <v>0</v>
      </c>
      <c r="IN101" s="72">
        <v>0</v>
      </c>
      <c r="IO101" s="72">
        <v>354</v>
      </c>
      <c r="IP101" s="72">
        <v>326</v>
      </c>
      <c r="IQ101" s="72">
        <v>680</v>
      </c>
      <c r="IR101" s="72">
        <v>17</v>
      </c>
      <c r="IS101" s="72">
        <v>46</v>
      </c>
      <c r="IT101" s="72">
        <v>38</v>
      </c>
      <c r="IU101" s="72">
        <v>132</v>
      </c>
      <c r="IV101" s="72">
        <v>17</v>
      </c>
      <c r="IW101" s="72">
        <v>207</v>
      </c>
      <c r="IX101" s="72">
        <v>101</v>
      </c>
      <c r="IY101" s="72">
        <v>140</v>
      </c>
      <c r="IZ101" s="72">
        <v>197</v>
      </c>
      <c r="JA101" s="72">
        <v>35</v>
      </c>
      <c r="JB101" s="72">
        <v>680</v>
      </c>
      <c r="JC101" s="23"/>
      <c r="JD101" s="23"/>
    </row>
    <row r="102" spans="1:264" x14ac:dyDescent="0.25">
      <c r="A102" s="70" t="s">
        <v>109</v>
      </c>
      <c r="B102" s="70" t="s">
        <v>9</v>
      </c>
      <c r="C102" s="70" t="s">
        <v>46</v>
      </c>
      <c r="D102" s="71">
        <v>518</v>
      </c>
      <c r="E102" s="22" t="s">
        <v>88</v>
      </c>
      <c r="F102" s="8" t="s">
        <v>31</v>
      </c>
      <c r="G102" s="10">
        <v>1</v>
      </c>
      <c r="H102" s="10">
        <v>775</v>
      </c>
      <c r="I102" s="49">
        <f t="shared" si="11"/>
        <v>69</v>
      </c>
      <c r="J102" s="72">
        <v>23</v>
      </c>
      <c r="K102" s="50">
        <f t="shared" si="12"/>
        <v>19</v>
      </c>
      <c r="L102" s="72">
        <v>13</v>
      </c>
      <c r="M102" s="72">
        <v>6</v>
      </c>
      <c r="N102" s="50">
        <f t="shared" si="13"/>
        <v>10</v>
      </c>
      <c r="O102" s="72">
        <v>8</v>
      </c>
      <c r="P102" s="72">
        <v>2</v>
      </c>
      <c r="Q102" s="50">
        <f t="shared" si="14"/>
        <v>10</v>
      </c>
      <c r="R102" s="72">
        <v>6</v>
      </c>
      <c r="S102" s="72">
        <v>4</v>
      </c>
      <c r="T102" s="50">
        <f t="shared" si="15"/>
        <v>12</v>
      </c>
      <c r="U102" s="72">
        <v>5</v>
      </c>
      <c r="V102" s="72">
        <v>7</v>
      </c>
      <c r="W102" s="51">
        <f t="shared" si="16"/>
        <v>18</v>
      </c>
      <c r="X102" s="72">
        <v>9</v>
      </c>
      <c r="Y102" s="72">
        <v>9</v>
      </c>
      <c r="Z102" s="51">
        <f t="shared" si="10"/>
        <v>15</v>
      </c>
      <c r="AA102" s="72">
        <v>11</v>
      </c>
      <c r="AB102" s="72">
        <v>4</v>
      </c>
      <c r="AC102" s="72">
        <v>11</v>
      </c>
      <c r="AD102" s="72">
        <v>12</v>
      </c>
      <c r="AE102" s="72">
        <v>12</v>
      </c>
      <c r="AF102" s="72">
        <v>9</v>
      </c>
      <c r="AG102" s="72">
        <v>14</v>
      </c>
      <c r="AH102" s="72">
        <v>13</v>
      </c>
      <c r="AI102" s="72">
        <v>11</v>
      </c>
      <c r="AJ102" s="72">
        <v>9</v>
      </c>
      <c r="AK102" s="72">
        <v>13</v>
      </c>
      <c r="AL102" s="72">
        <v>11</v>
      </c>
      <c r="AM102" s="72">
        <v>12</v>
      </c>
      <c r="AN102" s="72">
        <v>11</v>
      </c>
      <c r="AO102" s="72">
        <v>11</v>
      </c>
      <c r="AP102" s="72">
        <v>12</v>
      </c>
      <c r="AQ102" s="72">
        <v>9</v>
      </c>
      <c r="AR102" s="72">
        <v>12</v>
      </c>
      <c r="AS102" s="72">
        <v>9</v>
      </c>
      <c r="AT102" s="72">
        <v>9</v>
      </c>
      <c r="AU102" s="72">
        <v>9</v>
      </c>
      <c r="AV102" s="72">
        <v>9</v>
      </c>
      <c r="AW102" s="72">
        <v>9</v>
      </c>
      <c r="AX102" s="72">
        <v>9</v>
      </c>
      <c r="AY102" s="72">
        <v>9</v>
      </c>
      <c r="AZ102" s="72">
        <v>9</v>
      </c>
      <c r="BA102" s="72">
        <v>9</v>
      </c>
      <c r="BB102" s="72">
        <v>9</v>
      </c>
      <c r="BC102" s="72">
        <v>9</v>
      </c>
      <c r="BD102" s="72">
        <v>9</v>
      </c>
      <c r="BE102" s="72">
        <v>9</v>
      </c>
      <c r="BF102" s="72">
        <v>8</v>
      </c>
      <c r="BG102" s="72">
        <v>9</v>
      </c>
      <c r="BH102" s="72">
        <v>9</v>
      </c>
      <c r="BI102" s="72">
        <v>7</v>
      </c>
      <c r="BJ102" s="72">
        <v>8</v>
      </c>
      <c r="BK102" s="72">
        <v>8</v>
      </c>
      <c r="BL102" s="72">
        <v>8</v>
      </c>
      <c r="BM102" s="72">
        <v>7</v>
      </c>
      <c r="BN102" s="72">
        <v>8</v>
      </c>
      <c r="BO102" s="72">
        <v>7</v>
      </c>
      <c r="BP102" s="72">
        <v>7</v>
      </c>
      <c r="BQ102" s="72">
        <v>7</v>
      </c>
      <c r="BR102" s="72">
        <v>7</v>
      </c>
      <c r="BS102" s="72">
        <v>7</v>
      </c>
      <c r="BT102" s="72">
        <v>7</v>
      </c>
      <c r="BU102" s="72">
        <v>7</v>
      </c>
      <c r="BV102" s="72">
        <v>8</v>
      </c>
      <c r="BW102" s="72">
        <v>8</v>
      </c>
      <c r="BX102" s="72">
        <v>7</v>
      </c>
      <c r="BY102" s="72">
        <v>8</v>
      </c>
      <c r="BZ102" s="72">
        <v>7</v>
      </c>
      <c r="CA102" s="72">
        <v>8</v>
      </c>
      <c r="CB102" s="72">
        <v>8</v>
      </c>
      <c r="CC102" s="72">
        <v>7</v>
      </c>
      <c r="CD102" s="72">
        <v>8</v>
      </c>
      <c r="CE102" s="72">
        <v>7</v>
      </c>
      <c r="CF102" s="72">
        <v>7</v>
      </c>
      <c r="CG102" s="72">
        <v>7</v>
      </c>
      <c r="CH102" s="72">
        <v>6</v>
      </c>
      <c r="CI102" s="72">
        <v>4</v>
      </c>
      <c r="CJ102" s="72">
        <v>4</v>
      </c>
      <c r="CK102" s="72">
        <v>4</v>
      </c>
      <c r="CL102" s="72">
        <v>3</v>
      </c>
      <c r="CM102" s="72">
        <v>8</v>
      </c>
      <c r="CN102" s="72">
        <v>4</v>
      </c>
      <c r="CO102" s="72">
        <v>4</v>
      </c>
      <c r="CP102" s="72">
        <v>4</v>
      </c>
      <c r="CQ102" s="72">
        <v>4</v>
      </c>
      <c r="CR102" s="72">
        <v>3</v>
      </c>
      <c r="CS102" s="72">
        <v>7</v>
      </c>
      <c r="CT102" s="72">
        <v>4</v>
      </c>
      <c r="CU102" s="72">
        <v>4</v>
      </c>
      <c r="CV102" s="72">
        <v>3</v>
      </c>
      <c r="CW102" s="72">
        <v>3</v>
      </c>
      <c r="CX102" s="72">
        <v>4</v>
      </c>
      <c r="CY102" s="72">
        <v>4</v>
      </c>
      <c r="CZ102" s="72">
        <v>4</v>
      </c>
      <c r="DA102" s="72">
        <v>4</v>
      </c>
      <c r="DB102" s="72">
        <v>5</v>
      </c>
      <c r="DC102" s="72">
        <v>4</v>
      </c>
      <c r="DD102" s="72">
        <v>3</v>
      </c>
      <c r="DE102" s="72">
        <v>5</v>
      </c>
      <c r="DF102" s="72">
        <v>5</v>
      </c>
      <c r="DG102" s="72">
        <v>2</v>
      </c>
      <c r="DH102" s="72">
        <v>2</v>
      </c>
      <c r="DI102" s="72">
        <v>2</v>
      </c>
      <c r="DJ102" s="72">
        <v>1</v>
      </c>
      <c r="DK102" s="72">
        <v>2</v>
      </c>
      <c r="DL102" s="72">
        <v>2</v>
      </c>
      <c r="DM102" s="72">
        <v>3</v>
      </c>
      <c r="DN102" s="72">
        <v>2</v>
      </c>
      <c r="DO102" s="72">
        <v>4</v>
      </c>
      <c r="DP102" s="72">
        <v>2</v>
      </c>
      <c r="DQ102" s="72">
        <v>3</v>
      </c>
      <c r="DR102" s="72">
        <v>2</v>
      </c>
      <c r="DS102" s="72">
        <v>2</v>
      </c>
      <c r="DT102" s="72">
        <v>1</v>
      </c>
      <c r="DU102" s="72">
        <v>2</v>
      </c>
      <c r="DV102" s="72">
        <v>2</v>
      </c>
      <c r="DW102" s="72">
        <v>2</v>
      </c>
      <c r="DX102" s="72">
        <v>1</v>
      </c>
      <c r="DY102" s="72">
        <v>2</v>
      </c>
      <c r="DZ102" s="72">
        <v>2</v>
      </c>
      <c r="EA102" s="72">
        <v>2</v>
      </c>
      <c r="EB102" s="72">
        <v>2</v>
      </c>
      <c r="EC102" s="72">
        <v>2</v>
      </c>
      <c r="ED102" s="72">
        <v>1</v>
      </c>
      <c r="EE102" s="72">
        <v>1</v>
      </c>
      <c r="EF102" s="72">
        <v>1</v>
      </c>
      <c r="EG102" s="72">
        <v>1</v>
      </c>
      <c r="EH102" s="72">
        <v>1</v>
      </c>
      <c r="EI102" s="72">
        <v>2</v>
      </c>
      <c r="EJ102" s="72">
        <v>1</v>
      </c>
      <c r="EK102" s="72">
        <v>1</v>
      </c>
      <c r="EL102" s="72">
        <v>1</v>
      </c>
      <c r="EM102" s="72">
        <v>1</v>
      </c>
      <c r="EN102" s="72">
        <v>1</v>
      </c>
      <c r="EO102" s="72">
        <v>1</v>
      </c>
      <c r="EP102" s="72">
        <v>1</v>
      </c>
      <c r="EQ102" s="72">
        <v>1</v>
      </c>
      <c r="ER102" s="72">
        <v>1</v>
      </c>
      <c r="ES102" s="72">
        <v>1</v>
      </c>
      <c r="ET102" s="72">
        <v>1</v>
      </c>
      <c r="EU102" s="72">
        <v>1</v>
      </c>
      <c r="EV102" s="72">
        <v>1</v>
      </c>
      <c r="EW102" s="72">
        <v>1</v>
      </c>
      <c r="EX102" s="72">
        <v>0</v>
      </c>
      <c r="EY102" s="72">
        <v>1</v>
      </c>
      <c r="EZ102" s="72">
        <v>1</v>
      </c>
      <c r="FA102" s="72">
        <v>1</v>
      </c>
      <c r="FB102" s="72">
        <v>1</v>
      </c>
      <c r="FC102" s="72">
        <v>1</v>
      </c>
      <c r="FD102" s="72">
        <v>0</v>
      </c>
      <c r="FE102" s="72">
        <v>1</v>
      </c>
      <c r="FF102" s="72">
        <v>0</v>
      </c>
      <c r="FG102" s="72">
        <v>0</v>
      </c>
      <c r="FH102" s="72">
        <v>0</v>
      </c>
      <c r="FI102" s="72">
        <v>0</v>
      </c>
      <c r="FJ102" s="72">
        <v>0</v>
      </c>
      <c r="FK102" s="72">
        <v>0</v>
      </c>
      <c r="FL102" s="72">
        <v>0</v>
      </c>
      <c r="FM102" s="72">
        <v>0</v>
      </c>
      <c r="FN102" s="72">
        <v>0</v>
      </c>
      <c r="FO102" s="72">
        <v>0</v>
      </c>
      <c r="FP102" s="72">
        <v>0</v>
      </c>
      <c r="FQ102" s="72">
        <v>0</v>
      </c>
      <c r="FR102" s="72">
        <v>0</v>
      </c>
      <c r="FS102" s="72">
        <v>0</v>
      </c>
      <c r="FT102" s="72">
        <v>0</v>
      </c>
      <c r="FU102" s="72">
        <v>0</v>
      </c>
      <c r="FV102" s="72">
        <v>0</v>
      </c>
      <c r="FW102" s="72">
        <v>0</v>
      </c>
      <c r="FX102" s="72">
        <v>0</v>
      </c>
      <c r="FY102" s="72">
        <v>0</v>
      </c>
      <c r="FZ102" s="72">
        <v>0</v>
      </c>
      <c r="GA102" s="72">
        <v>0</v>
      </c>
      <c r="GB102" s="72">
        <v>0</v>
      </c>
      <c r="GC102" s="72">
        <v>0</v>
      </c>
      <c r="GD102" s="72">
        <v>0</v>
      </c>
      <c r="GE102" s="72">
        <v>0</v>
      </c>
      <c r="GF102" s="72">
        <v>0</v>
      </c>
      <c r="GG102" s="72">
        <v>0</v>
      </c>
      <c r="GH102" s="72">
        <v>0</v>
      </c>
      <c r="GI102" s="72">
        <v>0</v>
      </c>
      <c r="GJ102" s="72">
        <v>0</v>
      </c>
      <c r="GK102" s="72">
        <v>0</v>
      </c>
      <c r="GL102" s="72">
        <v>0</v>
      </c>
      <c r="GM102" s="72">
        <v>0</v>
      </c>
      <c r="GN102" s="72">
        <v>0</v>
      </c>
      <c r="GO102" s="72">
        <v>0</v>
      </c>
      <c r="GP102" s="72">
        <v>0</v>
      </c>
      <c r="GQ102" s="72">
        <v>0</v>
      </c>
      <c r="GR102" s="72">
        <v>0</v>
      </c>
      <c r="GS102" s="72">
        <v>0</v>
      </c>
      <c r="GT102" s="72">
        <v>0</v>
      </c>
      <c r="GU102" s="72">
        <v>0</v>
      </c>
      <c r="GV102" s="72">
        <v>0</v>
      </c>
      <c r="GW102" s="72">
        <v>0</v>
      </c>
      <c r="GX102" s="72">
        <v>0</v>
      </c>
      <c r="GY102" s="72">
        <v>0</v>
      </c>
      <c r="GZ102" s="72">
        <v>0</v>
      </c>
      <c r="HA102" s="72">
        <v>0</v>
      </c>
      <c r="HB102" s="72">
        <v>0</v>
      </c>
      <c r="HC102" s="72">
        <v>0</v>
      </c>
      <c r="HD102" s="72">
        <v>0</v>
      </c>
      <c r="HE102" s="72">
        <v>0</v>
      </c>
      <c r="HF102" s="72">
        <v>0</v>
      </c>
      <c r="HG102" s="72">
        <v>0</v>
      </c>
      <c r="HH102" s="72">
        <v>0</v>
      </c>
      <c r="HI102" s="72">
        <v>0</v>
      </c>
      <c r="HJ102" s="72">
        <v>0</v>
      </c>
      <c r="HK102" s="72">
        <v>0</v>
      </c>
      <c r="HL102" s="72">
        <v>0</v>
      </c>
      <c r="HM102" s="72">
        <v>0</v>
      </c>
      <c r="HN102" s="72">
        <v>0</v>
      </c>
      <c r="HO102" s="72">
        <v>0</v>
      </c>
      <c r="HP102" s="72">
        <v>0</v>
      </c>
      <c r="HQ102" s="72">
        <v>0</v>
      </c>
      <c r="HR102" s="72">
        <v>0</v>
      </c>
      <c r="HS102" s="72">
        <v>0</v>
      </c>
      <c r="HT102" s="72">
        <v>0</v>
      </c>
      <c r="HU102" s="72">
        <v>0</v>
      </c>
      <c r="HV102" s="72">
        <v>0</v>
      </c>
      <c r="HW102" s="72">
        <v>0</v>
      </c>
      <c r="HX102" s="72">
        <v>0</v>
      </c>
      <c r="HY102" s="72">
        <v>0</v>
      </c>
      <c r="HZ102" s="72">
        <v>0</v>
      </c>
      <c r="IA102" s="72">
        <v>0</v>
      </c>
      <c r="IB102" s="72">
        <v>0</v>
      </c>
      <c r="IC102" s="72">
        <v>0</v>
      </c>
      <c r="ID102" s="72">
        <v>0</v>
      </c>
      <c r="IE102" s="72">
        <v>0</v>
      </c>
      <c r="IF102" s="72">
        <v>0</v>
      </c>
      <c r="IG102" s="72">
        <v>0</v>
      </c>
      <c r="IH102" s="72">
        <v>0</v>
      </c>
      <c r="II102" s="72">
        <v>0</v>
      </c>
      <c r="IJ102" s="72">
        <v>0</v>
      </c>
      <c r="IK102" s="72">
        <v>0</v>
      </c>
      <c r="IL102" s="72">
        <v>0</v>
      </c>
      <c r="IM102" s="72">
        <v>0</v>
      </c>
      <c r="IN102" s="72">
        <v>0</v>
      </c>
      <c r="IO102" s="72">
        <v>410</v>
      </c>
      <c r="IP102" s="72">
        <v>365</v>
      </c>
      <c r="IQ102" s="72">
        <v>775</v>
      </c>
      <c r="IR102" s="72">
        <v>16</v>
      </c>
      <c r="IS102" s="72">
        <v>55</v>
      </c>
      <c r="IT102" s="72">
        <v>45</v>
      </c>
      <c r="IU102" s="72">
        <v>164</v>
      </c>
      <c r="IV102" s="72">
        <v>23</v>
      </c>
      <c r="IW102" s="72">
        <v>222</v>
      </c>
      <c r="IX102" s="72">
        <v>116</v>
      </c>
      <c r="IY102" s="72">
        <v>189</v>
      </c>
      <c r="IZ102" s="72">
        <v>224</v>
      </c>
      <c r="JA102" s="72">
        <v>24</v>
      </c>
      <c r="JB102" s="72">
        <v>775</v>
      </c>
      <c r="JC102" s="23"/>
      <c r="JD102" s="23"/>
    </row>
    <row r="103" spans="1:264" x14ac:dyDescent="0.25">
      <c r="A103" s="70" t="s">
        <v>109</v>
      </c>
      <c r="B103" s="70" t="s">
        <v>9</v>
      </c>
      <c r="C103" s="70" t="s">
        <v>46</v>
      </c>
      <c r="D103" s="71">
        <v>467</v>
      </c>
      <c r="E103" s="22" t="s">
        <v>90</v>
      </c>
      <c r="F103" s="8" t="s">
        <v>16</v>
      </c>
      <c r="G103" s="10">
        <v>1</v>
      </c>
      <c r="H103" s="10">
        <v>1131</v>
      </c>
      <c r="I103" s="49">
        <f t="shared" si="11"/>
        <v>109</v>
      </c>
      <c r="J103" s="72">
        <v>32</v>
      </c>
      <c r="K103" s="50">
        <f t="shared" si="12"/>
        <v>15</v>
      </c>
      <c r="L103" s="72">
        <v>6</v>
      </c>
      <c r="M103" s="72">
        <v>9</v>
      </c>
      <c r="N103" s="50">
        <f t="shared" si="13"/>
        <v>20</v>
      </c>
      <c r="O103" s="72">
        <v>9</v>
      </c>
      <c r="P103" s="72">
        <v>11</v>
      </c>
      <c r="Q103" s="50">
        <f t="shared" si="14"/>
        <v>26</v>
      </c>
      <c r="R103" s="72">
        <v>12</v>
      </c>
      <c r="S103" s="72">
        <v>14</v>
      </c>
      <c r="T103" s="50">
        <f t="shared" si="15"/>
        <v>15</v>
      </c>
      <c r="U103" s="72">
        <v>9</v>
      </c>
      <c r="V103" s="72">
        <v>6</v>
      </c>
      <c r="W103" s="51">
        <f t="shared" si="16"/>
        <v>33</v>
      </c>
      <c r="X103" s="72">
        <v>15</v>
      </c>
      <c r="Y103" s="72">
        <v>18</v>
      </c>
      <c r="Z103" s="51">
        <f t="shared" si="10"/>
        <v>23</v>
      </c>
      <c r="AA103" s="72">
        <v>12</v>
      </c>
      <c r="AB103" s="72">
        <v>11</v>
      </c>
      <c r="AC103" s="72">
        <v>21</v>
      </c>
      <c r="AD103" s="72">
        <v>22</v>
      </c>
      <c r="AE103" s="72">
        <v>22</v>
      </c>
      <c r="AF103" s="72">
        <v>19</v>
      </c>
      <c r="AG103" s="72">
        <v>25</v>
      </c>
      <c r="AH103" s="72">
        <v>24</v>
      </c>
      <c r="AI103" s="72">
        <v>21</v>
      </c>
      <c r="AJ103" s="72">
        <v>19</v>
      </c>
      <c r="AK103" s="72">
        <v>24</v>
      </c>
      <c r="AL103" s="72">
        <v>21</v>
      </c>
      <c r="AM103" s="72">
        <v>24</v>
      </c>
      <c r="AN103" s="72">
        <v>21</v>
      </c>
      <c r="AO103" s="72">
        <v>21</v>
      </c>
      <c r="AP103" s="72">
        <v>22</v>
      </c>
      <c r="AQ103" s="72">
        <v>19</v>
      </c>
      <c r="AR103" s="72">
        <v>24</v>
      </c>
      <c r="AS103" s="72">
        <v>17</v>
      </c>
      <c r="AT103" s="72">
        <v>18</v>
      </c>
      <c r="AU103" s="72">
        <v>17</v>
      </c>
      <c r="AV103" s="72">
        <v>16</v>
      </c>
      <c r="AW103" s="72">
        <v>17</v>
      </c>
      <c r="AX103" s="72">
        <v>19</v>
      </c>
      <c r="AY103" s="72">
        <v>17</v>
      </c>
      <c r="AZ103" s="72">
        <v>17</v>
      </c>
      <c r="BA103" s="72">
        <v>15</v>
      </c>
      <c r="BB103" s="72">
        <v>16</v>
      </c>
      <c r="BC103" s="72">
        <v>16</v>
      </c>
      <c r="BD103" s="72">
        <v>15</v>
      </c>
      <c r="BE103" s="72">
        <v>15</v>
      </c>
      <c r="BF103" s="72">
        <v>13</v>
      </c>
      <c r="BG103" s="72">
        <v>14</v>
      </c>
      <c r="BH103" s="72">
        <v>17</v>
      </c>
      <c r="BI103" s="72">
        <v>9</v>
      </c>
      <c r="BJ103" s="72">
        <v>10</v>
      </c>
      <c r="BK103" s="72">
        <v>10</v>
      </c>
      <c r="BL103" s="72">
        <v>9</v>
      </c>
      <c r="BM103" s="72">
        <v>6</v>
      </c>
      <c r="BN103" s="72">
        <v>9</v>
      </c>
      <c r="BO103" s="72">
        <v>6</v>
      </c>
      <c r="BP103" s="72">
        <v>6</v>
      </c>
      <c r="BQ103" s="72">
        <v>8</v>
      </c>
      <c r="BR103" s="72">
        <v>7</v>
      </c>
      <c r="BS103" s="72">
        <v>8</v>
      </c>
      <c r="BT103" s="72">
        <v>8</v>
      </c>
      <c r="BU103" s="72">
        <v>8</v>
      </c>
      <c r="BV103" s="72">
        <v>9</v>
      </c>
      <c r="BW103" s="72">
        <v>9</v>
      </c>
      <c r="BX103" s="72">
        <v>8</v>
      </c>
      <c r="BY103" s="72">
        <v>9</v>
      </c>
      <c r="BZ103" s="72">
        <v>7</v>
      </c>
      <c r="CA103" s="72">
        <v>13</v>
      </c>
      <c r="CB103" s="72">
        <v>12</v>
      </c>
      <c r="CC103" s="72">
        <v>8</v>
      </c>
      <c r="CD103" s="72">
        <v>6</v>
      </c>
      <c r="CE103" s="72">
        <v>7</v>
      </c>
      <c r="CF103" s="72">
        <v>8</v>
      </c>
      <c r="CG103" s="72">
        <v>8</v>
      </c>
      <c r="CH103" s="72">
        <v>6</v>
      </c>
      <c r="CI103" s="72">
        <v>4</v>
      </c>
      <c r="CJ103" s="72">
        <v>4</v>
      </c>
      <c r="CK103" s="72">
        <v>4</v>
      </c>
      <c r="CL103" s="72">
        <v>3</v>
      </c>
      <c r="CM103" s="72">
        <v>9</v>
      </c>
      <c r="CN103" s="72">
        <v>4</v>
      </c>
      <c r="CO103" s="72">
        <v>4</v>
      </c>
      <c r="CP103" s="72">
        <v>4</v>
      </c>
      <c r="CQ103" s="72">
        <v>4</v>
      </c>
      <c r="CR103" s="72">
        <v>3</v>
      </c>
      <c r="CS103" s="72">
        <v>7</v>
      </c>
      <c r="CT103" s="72">
        <v>4</v>
      </c>
      <c r="CU103" s="72">
        <v>4</v>
      </c>
      <c r="CV103" s="72">
        <v>3</v>
      </c>
      <c r="CW103" s="72">
        <v>3</v>
      </c>
      <c r="CX103" s="72">
        <v>4</v>
      </c>
      <c r="CY103" s="72">
        <v>4</v>
      </c>
      <c r="CZ103" s="72">
        <v>4</v>
      </c>
      <c r="DA103" s="72">
        <v>4</v>
      </c>
      <c r="DB103" s="72">
        <v>5</v>
      </c>
      <c r="DC103" s="72">
        <v>4</v>
      </c>
      <c r="DD103" s="72">
        <v>3</v>
      </c>
      <c r="DE103" s="72">
        <v>5</v>
      </c>
      <c r="DF103" s="72">
        <v>5</v>
      </c>
      <c r="DG103" s="72">
        <v>2</v>
      </c>
      <c r="DH103" s="72">
        <v>2</v>
      </c>
      <c r="DI103" s="72">
        <v>2</v>
      </c>
      <c r="DJ103" s="72">
        <v>1</v>
      </c>
      <c r="DK103" s="72">
        <v>2</v>
      </c>
      <c r="DL103" s="72">
        <v>2</v>
      </c>
      <c r="DM103" s="72">
        <v>3</v>
      </c>
      <c r="DN103" s="72">
        <v>2</v>
      </c>
      <c r="DO103" s="72">
        <v>4</v>
      </c>
      <c r="DP103" s="72">
        <v>2</v>
      </c>
      <c r="DQ103" s="72">
        <v>3</v>
      </c>
      <c r="DR103" s="72">
        <v>2</v>
      </c>
      <c r="DS103" s="72">
        <v>2</v>
      </c>
      <c r="DT103" s="72">
        <v>1</v>
      </c>
      <c r="DU103" s="72">
        <v>2</v>
      </c>
      <c r="DV103" s="72">
        <v>2</v>
      </c>
      <c r="DW103" s="72">
        <v>2</v>
      </c>
      <c r="DX103" s="72">
        <v>1</v>
      </c>
      <c r="DY103" s="72">
        <v>2</v>
      </c>
      <c r="DZ103" s="72">
        <v>2</v>
      </c>
      <c r="EA103" s="72">
        <v>2</v>
      </c>
      <c r="EB103" s="72">
        <v>2</v>
      </c>
      <c r="EC103" s="72">
        <v>2</v>
      </c>
      <c r="ED103" s="72">
        <v>1</v>
      </c>
      <c r="EE103" s="72">
        <v>1</v>
      </c>
      <c r="EF103" s="72">
        <v>1</v>
      </c>
      <c r="EG103" s="72">
        <v>1</v>
      </c>
      <c r="EH103" s="72">
        <v>1</v>
      </c>
      <c r="EI103" s="72">
        <v>2</v>
      </c>
      <c r="EJ103" s="72">
        <v>1</v>
      </c>
      <c r="EK103" s="72">
        <v>1</v>
      </c>
      <c r="EL103" s="72">
        <v>1</v>
      </c>
      <c r="EM103" s="72">
        <v>1</v>
      </c>
      <c r="EN103" s="72">
        <v>1</v>
      </c>
      <c r="EO103" s="72">
        <v>1</v>
      </c>
      <c r="EP103" s="72">
        <v>1</v>
      </c>
      <c r="EQ103" s="72">
        <v>1</v>
      </c>
      <c r="ER103" s="72">
        <v>1</v>
      </c>
      <c r="ES103" s="72">
        <v>1</v>
      </c>
      <c r="ET103" s="72">
        <v>1</v>
      </c>
      <c r="EU103" s="72">
        <v>1</v>
      </c>
      <c r="EV103" s="72">
        <v>1</v>
      </c>
      <c r="EW103" s="72">
        <v>1</v>
      </c>
      <c r="EX103" s="72">
        <v>0</v>
      </c>
      <c r="EY103" s="72">
        <v>1</v>
      </c>
      <c r="EZ103" s="72">
        <v>1</v>
      </c>
      <c r="FA103" s="72">
        <v>1</v>
      </c>
      <c r="FB103" s="72">
        <v>1</v>
      </c>
      <c r="FC103" s="72">
        <v>1</v>
      </c>
      <c r="FD103" s="72">
        <v>0</v>
      </c>
      <c r="FE103" s="72">
        <v>1</v>
      </c>
      <c r="FF103" s="72">
        <v>0</v>
      </c>
      <c r="FG103" s="72">
        <v>0</v>
      </c>
      <c r="FH103" s="72">
        <v>0</v>
      </c>
      <c r="FI103" s="72">
        <v>0</v>
      </c>
      <c r="FJ103" s="72">
        <v>0</v>
      </c>
      <c r="FK103" s="72">
        <v>0</v>
      </c>
      <c r="FL103" s="72">
        <v>0</v>
      </c>
      <c r="FM103" s="72">
        <v>0</v>
      </c>
      <c r="FN103" s="72">
        <v>1</v>
      </c>
      <c r="FO103" s="72">
        <v>0</v>
      </c>
      <c r="FP103" s="72">
        <v>0</v>
      </c>
      <c r="FQ103" s="72">
        <v>0</v>
      </c>
      <c r="FR103" s="72">
        <v>0</v>
      </c>
      <c r="FS103" s="72">
        <v>0</v>
      </c>
      <c r="FT103" s="72">
        <v>0</v>
      </c>
      <c r="FU103" s="72">
        <v>0</v>
      </c>
      <c r="FV103" s="72">
        <v>0</v>
      </c>
      <c r="FW103" s="72">
        <v>0</v>
      </c>
      <c r="FX103" s="72">
        <v>0</v>
      </c>
      <c r="FY103" s="72">
        <v>0</v>
      </c>
      <c r="FZ103" s="72">
        <v>0</v>
      </c>
      <c r="GA103" s="72">
        <v>0</v>
      </c>
      <c r="GB103" s="72">
        <v>0</v>
      </c>
      <c r="GC103" s="72">
        <v>0</v>
      </c>
      <c r="GD103" s="72">
        <v>0</v>
      </c>
      <c r="GE103" s="72">
        <v>0</v>
      </c>
      <c r="GF103" s="72">
        <v>0</v>
      </c>
      <c r="GG103" s="72">
        <v>0</v>
      </c>
      <c r="GH103" s="72">
        <v>0</v>
      </c>
      <c r="GI103" s="72">
        <v>0</v>
      </c>
      <c r="GJ103" s="72">
        <v>0</v>
      </c>
      <c r="GK103" s="72">
        <v>0</v>
      </c>
      <c r="GL103" s="72">
        <v>0</v>
      </c>
      <c r="GM103" s="72">
        <v>0</v>
      </c>
      <c r="GN103" s="72">
        <v>0</v>
      </c>
      <c r="GO103" s="72">
        <v>0</v>
      </c>
      <c r="GP103" s="72">
        <v>0</v>
      </c>
      <c r="GQ103" s="72">
        <v>0</v>
      </c>
      <c r="GR103" s="72">
        <v>0</v>
      </c>
      <c r="GS103" s="72">
        <v>0</v>
      </c>
      <c r="GT103" s="72">
        <v>0</v>
      </c>
      <c r="GU103" s="72">
        <v>0</v>
      </c>
      <c r="GV103" s="72">
        <v>0</v>
      </c>
      <c r="GW103" s="72">
        <v>0</v>
      </c>
      <c r="GX103" s="72">
        <v>0</v>
      </c>
      <c r="GY103" s="72">
        <v>0</v>
      </c>
      <c r="GZ103" s="72">
        <v>0</v>
      </c>
      <c r="HA103" s="72">
        <v>0</v>
      </c>
      <c r="HB103" s="72">
        <v>0</v>
      </c>
      <c r="HC103" s="72">
        <v>0</v>
      </c>
      <c r="HD103" s="72">
        <v>0</v>
      </c>
      <c r="HE103" s="72">
        <v>0</v>
      </c>
      <c r="HF103" s="72">
        <v>0</v>
      </c>
      <c r="HG103" s="72">
        <v>0</v>
      </c>
      <c r="HH103" s="72">
        <v>0</v>
      </c>
      <c r="HI103" s="72">
        <v>0</v>
      </c>
      <c r="HJ103" s="72">
        <v>0</v>
      </c>
      <c r="HK103" s="72">
        <v>0</v>
      </c>
      <c r="HL103" s="72">
        <v>0</v>
      </c>
      <c r="HM103" s="72">
        <v>0</v>
      </c>
      <c r="HN103" s="72">
        <v>0</v>
      </c>
      <c r="HO103" s="72">
        <v>0</v>
      </c>
      <c r="HP103" s="72">
        <v>0</v>
      </c>
      <c r="HQ103" s="72">
        <v>0</v>
      </c>
      <c r="HR103" s="72">
        <v>0</v>
      </c>
      <c r="HS103" s="72">
        <v>0</v>
      </c>
      <c r="HT103" s="72">
        <v>0</v>
      </c>
      <c r="HU103" s="72">
        <v>0</v>
      </c>
      <c r="HV103" s="72">
        <v>0</v>
      </c>
      <c r="HW103" s="72">
        <v>0</v>
      </c>
      <c r="HX103" s="72">
        <v>0</v>
      </c>
      <c r="HY103" s="72">
        <v>0</v>
      </c>
      <c r="HZ103" s="72">
        <v>0</v>
      </c>
      <c r="IA103" s="72">
        <v>0</v>
      </c>
      <c r="IB103" s="72">
        <v>0</v>
      </c>
      <c r="IC103" s="72">
        <v>0</v>
      </c>
      <c r="ID103" s="72">
        <v>0</v>
      </c>
      <c r="IE103" s="72">
        <v>0</v>
      </c>
      <c r="IF103" s="72">
        <v>0</v>
      </c>
      <c r="IG103" s="72">
        <v>0</v>
      </c>
      <c r="IH103" s="72">
        <v>0</v>
      </c>
      <c r="II103" s="72">
        <v>0</v>
      </c>
      <c r="IJ103" s="72">
        <v>0</v>
      </c>
      <c r="IK103" s="72">
        <v>0</v>
      </c>
      <c r="IL103" s="72">
        <v>0</v>
      </c>
      <c r="IM103" s="72">
        <v>0</v>
      </c>
      <c r="IN103" s="72">
        <v>0</v>
      </c>
      <c r="IO103" s="72">
        <v>576</v>
      </c>
      <c r="IP103" s="72">
        <v>555</v>
      </c>
      <c r="IQ103" s="72">
        <v>1131</v>
      </c>
      <c r="IR103" s="72">
        <v>15</v>
      </c>
      <c r="IS103" s="72">
        <v>106</v>
      </c>
      <c r="IT103" s="72">
        <v>83</v>
      </c>
      <c r="IU103" s="72">
        <v>186</v>
      </c>
      <c r="IV103" s="72">
        <v>32</v>
      </c>
      <c r="IW103" s="72">
        <v>395</v>
      </c>
      <c r="IX103" s="72">
        <v>224</v>
      </c>
      <c r="IY103" s="72">
        <v>251</v>
      </c>
      <c r="IZ103" s="72">
        <v>236</v>
      </c>
      <c r="JA103" s="72">
        <v>25</v>
      </c>
      <c r="JB103" s="72">
        <v>1131</v>
      </c>
      <c r="JC103" s="23"/>
      <c r="JD103" s="23"/>
    </row>
    <row r="104" spans="1:264" x14ac:dyDescent="0.25">
      <c r="A104" s="70" t="s">
        <v>109</v>
      </c>
      <c r="B104" s="70" t="s">
        <v>9</v>
      </c>
      <c r="C104" s="70" t="s">
        <v>46</v>
      </c>
      <c r="D104" s="71">
        <v>475</v>
      </c>
      <c r="E104" s="22" t="s">
        <v>92</v>
      </c>
      <c r="F104" s="8" t="s">
        <v>31</v>
      </c>
      <c r="G104" s="10">
        <v>1</v>
      </c>
      <c r="H104" s="10">
        <v>683</v>
      </c>
      <c r="I104" s="49">
        <f t="shared" si="11"/>
        <v>99</v>
      </c>
      <c r="J104" s="72">
        <v>18</v>
      </c>
      <c r="K104" s="50">
        <f t="shared" si="12"/>
        <v>17</v>
      </c>
      <c r="L104" s="72">
        <v>10</v>
      </c>
      <c r="M104" s="72">
        <v>7</v>
      </c>
      <c r="N104" s="50">
        <f t="shared" si="13"/>
        <v>20</v>
      </c>
      <c r="O104" s="72">
        <v>9</v>
      </c>
      <c r="P104" s="72">
        <v>11</v>
      </c>
      <c r="Q104" s="50">
        <f t="shared" si="14"/>
        <v>18</v>
      </c>
      <c r="R104" s="72">
        <v>9</v>
      </c>
      <c r="S104" s="72">
        <v>9</v>
      </c>
      <c r="T104" s="50">
        <f t="shared" si="15"/>
        <v>21</v>
      </c>
      <c r="U104" s="72">
        <v>7</v>
      </c>
      <c r="V104" s="72">
        <v>14</v>
      </c>
      <c r="W104" s="51">
        <f t="shared" si="16"/>
        <v>23</v>
      </c>
      <c r="X104" s="72">
        <v>8</v>
      </c>
      <c r="Y104" s="72">
        <v>15</v>
      </c>
      <c r="Z104" s="51">
        <f t="shared" si="10"/>
        <v>13</v>
      </c>
      <c r="AA104" s="72">
        <v>5</v>
      </c>
      <c r="AB104" s="72">
        <v>8</v>
      </c>
      <c r="AC104" s="72">
        <v>9</v>
      </c>
      <c r="AD104" s="72">
        <v>10</v>
      </c>
      <c r="AE104" s="72">
        <v>10</v>
      </c>
      <c r="AF104" s="72">
        <v>8</v>
      </c>
      <c r="AG104" s="72">
        <v>12</v>
      </c>
      <c r="AH104" s="72">
        <v>11</v>
      </c>
      <c r="AI104" s="72">
        <v>9</v>
      </c>
      <c r="AJ104" s="72">
        <v>8</v>
      </c>
      <c r="AK104" s="72">
        <v>11</v>
      </c>
      <c r="AL104" s="72">
        <v>9</v>
      </c>
      <c r="AM104" s="72">
        <v>11</v>
      </c>
      <c r="AN104" s="72">
        <v>9</v>
      </c>
      <c r="AO104" s="72">
        <v>9</v>
      </c>
      <c r="AP104" s="72">
        <v>10</v>
      </c>
      <c r="AQ104" s="72">
        <v>8</v>
      </c>
      <c r="AR104" s="72">
        <v>12</v>
      </c>
      <c r="AS104" s="72">
        <v>8</v>
      </c>
      <c r="AT104" s="72">
        <v>8</v>
      </c>
      <c r="AU104" s="72">
        <v>8</v>
      </c>
      <c r="AV104" s="72">
        <v>8</v>
      </c>
      <c r="AW104" s="72">
        <v>8</v>
      </c>
      <c r="AX104" s="72">
        <v>8</v>
      </c>
      <c r="AY104" s="72">
        <v>8</v>
      </c>
      <c r="AZ104" s="72">
        <v>8</v>
      </c>
      <c r="BA104" s="72">
        <v>8</v>
      </c>
      <c r="BB104" s="72">
        <v>8</v>
      </c>
      <c r="BC104" s="72">
        <v>8</v>
      </c>
      <c r="BD104" s="72">
        <v>7</v>
      </c>
      <c r="BE104" s="72">
        <v>7</v>
      </c>
      <c r="BF104" s="72">
        <v>6</v>
      </c>
      <c r="BG104" s="72">
        <v>7</v>
      </c>
      <c r="BH104" s="72">
        <v>8</v>
      </c>
      <c r="BI104" s="72">
        <v>6</v>
      </c>
      <c r="BJ104" s="72">
        <v>7</v>
      </c>
      <c r="BK104" s="72">
        <v>7</v>
      </c>
      <c r="BL104" s="72">
        <v>7</v>
      </c>
      <c r="BM104" s="72">
        <v>5</v>
      </c>
      <c r="BN104" s="72">
        <v>7</v>
      </c>
      <c r="BO104" s="72">
        <v>5</v>
      </c>
      <c r="BP104" s="72">
        <v>5</v>
      </c>
      <c r="BQ104" s="72">
        <v>6</v>
      </c>
      <c r="BR104" s="72">
        <v>6</v>
      </c>
      <c r="BS104" s="72">
        <v>6</v>
      </c>
      <c r="BT104" s="72">
        <v>6</v>
      </c>
      <c r="BU104" s="72">
        <v>6</v>
      </c>
      <c r="BV104" s="72">
        <v>7</v>
      </c>
      <c r="BW104" s="72">
        <v>7</v>
      </c>
      <c r="BX104" s="72">
        <v>7</v>
      </c>
      <c r="BY104" s="72">
        <v>7</v>
      </c>
      <c r="BZ104" s="72">
        <v>6</v>
      </c>
      <c r="CA104" s="72">
        <v>6</v>
      </c>
      <c r="CB104" s="72">
        <v>6</v>
      </c>
      <c r="CC104" s="72">
        <v>6</v>
      </c>
      <c r="CD104" s="72">
        <v>4</v>
      </c>
      <c r="CE104" s="72">
        <v>6</v>
      </c>
      <c r="CF104" s="72">
        <v>6</v>
      </c>
      <c r="CG104" s="72">
        <v>6</v>
      </c>
      <c r="CH104" s="72">
        <v>5</v>
      </c>
      <c r="CI104" s="72">
        <v>3</v>
      </c>
      <c r="CJ104" s="72">
        <v>3</v>
      </c>
      <c r="CK104" s="72">
        <v>3</v>
      </c>
      <c r="CL104" s="72">
        <v>2</v>
      </c>
      <c r="CM104" s="72">
        <v>7</v>
      </c>
      <c r="CN104" s="72">
        <v>3</v>
      </c>
      <c r="CO104" s="72">
        <v>3</v>
      </c>
      <c r="CP104" s="72">
        <v>3</v>
      </c>
      <c r="CQ104" s="72">
        <v>3</v>
      </c>
      <c r="CR104" s="72">
        <v>3</v>
      </c>
      <c r="CS104" s="72">
        <v>6</v>
      </c>
      <c r="CT104" s="72">
        <v>3</v>
      </c>
      <c r="CU104" s="72">
        <v>3</v>
      </c>
      <c r="CV104" s="72">
        <v>2</v>
      </c>
      <c r="CW104" s="72">
        <v>2</v>
      </c>
      <c r="CX104" s="72">
        <v>3</v>
      </c>
      <c r="CY104" s="72">
        <v>3</v>
      </c>
      <c r="CZ104" s="72">
        <v>3</v>
      </c>
      <c r="DA104" s="72">
        <v>3</v>
      </c>
      <c r="DB104" s="72">
        <v>4</v>
      </c>
      <c r="DC104" s="72">
        <v>3</v>
      </c>
      <c r="DD104" s="72">
        <v>2</v>
      </c>
      <c r="DE104" s="72">
        <v>3</v>
      </c>
      <c r="DF104" s="72">
        <v>3</v>
      </c>
      <c r="DG104" s="72">
        <v>1</v>
      </c>
      <c r="DH104" s="72">
        <v>1</v>
      </c>
      <c r="DI104" s="72">
        <v>1</v>
      </c>
      <c r="DJ104" s="72">
        <v>1</v>
      </c>
      <c r="DK104" s="72">
        <v>1</v>
      </c>
      <c r="DL104" s="72">
        <v>1</v>
      </c>
      <c r="DM104" s="72">
        <v>2</v>
      </c>
      <c r="DN104" s="72">
        <v>1</v>
      </c>
      <c r="DO104" s="72">
        <v>2</v>
      </c>
      <c r="DP104" s="72">
        <v>1</v>
      </c>
      <c r="DQ104" s="72">
        <v>2</v>
      </c>
      <c r="DR104" s="72">
        <v>1</v>
      </c>
      <c r="DS104" s="72">
        <v>1</v>
      </c>
      <c r="DT104" s="72">
        <v>1</v>
      </c>
      <c r="DU104" s="72">
        <v>1</v>
      </c>
      <c r="DV104" s="72">
        <v>1</v>
      </c>
      <c r="DW104" s="72">
        <v>1</v>
      </c>
      <c r="DX104" s="72">
        <v>1</v>
      </c>
      <c r="DY104" s="72">
        <v>1</v>
      </c>
      <c r="DZ104" s="72">
        <v>1</v>
      </c>
      <c r="EA104" s="72">
        <v>1</v>
      </c>
      <c r="EB104" s="72">
        <v>1</v>
      </c>
      <c r="EC104" s="72">
        <v>1</v>
      </c>
      <c r="ED104" s="72">
        <v>1</v>
      </c>
      <c r="EE104" s="72">
        <v>1</v>
      </c>
      <c r="EF104" s="72">
        <v>1</v>
      </c>
      <c r="EG104" s="72">
        <v>1</v>
      </c>
      <c r="EH104" s="72">
        <v>1</v>
      </c>
      <c r="EI104" s="72">
        <v>2</v>
      </c>
      <c r="EJ104" s="72">
        <v>1</v>
      </c>
      <c r="EK104" s="72">
        <v>1</v>
      </c>
      <c r="EL104" s="72">
        <v>1</v>
      </c>
      <c r="EM104" s="72">
        <v>1</v>
      </c>
      <c r="EN104" s="72">
        <v>1</v>
      </c>
      <c r="EO104" s="72">
        <v>1</v>
      </c>
      <c r="EP104" s="72">
        <v>1</v>
      </c>
      <c r="EQ104" s="72">
        <v>1</v>
      </c>
      <c r="ER104" s="72">
        <v>1</v>
      </c>
      <c r="ES104" s="72">
        <v>1</v>
      </c>
      <c r="ET104" s="72">
        <v>1</v>
      </c>
      <c r="EU104" s="72">
        <v>1</v>
      </c>
      <c r="EV104" s="72">
        <v>1</v>
      </c>
      <c r="EW104" s="72">
        <v>1</v>
      </c>
      <c r="EX104" s="72">
        <v>1</v>
      </c>
      <c r="EY104" s="72">
        <v>1</v>
      </c>
      <c r="EZ104" s="72">
        <v>1</v>
      </c>
      <c r="FA104" s="72">
        <v>1</v>
      </c>
      <c r="FB104" s="72">
        <v>1</v>
      </c>
      <c r="FC104" s="72">
        <v>1</v>
      </c>
      <c r="FD104" s="72">
        <v>0</v>
      </c>
      <c r="FE104" s="72">
        <v>1</v>
      </c>
      <c r="FF104" s="72">
        <v>0</v>
      </c>
      <c r="FG104" s="72">
        <v>0</v>
      </c>
      <c r="FH104" s="72">
        <v>0</v>
      </c>
      <c r="FI104" s="72">
        <v>1</v>
      </c>
      <c r="FJ104" s="72">
        <v>1</v>
      </c>
      <c r="FK104" s="72">
        <v>0</v>
      </c>
      <c r="FL104" s="72">
        <v>0</v>
      </c>
      <c r="FM104" s="72">
        <v>1</v>
      </c>
      <c r="FN104" s="72">
        <v>1</v>
      </c>
      <c r="FO104" s="72">
        <v>0</v>
      </c>
      <c r="FP104" s="72">
        <v>0</v>
      </c>
      <c r="FQ104" s="72">
        <v>0</v>
      </c>
      <c r="FR104" s="72">
        <v>0</v>
      </c>
      <c r="FS104" s="72">
        <v>0</v>
      </c>
      <c r="FT104" s="72">
        <v>0</v>
      </c>
      <c r="FU104" s="72">
        <v>0</v>
      </c>
      <c r="FV104" s="72">
        <v>0</v>
      </c>
      <c r="FW104" s="72">
        <v>0</v>
      </c>
      <c r="FX104" s="72">
        <v>0</v>
      </c>
      <c r="FY104" s="72">
        <v>0</v>
      </c>
      <c r="FZ104" s="72">
        <v>0</v>
      </c>
      <c r="GA104" s="72">
        <v>0</v>
      </c>
      <c r="GB104" s="72">
        <v>0</v>
      </c>
      <c r="GC104" s="72">
        <v>0</v>
      </c>
      <c r="GD104" s="72">
        <v>0</v>
      </c>
      <c r="GE104" s="72">
        <v>0</v>
      </c>
      <c r="GF104" s="72">
        <v>0</v>
      </c>
      <c r="GG104" s="72">
        <v>0</v>
      </c>
      <c r="GH104" s="72">
        <v>0</v>
      </c>
      <c r="GI104" s="72">
        <v>0</v>
      </c>
      <c r="GJ104" s="72">
        <v>0</v>
      </c>
      <c r="GK104" s="72">
        <v>0</v>
      </c>
      <c r="GL104" s="72">
        <v>0</v>
      </c>
      <c r="GM104" s="72">
        <v>0</v>
      </c>
      <c r="GN104" s="72">
        <v>0</v>
      </c>
      <c r="GO104" s="72">
        <v>0</v>
      </c>
      <c r="GP104" s="72">
        <v>0</v>
      </c>
      <c r="GQ104" s="72">
        <v>0</v>
      </c>
      <c r="GR104" s="72">
        <v>0</v>
      </c>
      <c r="GS104" s="72">
        <v>0</v>
      </c>
      <c r="GT104" s="72">
        <v>0</v>
      </c>
      <c r="GU104" s="72">
        <v>0</v>
      </c>
      <c r="GV104" s="72">
        <v>0</v>
      </c>
      <c r="GW104" s="72">
        <v>0</v>
      </c>
      <c r="GX104" s="72">
        <v>0</v>
      </c>
      <c r="GY104" s="72">
        <v>0</v>
      </c>
      <c r="GZ104" s="72">
        <v>0</v>
      </c>
      <c r="HA104" s="72">
        <v>0</v>
      </c>
      <c r="HB104" s="72">
        <v>0</v>
      </c>
      <c r="HC104" s="72">
        <v>0</v>
      </c>
      <c r="HD104" s="72">
        <v>0</v>
      </c>
      <c r="HE104" s="72">
        <v>0</v>
      </c>
      <c r="HF104" s="72">
        <v>0</v>
      </c>
      <c r="HG104" s="72">
        <v>0</v>
      </c>
      <c r="HH104" s="72">
        <v>0</v>
      </c>
      <c r="HI104" s="72">
        <v>0</v>
      </c>
      <c r="HJ104" s="72">
        <v>0</v>
      </c>
      <c r="HK104" s="72">
        <v>0</v>
      </c>
      <c r="HL104" s="72">
        <v>0</v>
      </c>
      <c r="HM104" s="72">
        <v>0</v>
      </c>
      <c r="HN104" s="72">
        <v>0</v>
      </c>
      <c r="HO104" s="72">
        <v>0</v>
      </c>
      <c r="HP104" s="72">
        <v>0</v>
      </c>
      <c r="HQ104" s="72">
        <v>0</v>
      </c>
      <c r="HR104" s="72">
        <v>0</v>
      </c>
      <c r="HS104" s="72">
        <v>0</v>
      </c>
      <c r="HT104" s="72">
        <v>0</v>
      </c>
      <c r="HU104" s="72">
        <v>0</v>
      </c>
      <c r="HV104" s="72">
        <v>0</v>
      </c>
      <c r="HW104" s="72">
        <v>0</v>
      </c>
      <c r="HX104" s="72">
        <v>0</v>
      </c>
      <c r="HY104" s="72">
        <v>0</v>
      </c>
      <c r="HZ104" s="72">
        <v>0</v>
      </c>
      <c r="IA104" s="72">
        <v>0</v>
      </c>
      <c r="IB104" s="72">
        <v>0</v>
      </c>
      <c r="IC104" s="72">
        <v>0</v>
      </c>
      <c r="ID104" s="72">
        <v>0</v>
      </c>
      <c r="IE104" s="72">
        <v>0</v>
      </c>
      <c r="IF104" s="72">
        <v>0</v>
      </c>
      <c r="IG104" s="72">
        <v>0</v>
      </c>
      <c r="IH104" s="72">
        <v>0</v>
      </c>
      <c r="II104" s="72">
        <v>0</v>
      </c>
      <c r="IJ104" s="72">
        <v>0</v>
      </c>
      <c r="IK104" s="72">
        <v>0</v>
      </c>
      <c r="IL104" s="72">
        <v>0</v>
      </c>
      <c r="IM104" s="72">
        <v>0</v>
      </c>
      <c r="IN104" s="72">
        <v>0</v>
      </c>
      <c r="IO104" s="72">
        <v>342</v>
      </c>
      <c r="IP104" s="72">
        <v>341</v>
      </c>
      <c r="IQ104" s="72">
        <v>683</v>
      </c>
      <c r="IR104" s="72">
        <v>19</v>
      </c>
      <c r="IS104" s="72">
        <v>48</v>
      </c>
      <c r="IT104" s="72">
        <v>39</v>
      </c>
      <c r="IU104" s="72">
        <v>130</v>
      </c>
      <c r="IV104" s="72">
        <v>18</v>
      </c>
      <c r="IW104" s="72">
        <v>229</v>
      </c>
      <c r="IX104" s="72">
        <v>103</v>
      </c>
      <c r="IY104" s="72">
        <v>159</v>
      </c>
      <c r="IZ104" s="72">
        <v>163</v>
      </c>
      <c r="JA104" s="72">
        <v>29</v>
      </c>
      <c r="JB104" s="72">
        <v>683</v>
      </c>
      <c r="JC104" s="23"/>
      <c r="JD104" s="23"/>
    </row>
    <row r="105" spans="1:264" x14ac:dyDescent="0.25">
      <c r="A105" s="70" t="s">
        <v>109</v>
      </c>
      <c r="B105" s="70" t="s">
        <v>9</v>
      </c>
      <c r="C105" s="70" t="s">
        <v>46</v>
      </c>
      <c r="D105" s="71">
        <v>7187</v>
      </c>
      <c r="E105" s="22" t="s">
        <v>94</v>
      </c>
      <c r="F105" s="8" t="s">
        <v>16</v>
      </c>
      <c r="G105" s="10">
        <v>1</v>
      </c>
      <c r="H105" s="10">
        <v>904</v>
      </c>
      <c r="I105" s="49">
        <f t="shared" si="11"/>
        <v>144</v>
      </c>
      <c r="J105" s="72">
        <v>23</v>
      </c>
      <c r="K105" s="50">
        <f t="shared" si="12"/>
        <v>17</v>
      </c>
      <c r="L105" s="72">
        <v>9</v>
      </c>
      <c r="M105" s="72">
        <v>8</v>
      </c>
      <c r="N105" s="50">
        <f t="shared" si="13"/>
        <v>33</v>
      </c>
      <c r="O105" s="72">
        <v>19</v>
      </c>
      <c r="P105" s="72">
        <v>14</v>
      </c>
      <c r="Q105" s="50">
        <f t="shared" si="14"/>
        <v>38</v>
      </c>
      <c r="R105" s="72">
        <v>18</v>
      </c>
      <c r="S105" s="72">
        <v>20</v>
      </c>
      <c r="T105" s="50">
        <f t="shared" si="15"/>
        <v>30</v>
      </c>
      <c r="U105" s="72">
        <v>14</v>
      </c>
      <c r="V105" s="72">
        <v>16</v>
      </c>
      <c r="W105" s="51">
        <f t="shared" si="16"/>
        <v>26</v>
      </c>
      <c r="X105" s="72">
        <v>14</v>
      </c>
      <c r="Y105" s="72">
        <v>12</v>
      </c>
      <c r="Z105" s="51">
        <f t="shared" si="10"/>
        <v>10</v>
      </c>
      <c r="AA105" s="72">
        <v>8</v>
      </c>
      <c r="AB105" s="72">
        <v>2</v>
      </c>
      <c r="AC105" s="72">
        <v>15</v>
      </c>
      <c r="AD105" s="72">
        <v>15</v>
      </c>
      <c r="AE105" s="72">
        <v>15</v>
      </c>
      <c r="AF105" s="72">
        <v>12</v>
      </c>
      <c r="AG105" s="72">
        <v>17</v>
      </c>
      <c r="AH105" s="72">
        <v>16</v>
      </c>
      <c r="AI105" s="72">
        <v>15</v>
      </c>
      <c r="AJ105" s="72">
        <v>12</v>
      </c>
      <c r="AK105" s="72">
        <v>16</v>
      </c>
      <c r="AL105" s="72">
        <v>15</v>
      </c>
      <c r="AM105" s="72">
        <v>16</v>
      </c>
      <c r="AN105" s="72">
        <v>15</v>
      </c>
      <c r="AO105" s="72">
        <v>15</v>
      </c>
      <c r="AP105" s="72">
        <v>16</v>
      </c>
      <c r="AQ105" s="72">
        <v>12</v>
      </c>
      <c r="AR105" s="72">
        <v>16</v>
      </c>
      <c r="AS105" s="72">
        <v>10</v>
      </c>
      <c r="AT105" s="72">
        <v>12</v>
      </c>
      <c r="AU105" s="72">
        <v>10</v>
      </c>
      <c r="AV105" s="72">
        <v>10</v>
      </c>
      <c r="AW105" s="72">
        <v>10</v>
      </c>
      <c r="AX105" s="72">
        <v>12</v>
      </c>
      <c r="AY105" s="72">
        <v>10</v>
      </c>
      <c r="AZ105" s="72">
        <v>10</v>
      </c>
      <c r="BA105" s="72">
        <v>9</v>
      </c>
      <c r="BB105" s="72">
        <v>9</v>
      </c>
      <c r="BC105" s="72">
        <v>9</v>
      </c>
      <c r="BD105" s="72">
        <v>8</v>
      </c>
      <c r="BE105" s="72">
        <v>8</v>
      </c>
      <c r="BF105" s="72">
        <v>7</v>
      </c>
      <c r="BG105" s="72">
        <v>8</v>
      </c>
      <c r="BH105" s="72">
        <v>10</v>
      </c>
      <c r="BI105" s="72">
        <v>7</v>
      </c>
      <c r="BJ105" s="72">
        <v>8</v>
      </c>
      <c r="BK105" s="72">
        <v>8</v>
      </c>
      <c r="BL105" s="72">
        <v>7</v>
      </c>
      <c r="BM105" s="72">
        <v>5</v>
      </c>
      <c r="BN105" s="72">
        <v>7</v>
      </c>
      <c r="BO105" s="72">
        <v>5</v>
      </c>
      <c r="BP105" s="72">
        <v>5</v>
      </c>
      <c r="BQ105" s="72">
        <v>7</v>
      </c>
      <c r="BR105" s="72">
        <v>7</v>
      </c>
      <c r="BS105" s="72">
        <v>7</v>
      </c>
      <c r="BT105" s="72">
        <v>7</v>
      </c>
      <c r="BU105" s="72">
        <v>7</v>
      </c>
      <c r="BV105" s="72">
        <v>7</v>
      </c>
      <c r="BW105" s="72">
        <v>7</v>
      </c>
      <c r="BX105" s="72">
        <v>7</v>
      </c>
      <c r="BY105" s="72">
        <v>7</v>
      </c>
      <c r="BZ105" s="72">
        <v>7</v>
      </c>
      <c r="CA105" s="72">
        <v>7</v>
      </c>
      <c r="CB105" s="72">
        <v>6</v>
      </c>
      <c r="CC105" s="72">
        <v>7</v>
      </c>
      <c r="CD105" s="72">
        <v>6</v>
      </c>
      <c r="CE105" s="72">
        <v>7</v>
      </c>
      <c r="CF105" s="72">
        <v>7</v>
      </c>
      <c r="CG105" s="72">
        <v>7</v>
      </c>
      <c r="CH105" s="72">
        <v>6</v>
      </c>
      <c r="CI105" s="72">
        <v>3</v>
      </c>
      <c r="CJ105" s="72">
        <v>3</v>
      </c>
      <c r="CK105" s="72">
        <v>3</v>
      </c>
      <c r="CL105" s="72">
        <v>2</v>
      </c>
      <c r="CM105" s="72">
        <v>7</v>
      </c>
      <c r="CN105" s="72">
        <v>3</v>
      </c>
      <c r="CO105" s="72">
        <v>3</v>
      </c>
      <c r="CP105" s="72">
        <v>4</v>
      </c>
      <c r="CQ105" s="72">
        <v>3</v>
      </c>
      <c r="CR105" s="72">
        <v>3</v>
      </c>
      <c r="CS105" s="72">
        <v>7</v>
      </c>
      <c r="CT105" s="72">
        <v>3</v>
      </c>
      <c r="CU105" s="72">
        <v>3</v>
      </c>
      <c r="CV105" s="72">
        <v>2</v>
      </c>
      <c r="CW105" s="72">
        <v>2</v>
      </c>
      <c r="CX105" s="72">
        <v>3</v>
      </c>
      <c r="CY105" s="72">
        <v>4</v>
      </c>
      <c r="CZ105" s="72">
        <v>3</v>
      </c>
      <c r="DA105" s="72">
        <v>3</v>
      </c>
      <c r="DB105" s="72">
        <v>4</v>
      </c>
      <c r="DC105" s="72">
        <v>3</v>
      </c>
      <c r="DD105" s="72">
        <v>2</v>
      </c>
      <c r="DE105" s="72">
        <v>3</v>
      </c>
      <c r="DF105" s="72">
        <v>3</v>
      </c>
      <c r="DG105" s="72">
        <v>1</v>
      </c>
      <c r="DH105" s="72">
        <v>1</v>
      </c>
      <c r="DI105" s="72">
        <v>4</v>
      </c>
      <c r="DJ105" s="72">
        <v>2</v>
      </c>
      <c r="DK105" s="72">
        <v>1</v>
      </c>
      <c r="DL105" s="72">
        <v>1</v>
      </c>
      <c r="DM105" s="72">
        <v>2</v>
      </c>
      <c r="DN105" s="72">
        <v>2</v>
      </c>
      <c r="DO105" s="72">
        <v>3</v>
      </c>
      <c r="DP105" s="72">
        <v>2</v>
      </c>
      <c r="DQ105" s="72">
        <v>3</v>
      </c>
      <c r="DR105" s="72">
        <v>1</v>
      </c>
      <c r="DS105" s="72">
        <v>1</v>
      </c>
      <c r="DT105" s="72">
        <v>2</v>
      </c>
      <c r="DU105" s="72">
        <v>1</v>
      </c>
      <c r="DV105" s="72">
        <v>1</v>
      </c>
      <c r="DW105" s="72">
        <v>1</v>
      </c>
      <c r="DX105" s="72">
        <v>3</v>
      </c>
      <c r="DY105" s="72">
        <v>2</v>
      </c>
      <c r="DZ105" s="72">
        <v>2</v>
      </c>
      <c r="EA105" s="72">
        <v>1</v>
      </c>
      <c r="EB105" s="72">
        <v>1</v>
      </c>
      <c r="EC105" s="72">
        <v>1</v>
      </c>
      <c r="ED105" s="72">
        <v>3</v>
      </c>
      <c r="EE105" s="72">
        <v>2</v>
      </c>
      <c r="EF105" s="72">
        <v>2</v>
      </c>
      <c r="EG105" s="72">
        <v>2</v>
      </c>
      <c r="EH105" s="72">
        <v>2</v>
      </c>
      <c r="EI105" s="72">
        <v>2</v>
      </c>
      <c r="EJ105" s="72">
        <v>1</v>
      </c>
      <c r="EK105" s="72">
        <v>3</v>
      </c>
      <c r="EL105" s="72">
        <v>1</v>
      </c>
      <c r="EM105" s="72">
        <v>1</v>
      </c>
      <c r="EN105" s="72">
        <v>1</v>
      </c>
      <c r="EO105" s="72">
        <v>2</v>
      </c>
      <c r="EP105" s="72">
        <v>1</v>
      </c>
      <c r="EQ105" s="72">
        <v>1</v>
      </c>
      <c r="ER105" s="72">
        <v>2</v>
      </c>
      <c r="ES105" s="72">
        <v>1</v>
      </c>
      <c r="ET105" s="72">
        <v>1</v>
      </c>
      <c r="EU105" s="72">
        <v>1</v>
      </c>
      <c r="EV105" s="72">
        <v>1</v>
      </c>
      <c r="EW105" s="72">
        <v>1</v>
      </c>
      <c r="EX105" s="72">
        <v>1</v>
      </c>
      <c r="EY105" s="72">
        <v>1</v>
      </c>
      <c r="EZ105" s="72">
        <v>1</v>
      </c>
      <c r="FA105" s="72">
        <v>1</v>
      </c>
      <c r="FB105" s="72">
        <v>1</v>
      </c>
      <c r="FC105" s="72">
        <v>1</v>
      </c>
      <c r="FD105" s="72">
        <v>1</v>
      </c>
      <c r="FE105" s="72">
        <v>1</v>
      </c>
      <c r="FF105" s="72">
        <v>1</v>
      </c>
      <c r="FG105" s="72">
        <v>1</v>
      </c>
      <c r="FH105" s="72">
        <v>1</v>
      </c>
      <c r="FI105" s="72">
        <v>1</v>
      </c>
      <c r="FJ105" s="72">
        <v>1</v>
      </c>
      <c r="FK105" s="72">
        <v>1</v>
      </c>
      <c r="FL105" s="72">
        <v>1</v>
      </c>
      <c r="FM105" s="72">
        <v>1</v>
      </c>
      <c r="FN105" s="72">
        <v>1</v>
      </c>
      <c r="FO105" s="72">
        <v>1</v>
      </c>
      <c r="FP105" s="72">
        <v>1</v>
      </c>
      <c r="FQ105" s="72">
        <v>1</v>
      </c>
      <c r="FR105" s="72">
        <v>0</v>
      </c>
      <c r="FS105" s="72">
        <v>1</v>
      </c>
      <c r="FT105" s="72">
        <v>1</v>
      </c>
      <c r="FU105" s="72">
        <v>1</v>
      </c>
      <c r="FV105" s="72">
        <v>1</v>
      </c>
      <c r="FW105" s="72">
        <v>1</v>
      </c>
      <c r="FX105" s="72">
        <v>0</v>
      </c>
      <c r="FY105" s="72">
        <v>1</v>
      </c>
      <c r="FZ105" s="72">
        <v>1</v>
      </c>
      <c r="GA105" s="72">
        <v>1</v>
      </c>
      <c r="GB105" s="72">
        <v>0</v>
      </c>
      <c r="GC105" s="72">
        <v>1</v>
      </c>
      <c r="GD105" s="72">
        <v>1</v>
      </c>
      <c r="GE105" s="72">
        <v>1</v>
      </c>
      <c r="GF105" s="72">
        <v>1</v>
      </c>
      <c r="GG105" s="72">
        <v>1</v>
      </c>
      <c r="GH105" s="72">
        <v>1</v>
      </c>
      <c r="GI105" s="72">
        <v>0</v>
      </c>
      <c r="GJ105" s="72">
        <v>0</v>
      </c>
      <c r="GK105" s="72">
        <v>1</v>
      </c>
      <c r="GL105" s="72">
        <v>0</v>
      </c>
      <c r="GM105" s="72">
        <v>1</v>
      </c>
      <c r="GN105" s="72">
        <v>0</v>
      </c>
      <c r="GO105" s="72">
        <v>0</v>
      </c>
      <c r="GP105" s="72">
        <v>0</v>
      </c>
      <c r="GQ105" s="72">
        <v>0</v>
      </c>
      <c r="GR105" s="72">
        <v>0</v>
      </c>
      <c r="GS105" s="72">
        <v>0</v>
      </c>
      <c r="GT105" s="72">
        <v>0</v>
      </c>
      <c r="GU105" s="72">
        <v>0</v>
      </c>
      <c r="GV105" s="72">
        <v>0</v>
      </c>
      <c r="GW105" s="72">
        <v>0</v>
      </c>
      <c r="GX105" s="72">
        <v>0</v>
      </c>
      <c r="GY105" s="72">
        <v>0</v>
      </c>
      <c r="GZ105" s="72">
        <v>0</v>
      </c>
      <c r="HA105" s="72">
        <v>0</v>
      </c>
      <c r="HB105" s="72">
        <v>0</v>
      </c>
      <c r="HC105" s="72">
        <v>0</v>
      </c>
      <c r="HD105" s="72">
        <v>0</v>
      </c>
      <c r="HE105" s="72">
        <v>0</v>
      </c>
      <c r="HF105" s="72">
        <v>0</v>
      </c>
      <c r="HG105" s="72">
        <v>0</v>
      </c>
      <c r="HH105" s="72">
        <v>0</v>
      </c>
      <c r="HI105" s="72">
        <v>0</v>
      </c>
      <c r="HJ105" s="72">
        <v>0</v>
      </c>
      <c r="HK105" s="72">
        <v>0</v>
      </c>
      <c r="HL105" s="72">
        <v>0</v>
      </c>
      <c r="HM105" s="72">
        <v>0</v>
      </c>
      <c r="HN105" s="72">
        <v>0</v>
      </c>
      <c r="HO105" s="72">
        <v>0</v>
      </c>
      <c r="HP105" s="72">
        <v>0</v>
      </c>
      <c r="HQ105" s="72">
        <v>0</v>
      </c>
      <c r="HR105" s="72">
        <v>0</v>
      </c>
      <c r="HS105" s="72">
        <v>0</v>
      </c>
      <c r="HT105" s="72">
        <v>0</v>
      </c>
      <c r="HU105" s="72">
        <v>0</v>
      </c>
      <c r="HV105" s="72">
        <v>0</v>
      </c>
      <c r="HW105" s="72">
        <v>0</v>
      </c>
      <c r="HX105" s="72">
        <v>0</v>
      </c>
      <c r="HY105" s="72">
        <v>0</v>
      </c>
      <c r="HZ105" s="72">
        <v>0</v>
      </c>
      <c r="IA105" s="72">
        <v>0</v>
      </c>
      <c r="IB105" s="72">
        <v>0</v>
      </c>
      <c r="IC105" s="72">
        <v>0</v>
      </c>
      <c r="ID105" s="72">
        <v>0</v>
      </c>
      <c r="IE105" s="72">
        <v>0</v>
      </c>
      <c r="IF105" s="72">
        <v>0</v>
      </c>
      <c r="IG105" s="72">
        <v>0</v>
      </c>
      <c r="IH105" s="72">
        <v>0</v>
      </c>
      <c r="II105" s="72">
        <v>0</v>
      </c>
      <c r="IJ105" s="72">
        <v>0</v>
      </c>
      <c r="IK105" s="72">
        <v>0</v>
      </c>
      <c r="IL105" s="72">
        <v>0</v>
      </c>
      <c r="IM105" s="72">
        <v>0</v>
      </c>
      <c r="IN105" s="72">
        <v>0</v>
      </c>
      <c r="IO105" s="72">
        <v>466</v>
      </c>
      <c r="IP105" s="72">
        <v>438</v>
      </c>
      <c r="IQ105" s="72">
        <v>904</v>
      </c>
      <c r="IR105" s="72">
        <v>25</v>
      </c>
      <c r="IS105" s="72">
        <v>74</v>
      </c>
      <c r="IT105" s="72">
        <v>49</v>
      </c>
      <c r="IU105" s="72">
        <v>143</v>
      </c>
      <c r="IV105" s="72">
        <v>23</v>
      </c>
      <c r="IW105" s="72">
        <v>333</v>
      </c>
      <c r="IX105" s="72">
        <v>143</v>
      </c>
      <c r="IY105" s="72">
        <v>176</v>
      </c>
      <c r="IZ105" s="72">
        <v>192</v>
      </c>
      <c r="JA105" s="72">
        <v>60</v>
      </c>
      <c r="JB105" s="72">
        <v>904</v>
      </c>
      <c r="JC105" s="23"/>
      <c r="JD105" s="23"/>
    </row>
    <row r="106" spans="1:264" x14ac:dyDescent="0.25">
      <c r="A106" s="70" t="s">
        <v>109</v>
      </c>
      <c r="B106" s="70" t="s">
        <v>9</v>
      </c>
      <c r="C106" s="70" t="s">
        <v>46</v>
      </c>
      <c r="D106" s="71">
        <v>15914</v>
      </c>
      <c r="E106" s="22" t="s">
        <v>96</v>
      </c>
      <c r="F106" s="8" t="s">
        <v>31</v>
      </c>
      <c r="G106" s="10">
        <v>1</v>
      </c>
      <c r="H106" s="10">
        <v>387</v>
      </c>
      <c r="I106" s="49">
        <f t="shared" si="11"/>
        <v>96</v>
      </c>
      <c r="J106" s="72">
        <v>6</v>
      </c>
      <c r="K106" s="50">
        <f t="shared" si="12"/>
        <v>16</v>
      </c>
      <c r="L106" s="72">
        <v>10</v>
      </c>
      <c r="M106" s="72">
        <v>6</v>
      </c>
      <c r="N106" s="50">
        <f t="shared" si="13"/>
        <v>23</v>
      </c>
      <c r="O106" s="72">
        <v>14</v>
      </c>
      <c r="P106" s="72">
        <v>9</v>
      </c>
      <c r="Q106" s="50">
        <f t="shared" si="14"/>
        <v>20</v>
      </c>
      <c r="R106" s="72">
        <v>11</v>
      </c>
      <c r="S106" s="72">
        <v>9</v>
      </c>
      <c r="T106" s="50">
        <f t="shared" si="15"/>
        <v>21</v>
      </c>
      <c r="U106" s="72">
        <v>14</v>
      </c>
      <c r="V106" s="72">
        <v>7</v>
      </c>
      <c r="W106" s="51">
        <f t="shared" si="16"/>
        <v>16</v>
      </c>
      <c r="X106" s="72">
        <v>5</v>
      </c>
      <c r="Y106" s="72">
        <v>11</v>
      </c>
      <c r="Z106" s="51">
        <f t="shared" si="10"/>
        <v>31</v>
      </c>
      <c r="AA106" s="72">
        <v>7</v>
      </c>
      <c r="AB106" s="72">
        <v>24</v>
      </c>
      <c r="AC106" s="72">
        <v>4</v>
      </c>
      <c r="AD106" s="72">
        <v>4</v>
      </c>
      <c r="AE106" s="72">
        <v>4</v>
      </c>
      <c r="AF106" s="72">
        <v>3</v>
      </c>
      <c r="AG106" s="72">
        <v>5</v>
      </c>
      <c r="AH106" s="72">
        <v>4</v>
      </c>
      <c r="AI106" s="72">
        <v>4</v>
      </c>
      <c r="AJ106" s="72">
        <v>3</v>
      </c>
      <c r="AK106" s="72">
        <v>4</v>
      </c>
      <c r="AL106" s="72">
        <v>4</v>
      </c>
      <c r="AM106" s="72">
        <v>4</v>
      </c>
      <c r="AN106" s="72">
        <v>3</v>
      </c>
      <c r="AO106" s="72">
        <v>3</v>
      </c>
      <c r="AP106" s="72">
        <v>4</v>
      </c>
      <c r="AQ106" s="72">
        <v>3</v>
      </c>
      <c r="AR106" s="72">
        <v>4</v>
      </c>
      <c r="AS106" s="72">
        <v>3</v>
      </c>
      <c r="AT106" s="72">
        <v>3</v>
      </c>
      <c r="AU106" s="72">
        <v>3</v>
      </c>
      <c r="AV106" s="72">
        <v>3</v>
      </c>
      <c r="AW106" s="72">
        <v>3</v>
      </c>
      <c r="AX106" s="72">
        <v>3</v>
      </c>
      <c r="AY106" s="72">
        <v>3</v>
      </c>
      <c r="AZ106" s="72">
        <v>3</v>
      </c>
      <c r="BA106" s="72">
        <v>3</v>
      </c>
      <c r="BB106" s="72">
        <v>3</v>
      </c>
      <c r="BC106" s="72">
        <v>3</v>
      </c>
      <c r="BD106" s="72">
        <v>2</v>
      </c>
      <c r="BE106" s="72">
        <v>2</v>
      </c>
      <c r="BF106" s="72">
        <v>2</v>
      </c>
      <c r="BG106" s="72">
        <v>2</v>
      </c>
      <c r="BH106" s="72">
        <v>3</v>
      </c>
      <c r="BI106" s="72">
        <v>2</v>
      </c>
      <c r="BJ106" s="72">
        <v>3</v>
      </c>
      <c r="BK106" s="72">
        <v>3</v>
      </c>
      <c r="BL106" s="72">
        <v>3</v>
      </c>
      <c r="BM106" s="72">
        <v>2</v>
      </c>
      <c r="BN106" s="72">
        <v>3</v>
      </c>
      <c r="BO106" s="72">
        <v>2</v>
      </c>
      <c r="BP106" s="72">
        <v>2</v>
      </c>
      <c r="BQ106" s="72">
        <v>2</v>
      </c>
      <c r="BR106" s="72">
        <v>2</v>
      </c>
      <c r="BS106" s="72">
        <v>2</v>
      </c>
      <c r="BT106" s="72">
        <v>2</v>
      </c>
      <c r="BU106" s="72">
        <v>2</v>
      </c>
      <c r="BV106" s="72">
        <v>3</v>
      </c>
      <c r="BW106" s="72">
        <v>3</v>
      </c>
      <c r="BX106" s="72">
        <v>3</v>
      </c>
      <c r="BY106" s="72">
        <v>3</v>
      </c>
      <c r="BZ106" s="72">
        <v>2</v>
      </c>
      <c r="CA106" s="72">
        <v>2</v>
      </c>
      <c r="CB106" s="72">
        <v>2</v>
      </c>
      <c r="CC106" s="72">
        <v>2</v>
      </c>
      <c r="CD106" s="72">
        <v>2</v>
      </c>
      <c r="CE106" s="72">
        <v>2</v>
      </c>
      <c r="CF106" s="72">
        <v>2</v>
      </c>
      <c r="CG106" s="72">
        <v>2</v>
      </c>
      <c r="CH106" s="72">
        <v>2</v>
      </c>
      <c r="CI106" s="72">
        <v>2</v>
      </c>
      <c r="CJ106" s="72">
        <v>2</v>
      </c>
      <c r="CK106" s="72">
        <v>2</v>
      </c>
      <c r="CL106" s="72">
        <v>1</v>
      </c>
      <c r="CM106" s="72">
        <v>3</v>
      </c>
      <c r="CN106" s="72">
        <v>2</v>
      </c>
      <c r="CO106" s="72">
        <v>2</v>
      </c>
      <c r="CP106" s="72">
        <v>2</v>
      </c>
      <c r="CQ106" s="72">
        <v>2</v>
      </c>
      <c r="CR106" s="72">
        <v>2</v>
      </c>
      <c r="CS106" s="72">
        <v>2</v>
      </c>
      <c r="CT106" s="72">
        <v>2</v>
      </c>
      <c r="CU106" s="72">
        <v>2</v>
      </c>
      <c r="CV106" s="72">
        <v>1</v>
      </c>
      <c r="CW106" s="72">
        <v>1</v>
      </c>
      <c r="CX106" s="72">
        <v>2</v>
      </c>
      <c r="CY106" s="72">
        <v>2</v>
      </c>
      <c r="CZ106" s="72">
        <v>2</v>
      </c>
      <c r="DA106" s="72">
        <v>2</v>
      </c>
      <c r="DB106" s="72">
        <v>2</v>
      </c>
      <c r="DC106" s="72">
        <v>2</v>
      </c>
      <c r="DD106" s="72">
        <v>1</v>
      </c>
      <c r="DE106" s="72">
        <v>2</v>
      </c>
      <c r="DF106" s="72">
        <v>2</v>
      </c>
      <c r="DG106" s="72">
        <v>1</v>
      </c>
      <c r="DH106" s="72">
        <v>1</v>
      </c>
      <c r="DI106" s="72">
        <v>1</v>
      </c>
      <c r="DJ106" s="72">
        <v>1</v>
      </c>
      <c r="DK106" s="72">
        <v>1</v>
      </c>
      <c r="DL106" s="72">
        <v>1</v>
      </c>
      <c r="DM106" s="72">
        <v>1</v>
      </c>
      <c r="DN106" s="72">
        <v>1</v>
      </c>
      <c r="DO106" s="72">
        <v>2</v>
      </c>
      <c r="DP106" s="72">
        <v>1</v>
      </c>
      <c r="DQ106" s="72">
        <v>2</v>
      </c>
      <c r="DR106" s="72">
        <v>1</v>
      </c>
      <c r="DS106" s="72">
        <v>1</v>
      </c>
      <c r="DT106" s="72">
        <v>1</v>
      </c>
      <c r="DU106" s="72">
        <v>1</v>
      </c>
      <c r="DV106" s="72">
        <v>1</v>
      </c>
      <c r="DW106" s="72">
        <v>1</v>
      </c>
      <c r="DX106" s="72">
        <v>1</v>
      </c>
      <c r="DY106" s="72">
        <v>1</v>
      </c>
      <c r="DZ106" s="72">
        <v>1</v>
      </c>
      <c r="EA106" s="72">
        <v>1</v>
      </c>
      <c r="EB106" s="72">
        <v>1</v>
      </c>
      <c r="EC106" s="72">
        <v>1</v>
      </c>
      <c r="ED106" s="72">
        <v>1</v>
      </c>
      <c r="EE106" s="72">
        <v>1</v>
      </c>
      <c r="EF106" s="72">
        <v>1</v>
      </c>
      <c r="EG106" s="72">
        <v>1</v>
      </c>
      <c r="EH106" s="72">
        <v>1</v>
      </c>
      <c r="EI106" s="72">
        <v>1</v>
      </c>
      <c r="EJ106" s="72">
        <v>1</v>
      </c>
      <c r="EK106" s="72">
        <v>1</v>
      </c>
      <c r="EL106" s="72">
        <v>1</v>
      </c>
      <c r="EM106" s="72">
        <v>1</v>
      </c>
      <c r="EN106" s="72">
        <v>1</v>
      </c>
      <c r="EO106" s="72">
        <v>1</v>
      </c>
      <c r="EP106" s="72">
        <v>1</v>
      </c>
      <c r="EQ106" s="72">
        <v>1</v>
      </c>
      <c r="ER106" s="72">
        <v>1</v>
      </c>
      <c r="ES106" s="72">
        <v>1</v>
      </c>
      <c r="ET106" s="72">
        <v>1</v>
      </c>
      <c r="EU106" s="72">
        <v>1</v>
      </c>
      <c r="EV106" s="72">
        <v>1</v>
      </c>
      <c r="EW106" s="72">
        <v>1</v>
      </c>
      <c r="EX106" s="72">
        <v>0</v>
      </c>
      <c r="EY106" s="72">
        <v>1</v>
      </c>
      <c r="EZ106" s="72">
        <v>1</v>
      </c>
      <c r="FA106" s="72">
        <v>1</v>
      </c>
      <c r="FB106" s="72">
        <v>1</v>
      </c>
      <c r="FC106" s="72">
        <v>1</v>
      </c>
      <c r="FD106" s="72">
        <v>0</v>
      </c>
      <c r="FE106" s="72">
        <v>1</v>
      </c>
      <c r="FF106" s="72">
        <v>0</v>
      </c>
      <c r="FG106" s="72">
        <v>0</v>
      </c>
      <c r="FH106" s="72">
        <v>0</v>
      </c>
      <c r="FI106" s="72">
        <v>0</v>
      </c>
      <c r="FJ106" s="72">
        <v>0</v>
      </c>
      <c r="FK106" s="72">
        <v>0</v>
      </c>
      <c r="FL106" s="72">
        <v>0</v>
      </c>
      <c r="FM106" s="72">
        <v>0</v>
      </c>
      <c r="FN106" s="72">
        <v>0</v>
      </c>
      <c r="FO106" s="72">
        <v>0</v>
      </c>
      <c r="FP106" s="72">
        <v>0</v>
      </c>
      <c r="FQ106" s="72">
        <v>0</v>
      </c>
      <c r="FR106" s="72">
        <v>0</v>
      </c>
      <c r="FS106" s="72">
        <v>0</v>
      </c>
      <c r="FT106" s="72">
        <v>0</v>
      </c>
      <c r="FU106" s="72">
        <v>0</v>
      </c>
      <c r="FV106" s="72">
        <v>0</v>
      </c>
      <c r="FW106" s="72">
        <v>0</v>
      </c>
      <c r="FX106" s="72">
        <v>0</v>
      </c>
      <c r="FY106" s="72">
        <v>0</v>
      </c>
      <c r="FZ106" s="72">
        <v>0</v>
      </c>
      <c r="GA106" s="72">
        <v>0</v>
      </c>
      <c r="GB106" s="72">
        <v>0</v>
      </c>
      <c r="GC106" s="72">
        <v>0</v>
      </c>
      <c r="GD106" s="72">
        <v>0</v>
      </c>
      <c r="GE106" s="72">
        <v>0</v>
      </c>
      <c r="GF106" s="72">
        <v>0</v>
      </c>
      <c r="GG106" s="72">
        <v>0</v>
      </c>
      <c r="GH106" s="72">
        <v>0</v>
      </c>
      <c r="GI106" s="72">
        <v>0</v>
      </c>
      <c r="GJ106" s="72">
        <v>0</v>
      </c>
      <c r="GK106" s="72">
        <v>0</v>
      </c>
      <c r="GL106" s="72">
        <v>0</v>
      </c>
      <c r="GM106" s="72">
        <v>0</v>
      </c>
      <c r="GN106" s="72">
        <v>0</v>
      </c>
      <c r="GO106" s="72">
        <v>0</v>
      </c>
      <c r="GP106" s="72">
        <v>0</v>
      </c>
      <c r="GQ106" s="72">
        <v>0</v>
      </c>
      <c r="GR106" s="72">
        <v>0</v>
      </c>
      <c r="GS106" s="72">
        <v>0</v>
      </c>
      <c r="GT106" s="72">
        <v>0</v>
      </c>
      <c r="GU106" s="72">
        <v>0</v>
      </c>
      <c r="GV106" s="72">
        <v>0</v>
      </c>
      <c r="GW106" s="72">
        <v>0</v>
      </c>
      <c r="GX106" s="72">
        <v>0</v>
      </c>
      <c r="GY106" s="72">
        <v>0</v>
      </c>
      <c r="GZ106" s="72">
        <v>0</v>
      </c>
      <c r="HA106" s="72">
        <v>0</v>
      </c>
      <c r="HB106" s="72">
        <v>0</v>
      </c>
      <c r="HC106" s="72">
        <v>0</v>
      </c>
      <c r="HD106" s="72">
        <v>0</v>
      </c>
      <c r="HE106" s="72">
        <v>0</v>
      </c>
      <c r="HF106" s="72">
        <v>0</v>
      </c>
      <c r="HG106" s="72">
        <v>0</v>
      </c>
      <c r="HH106" s="72">
        <v>0</v>
      </c>
      <c r="HI106" s="72">
        <v>0</v>
      </c>
      <c r="HJ106" s="72">
        <v>0</v>
      </c>
      <c r="HK106" s="72">
        <v>0</v>
      </c>
      <c r="HL106" s="72">
        <v>0</v>
      </c>
      <c r="HM106" s="72">
        <v>0</v>
      </c>
      <c r="HN106" s="72">
        <v>0</v>
      </c>
      <c r="HO106" s="72">
        <v>0</v>
      </c>
      <c r="HP106" s="72">
        <v>0</v>
      </c>
      <c r="HQ106" s="72">
        <v>0</v>
      </c>
      <c r="HR106" s="72">
        <v>0</v>
      </c>
      <c r="HS106" s="72">
        <v>0</v>
      </c>
      <c r="HT106" s="72">
        <v>0</v>
      </c>
      <c r="HU106" s="72">
        <v>0</v>
      </c>
      <c r="HV106" s="72">
        <v>0</v>
      </c>
      <c r="HW106" s="72">
        <v>0</v>
      </c>
      <c r="HX106" s="72">
        <v>0</v>
      </c>
      <c r="HY106" s="72">
        <v>0</v>
      </c>
      <c r="HZ106" s="72">
        <v>0</v>
      </c>
      <c r="IA106" s="72">
        <v>0</v>
      </c>
      <c r="IB106" s="72">
        <v>0</v>
      </c>
      <c r="IC106" s="72">
        <v>0</v>
      </c>
      <c r="ID106" s="72">
        <v>0</v>
      </c>
      <c r="IE106" s="72">
        <v>0</v>
      </c>
      <c r="IF106" s="72">
        <v>0</v>
      </c>
      <c r="IG106" s="72">
        <v>0</v>
      </c>
      <c r="IH106" s="72">
        <v>0</v>
      </c>
      <c r="II106" s="72">
        <v>0</v>
      </c>
      <c r="IJ106" s="72">
        <v>0</v>
      </c>
      <c r="IK106" s="72">
        <v>0</v>
      </c>
      <c r="IL106" s="72">
        <v>0</v>
      </c>
      <c r="IM106" s="72">
        <v>0</v>
      </c>
      <c r="IN106" s="72">
        <v>0</v>
      </c>
      <c r="IO106" s="72">
        <v>195</v>
      </c>
      <c r="IP106" s="72">
        <v>192</v>
      </c>
      <c r="IQ106" s="72">
        <v>387</v>
      </c>
      <c r="IR106" s="72">
        <v>8</v>
      </c>
      <c r="IS106" s="72">
        <v>18</v>
      </c>
      <c r="IT106" s="72">
        <v>14</v>
      </c>
      <c r="IU106" s="72">
        <v>60</v>
      </c>
      <c r="IV106" s="72">
        <v>6</v>
      </c>
      <c r="IW106" s="72">
        <v>173</v>
      </c>
      <c r="IX106" s="72">
        <v>38</v>
      </c>
      <c r="IY106" s="72">
        <v>59</v>
      </c>
      <c r="IZ106" s="72">
        <v>94</v>
      </c>
      <c r="JA106" s="72">
        <v>23</v>
      </c>
      <c r="JB106" s="72">
        <v>387</v>
      </c>
      <c r="JC106" s="23"/>
      <c r="JD106" s="23"/>
    </row>
    <row r="107" spans="1:264" x14ac:dyDescent="0.25">
      <c r="A107" s="64" t="s">
        <v>109</v>
      </c>
      <c r="B107" s="64" t="s">
        <v>9</v>
      </c>
      <c r="C107" s="64" t="s">
        <v>98</v>
      </c>
      <c r="D107" s="76"/>
      <c r="E107" s="25" t="s">
        <v>98</v>
      </c>
      <c r="F107" s="5" t="s">
        <v>47</v>
      </c>
      <c r="G107" s="9">
        <v>1</v>
      </c>
      <c r="H107" s="6">
        <v>1897</v>
      </c>
      <c r="I107" s="49">
        <f t="shared" si="11"/>
        <v>190</v>
      </c>
      <c r="J107" s="6">
        <v>52</v>
      </c>
      <c r="K107" s="50">
        <f t="shared" si="12"/>
        <v>33</v>
      </c>
      <c r="L107" s="6">
        <v>15</v>
      </c>
      <c r="M107" s="6">
        <v>18</v>
      </c>
      <c r="N107" s="50">
        <f t="shared" si="13"/>
        <v>40</v>
      </c>
      <c r="O107" s="6">
        <v>17</v>
      </c>
      <c r="P107" s="6">
        <v>23</v>
      </c>
      <c r="Q107" s="50">
        <f t="shared" si="14"/>
        <v>36</v>
      </c>
      <c r="R107" s="6">
        <v>22</v>
      </c>
      <c r="S107" s="6">
        <v>14</v>
      </c>
      <c r="T107" s="50">
        <f t="shared" si="15"/>
        <v>38</v>
      </c>
      <c r="U107" s="6">
        <v>16</v>
      </c>
      <c r="V107" s="6">
        <v>22</v>
      </c>
      <c r="W107" s="51">
        <f t="shared" si="16"/>
        <v>43</v>
      </c>
      <c r="X107" s="6">
        <v>21</v>
      </c>
      <c r="Y107" s="6">
        <v>22</v>
      </c>
      <c r="Z107" s="51">
        <f t="shared" si="10"/>
        <v>37</v>
      </c>
      <c r="AA107" s="6">
        <v>20</v>
      </c>
      <c r="AB107" s="6">
        <v>17</v>
      </c>
      <c r="AC107" s="6">
        <v>24</v>
      </c>
      <c r="AD107" s="6">
        <v>16</v>
      </c>
      <c r="AE107" s="6">
        <v>19</v>
      </c>
      <c r="AF107" s="6">
        <v>25</v>
      </c>
      <c r="AG107" s="6">
        <v>15</v>
      </c>
      <c r="AH107" s="6">
        <v>23</v>
      </c>
      <c r="AI107" s="6">
        <v>14</v>
      </c>
      <c r="AJ107" s="6">
        <v>14</v>
      </c>
      <c r="AK107" s="6">
        <v>12</v>
      </c>
      <c r="AL107" s="6">
        <v>24</v>
      </c>
      <c r="AM107" s="6">
        <v>15</v>
      </c>
      <c r="AN107" s="6">
        <v>18</v>
      </c>
      <c r="AO107" s="6">
        <v>14</v>
      </c>
      <c r="AP107" s="6">
        <v>15</v>
      </c>
      <c r="AQ107" s="6">
        <v>15</v>
      </c>
      <c r="AR107" s="6">
        <v>8</v>
      </c>
      <c r="AS107" s="6">
        <v>7</v>
      </c>
      <c r="AT107" s="6">
        <v>5</v>
      </c>
      <c r="AU107" s="6">
        <v>8</v>
      </c>
      <c r="AV107" s="6">
        <v>2</v>
      </c>
      <c r="AW107" s="6">
        <v>10</v>
      </c>
      <c r="AX107" s="6">
        <v>4</v>
      </c>
      <c r="AY107" s="6">
        <v>6</v>
      </c>
      <c r="AZ107" s="6">
        <v>15</v>
      </c>
      <c r="BA107" s="6">
        <v>16</v>
      </c>
      <c r="BB107" s="6">
        <v>11</v>
      </c>
      <c r="BC107" s="6">
        <v>10</v>
      </c>
      <c r="BD107" s="6">
        <v>12</v>
      </c>
      <c r="BE107" s="6">
        <v>9</v>
      </c>
      <c r="BF107" s="6">
        <v>15</v>
      </c>
      <c r="BG107" s="6">
        <v>13</v>
      </c>
      <c r="BH107" s="6">
        <v>23</v>
      </c>
      <c r="BI107" s="6">
        <v>20</v>
      </c>
      <c r="BJ107" s="6">
        <v>21</v>
      </c>
      <c r="BK107" s="6">
        <v>25</v>
      </c>
      <c r="BL107" s="6">
        <v>20</v>
      </c>
      <c r="BM107" s="6">
        <v>20</v>
      </c>
      <c r="BN107" s="6">
        <v>17</v>
      </c>
      <c r="BO107" s="6">
        <v>16</v>
      </c>
      <c r="BP107" s="6">
        <v>14</v>
      </c>
      <c r="BQ107" s="6">
        <v>21</v>
      </c>
      <c r="BR107" s="6">
        <v>18</v>
      </c>
      <c r="BS107" s="6">
        <v>22</v>
      </c>
      <c r="BT107" s="6">
        <v>23</v>
      </c>
      <c r="BU107" s="6">
        <v>30</v>
      </c>
      <c r="BV107" s="6">
        <v>25</v>
      </c>
      <c r="BW107" s="6">
        <v>29</v>
      </c>
      <c r="BX107" s="6">
        <v>15</v>
      </c>
      <c r="BY107" s="6">
        <v>43</v>
      </c>
      <c r="BZ107" s="6">
        <v>20</v>
      </c>
      <c r="CA107" s="6">
        <v>40</v>
      </c>
      <c r="CB107" s="6">
        <v>23</v>
      </c>
      <c r="CC107" s="6">
        <v>26</v>
      </c>
      <c r="CD107" s="6">
        <v>19</v>
      </c>
      <c r="CE107" s="6">
        <v>28</v>
      </c>
      <c r="CF107" s="6">
        <v>12</v>
      </c>
      <c r="CG107" s="6">
        <v>32</v>
      </c>
      <c r="CH107" s="6">
        <v>9</v>
      </c>
      <c r="CI107" s="6">
        <v>25</v>
      </c>
      <c r="CJ107" s="6">
        <v>18</v>
      </c>
      <c r="CK107" s="6">
        <v>24</v>
      </c>
      <c r="CL107" s="6">
        <v>8</v>
      </c>
      <c r="CM107" s="6">
        <v>33</v>
      </c>
      <c r="CN107" s="6">
        <v>12</v>
      </c>
      <c r="CO107" s="6">
        <v>35</v>
      </c>
      <c r="CP107" s="6">
        <v>17</v>
      </c>
      <c r="CQ107" s="6">
        <v>16</v>
      </c>
      <c r="CR107" s="6">
        <v>17</v>
      </c>
      <c r="CS107" s="6">
        <v>24</v>
      </c>
      <c r="CT107" s="6">
        <v>9</v>
      </c>
      <c r="CU107" s="6">
        <v>16</v>
      </c>
      <c r="CV107" s="6">
        <v>13</v>
      </c>
      <c r="CW107" s="6">
        <v>16</v>
      </c>
      <c r="CX107" s="6">
        <v>6</v>
      </c>
      <c r="CY107" s="6">
        <v>12</v>
      </c>
      <c r="CZ107" s="6">
        <v>13</v>
      </c>
      <c r="DA107" s="6">
        <v>15</v>
      </c>
      <c r="DB107" s="6">
        <v>8</v>
      </c>
      <c r="DC107" s="6">
        <v>16</v>
      </c>
      <c r="DD107" s="6">
        <v>4</v>
      </c>
      <c r="DE107" s="6">
        <v>23</v>
      </c>
      <c r="DF107" s="6">
        <v>13</v>
      </c>
      <c r="DG107" s="6">
        <v>15</v>
      </c>
      <c r="DH107" s="6">
        <v>4</v>
      </c>
      <c r="DI107" s="6">
        <v>14</v>
      </c>
      <c r="DJ107" s="6">
        <v>9</v>
      </c>
      <c r="DK107" s="6">
        <v>16</v>
      </c>
      <c r="DL107" s="6">
        <v>6</v>
      </c>
      <c r="DM107" s="6">
        <v>14</v>
      </c>
      <c r="DN107" s="6">
        <v>3</v>
      </c>
      <c r="DO107" s="6">
        <v>21</v>
      </c>
      <c r="DP107" s="6">
        <v>7</v>
      </c>
      <c r="DQ107" s="6">
        <v>17</v>
      </c>
      <c r="DR107" s="6">
        <v>5</v>
      </c>
      <c r="DS107" s="6">
        <v>6</v>
      </c>
      <c r="DT107" s="6">
        <v>3</v>
      </c>
      <c r="DU107" s="6">
        <v>13</v>
      </c>
      <c r="DV107" s="6">
        <v>3</v>
      </c>
      <c r="DW107" s="6">
        <v>3</v>
      </c>
      <c r="DX107" s="6">
        <v>2</v>
      </c>
      <c r="DY107" s="6">
        <v>8</v>
      </c>
      <c r="DZ107" s="6">
        <v>5</v>
      </c>
      <c r="EA107" s="6">
        <v>5</v>
      </c>
      <c r="EB107" s="6">
        <v>2</v>
      </c>
      <c r="EC107" s="6">
        <v>7</v>
      </c>
      <c r="ED107" s="6">
        <v>2</v>
      </c>
      <c r="EE107" s="6">
        <v>4</v>
      </c>
      <c r="EF107" s="6">
        <v>1</v>
      </c>
      <c r="EG107" s="6">
        <v>4</v>
      </c>
      <c r="EH107" s="6">
        <v>5</v>
      </c>
      <c r="EI107" s="6">
        <v>5</v>
      </c>
      <c r="EJ107" s="6">
        <v>0</v>
      </c>
      <c r="EK107" s="6">
        <v>6</v>
      </c>
      <c r="EL107" s="6">
        <v>2</v>
      </c>
      <c r="EM107" s="6">
        <v>5</v>
      </c>
      <c r="EN107" s="6">
        <v>2</v>
      </c>
      <c r="EO107" s="6">
        <v>4</v>
      </c>
      <c r="EP107" s="6">
        <v>3</v>
      </c>
      <c r="EQ107" s="6">
        <v>3</v>
      </c>
      <c r="ER107" s="6">
        <v>0</v>
      </c>
      <c r="ES107" s="6">
        <v>5</v>
      </c>
      <c r="ET107" s="6">
        <v>1</v>
      </c>
      <c r="EU107" s="6">
        <v>3</v>
      </c>
      <c r="EV107" s="6">
        <v>0</v>
      </c>
      <c r="EW107" s="6">
        <v>2</v>
      </c>
      <c r="EX107" s="6">
        <v>0</v>
      </c>
      <c r="EY107" s="6">
        <v>0</v>
      </c>
      <c r="EZ107" s="6">
        <v>0</v>
      </c>
      <c r="FA107" s="6">
        <v>2</v>
      </c>
      <c r="FB107" s="6">
        <v>0</v>
      </c>
      <c r="FC107" s="6">
        <v>1</v>
      </c>
      <c r="FD107" s="6">
        <v>0</v>
      </c>
      <c r="FE107" s="6">
        <v>1</v>
      </c>
      <c r="FF107" s="6">
        <v>0</v>
      </c>
      <c r="FG107" s="6">
        <v>0</v>
      </c>
      <c r="FH107" s="6">
        <v>1</v>
      </c>
      <c r="FI107" s="6">
        <v>0</v>
      </c>
      <c r="FJ107" s="6">
        <v>0</v>
      </c>
      <c r="FK107" s="6">
        <v>1</v>
      </c>
      <c r="FL107" s="6">
        <v>0</v>
      </c>
      <c r="FM107" s="6">
        <v>0</v>
      </c>
      <c r="FN107" s="6">
        <v>0</v>
      </c>
      <c r="FO107" s="6">
        <v>0</v>
      </c>
      <c r="FP107" s="6">
        <v>0</v>
      </c>
      <c r="FQ107" s="6">
        <v>0</v>
      </c>
      <c r="FR107" s="6">
        <v>0</v>
      </c>
      <c r="FS107" s="6">
        <v>0</v>
      </c>
      <c r="FT107" s="6">
        <v>0</v>
      </c>
      <c r="FU107" s="6">
        <v>1</v>
      </c>
      <c r="FV107" s="6">
        <v>0</v>
      </c>
      <c r="FW107" s="6">
        <v>0</v>
      </c>
      <c r="FX107" s="6">
        <v>0</v>
      </c>
      <c r="FY107" s="6">
        <v>0</v>
      </c>
      <c r="FZ107" s="6">
        <v>0</v>
      </c>
      <c r="GA107" s="6">
        <v>0</v>
      </c>
      <c r="GB107" s="6">
        <v>0</v>
      </c>
      <c r="GC107" s="6">
        <v>0</v>
      </c>
      <c r="GD107" s="6">
        <v>0</v>
      </c>
      <c r="GE107" s="6">
        <v>0</v>
      </c>
      <c r="GF107" s="6">
        <v>0</v>
      </c>
      <c r="GG107" s="6">
        <v>0</v>
      </c>
      <c r="GH107" s="6">
        <v>0</v>
      </c>
      <c r="GI107" s="6">
        <v>0</v>
      </c>
      <c r="GJ107" s="6">
        <v>0</v>
      </c>
      <c r="GK107" s="6">
        <v>0</v>
      </c>
      <c r="GL107" s="6">
        <v>0</v>
      </c>
      <c r="GM107" s="6">
        <v>0</v>
      </c>
      <c r="GN107" s="6">
        <v>0</v>
      </c>
      <c r="GO107" s="6">
        <v>0</v>
      </c>
      <c r="GP107" s="6">
        <v>0</v>
      </c>
      <c r="GQ107" s="6">
        <v>0</v>
      </c>
      <c r="GR107" s="6">
        <v>0</v>
      </c>
      <c r="GS107" s="6">
        <v>0</v>
      </c>
      <c r="GT107" s="6">
        <v>0</v>
      </c>
      <c r="GU107" s="6">
        <v>0</v>
      </c>
      <c r="GV107" s="6">
        <v>0</v>
      </c>
      <c r="GW107" s="6">
        <v>0</v>
      </c>
      <c r="GX107" s="6">
        <v>0</v>
      </c>
      <c r="GY107" s="6">
        <v>0</v>
      </c>
      <c r="GZ107" s="6">
        <v>0</v>
      </c>
      <c r="HA107" s="6">
        <v>0</v>
      </c>
      <c r="HB107" s="6">
        <v>0</v>
      </c>
      <c r="HC107" s="6">
        <v>0</v>
      </c>
      <c r="HD107" s="6">
        <v>0</v>
      </c>
      <c r="HE107" s="6">
        <v>0</v>
      </c>
      <c r="HF107" s="6">
        <v>0</v>
      </c>
      <c r="HG107" s="6">
        <v>0</v>
      </c>
      <c r="HH107" s="6">
        <v>0</v>
      </c>
      <c r="HI107" s="6">
        <v>0</v>
      </c>
      <c r="HJ107" s="6">
        <v>0</v>
      </c>
      <c r="HK107" s="6">
        <v>0</v>
      </c>
      <c r="HL107" s="6">
        <v>0</v>
      </c>
      <c r="HM107" s="6">
        <v>0</v>
      </c>
      <c r="HN107" s="6">
        <v>0</v>
      </c>
      <c r="HO107" s="6">
        <v>0</v>
      </c>
      <c r="HP107" s="6">
        <v>0</v>
      </c>
      <c r="HQ107" s="6">
        <v>0</v>
      </c>
      <c r="HR107" s="6">
        <v>0</v>
      </c>
      <c r="HS107" s="6">
        <v>0</v>
      </c>
      <c r="HT107" s="6">
        <v>0</v>
      </c>
      <c r="HU107" s="6">
        <v>0</v>
      </c>
      <c r="HV107" s="6">
        <v>0</v>
      </c>
      <c r="HW107" s="6">
        <v>0</v>
      </c>
      <c r="HX107" s="6">
        <v>0</v>
      </c>
      <c r="HY107" s="6">
        <v>0</v>
      </c>
      <c r="HZ107" s="6">
        <v>0</v>
      </c>
      <c r="IA107" s="6">
        <v>0</v>
      </c>
      <c r="IB107" s="6">
        <v>0</v>
      </c>
      <c r="IC107" s="6">
        <v>0</v>
      </c>
      <c r="ID107" s="6">
        <v>0</v>
      </c>
      <c r="IE107" s="6">
        <v>0</v>
      </c>
      <c r="IF107" s="6">
        <v>0</v>
      </c>
      <c r="IG107" s="6">
        <v>0</v>
      </c>
      <c r="IH107" s="6">
        <v>0</v>
      </c>
      <c r="II107" s="6">
        <v>0</v>
      </c>
      <c r="IJ107" s="6">
        <v>0</v>
      </c>
      <c r="IK107" s="6">
        <v>0</v>
      </c>
      <c r="IL107" s="6">
        <v>0</v>
      </c>
      <c r="IM107" s="6">
        <v>0</v>
      </c>
      <c r="IN107" s="6">
        <v>0</v>
      </c>
      <c r="IO107" s="6">
        <v>1111</v>
      </c>
      <c r="IP107" s="6">
        <v>786</v>
      </c>
      <c r="IQ107" s="6">
        <v>1897</v>
      </c>
      <c r="IR107" s="6">
        <v>42</v>
      </c>
      <c r="IS107" s="6">
        <v>70</v>
      </c>
      <c r="IT107" s="6">
        <v>44</v>
      </c>
      <c r="IU107" s="6">
        <v>431</v>
      </c>
      <c r="IV107" s="6">
        <v>52</v>
      </c>
      <c r="IW107" s="6">
        <v>446</v>
      </c>
      <c r="IX107" s="6">
        <v>109</v>
      </c>
      <c r="IY107" s="6">
        <v>445</v>
      </c>
      <c r="IZ107" s="6">
        <v>840</v>
      </c>
      <c r="JA107" s="6">
        <v>57</v>
      </c>
      <c r="JB107" s="6">
        <v>1897</v>
      </c>
      <c r="JC107" s="23"/>
      <c r="JD107" s="23"/>
    </row>
    <row r="108" spans="1:264" x14ac:dyDescent="0.25">
      <c r="A108" s="70" t="s">
        <v>109</v>
      </c>
      <c r="B108" s="70" t="s">
        <v>9</v>
      </c>
      <c r="C108" s="70" t="s">
        <v>98</v>
      </c>
      <c r="D108" s="71">
        <v>507</v>
      </c>
      <c r="E108" s="22" t="s">
        <v>100</v>
      </c>
      <c r="F108" s="8" t="s">
        <v>16</v>
      </c>
      <c r="G108" s="10">
        <v>1</v>
      </c>
      <c r="H108" s="10">
        <v>444</v>
      </c>
      <c r="I108" s="49">
        <f t="shared" si="11"/>
        <v>58</v>
      </c>
      <c r="J108" s="72">
        <v>12</v>
      </c>
      <c r="K108" s="50">
        <f t="shared" si="12"/>
        <v>10</v>
      </c>
      <c r="L108" s="72">
        <v>5</v>
      </c>
      <c r="M108" s="72">
        <v>5</v>
      </c>
      <c r="N108" s="50">
        <f t="shared" si="13"/>
        <v>13</v>
      </c>
      <c r="O108" s="72">
        <v>5</v>
      </c>
      <c r="P108" s="72">
        <v>8</v>
      </c>
      <c r="Q108" s="50">
        <f t="shared" si="14"/>
        <v>11</v>
      </c>
      <c r="R108" s="72">
        <v>7</v>
      </c>
      <c r="S108" s="72">
        <v>4</v>
      </c>
      <c r="T108" s="50">
        <f t="shared" si="15"/>
        <v>12</v>
      </c>
      <c r="U108" s="72">
        <v>5</v>
      </c>
      <c r="V108" s="72">
        <v>7</v>
      </c>
      <c r="W108" s="51">
        <f t="shared" si="16"/>
        <v>12</v>
      </c>
      <c r="X108" s="72">
        <v>7</v>
      </c>
      <c r="Y108" s="72">
        <v>5</v>
      </c>
      <c r="Z108" s="51">
        <f t="shared" si="10"/>
        <v>10</v>
      </c>
      <c r="AA108" s="72">
        <v>5</v>
      </c>
      <c r="AB108" s="72">
        <v>5</v>
      </c>
      <c r="AC108" s="72">
        <v>4</v>
      </c>
      <c r="AD108" s="72">
        <v>3</v>
      </c>
      <c r="AE108" s="72">
        <v>4</v>
      </c>
      <c r="AF108" s="72">
        <v>5</v>
      </c>
      <c r="AG108" s="72">
        <v>4</v>
      </c>
      <c r="AH108" s="72">
        <v>4</v>
      </c>
      <c r="AI108" s="72">
        <v>3</v>
      </c>
      <c r="AJ108" s="72">
        <v>3</v>
      </c>
      <c r="AK108" s="72">
        <v>3</v>
      </c>
      <c r="AL108" s="72">
        <v>5</v>
      </c>
      <c r="AM108" s="72">
        <v>3</v>
      </c>
      <c r="AN108" s="72">
        <v>3</v>
      </c>
      <c r="AO108" s="72">
        <v>3</v>
      </c>
      <c r="AP108" s="72">
        <v>3</v>
      </c>
      <c r="AQ108" s="72">
        <v>3</v>
      </c>
      <c r="AR108" s="72">
        <v>2</v>
      </c>
      <c r="AS108" s="72">
        <v>2</v>
      </c>
      <c r="AT108" s="72">
        <v>1</v>
      </c>
      <c r="AU108" s="72">
        <v>2</v>
      </c>
      <c r="AV108" s="72">
        <v>1</v>
      </c>
      <c r="AW108" s="72">
        <v>2</v>
      </c>
      <c r="AX108" s="72">
        <v>1</v>
      </c>
      <c r="AY108" s="72">
        <v>2</v>
      </c>
      <c r="AZ108" s="72">
        <v>3</v>
      </c>
      <c r="BA108" s="72">
        <v>3</v>
      </c>
      <c r="BB108" s="72">
        <v>2</v>
      </c>
      <c r="BC108" s="72">
        <v>2</v>
      </c>
      <c r="BD108" s="72">
        <v>2</v>
      </c>
      <c r="BE108" s="72">
        <v>2</v>
      </c>
      <c r="BF108" s="72">
        <v>3</v>
      </c>
      <c r="BG108" s="72">
        <v>3</v>
      </c>
      <c r="BH108" s="72">
        <v>4</v>
      </c>
      <c r="BI108" s="72">
        <v>4</v>
      </c>
      <c r="BJ108" s="72">
        <v>5</v>
      </c>
      <c r="BK108" s="72">
        <v>5</v>
      </c>
      <c r="BL108" s="72">
        <v>4</v>
      </c>
      <c r="BM108" s="72">
        <v>4</v>
      </c>
      <c r="BN108" s="72">
        <v>4</v>
      </c>
      <c r="BO108" s="72">
        <v>5</v>
      </c>
      <c r="BP108" s="72">
        <v>3</v>
      </c>
      <c r="BQ108" s="72">
        <v>4</v>
      </c>
      <c r="BR108" s="72">
        <v>4</v>
      </c>
      <c r="BS108" s="72">
        <v>5</v>
      </c>
      <c r="BT108" s="72">
        <v>5</v>
      </c>
      <c r="BU108" s="72">
        <v>6</v>
      </c>
      <c r="BV108" s="72">
        <v>6</v>
      </c>
      <c r="BW108" s="72">
        <v>5</v>
      </c>
      <c r="BX108" s="72">
        <v>4</v>
      </c>
      <c r="BY108" s="72">
        <v>9</v>
      </c>
      <c r="BZ108" s="72">
        <v>4</v>
      </c>
      <c r="CA108" s="72">
        <v>8</v>
      </c>
      <c r="CB108" s="72">
        <v>5</v>
      </c>
      <c r="CC108" s="72">
        <v>6</v>
      </c>
      <c r="CD108" s="72">
        <v>5</v>
      </c>
      <c r="CE108" s="72">
        <v>7</v>
      </c>
      <c r="CF108" s="72">
        <v>3</v>
      </c>
      <c r="CG108" s="72">
        <v>6</v>
      </c>
      <c r="CH108" s="72">
        <v>2</v>
      </c>
      <c r="CI108" s="72">
        <v>5</v>
      </c>
      <c r="CJ108" s="72">
        <v>5</v>
      </c>
      <c r="CK108" s="72">
        <v>6</v>
      </c>
      <c r="CL108" s="72">
        <v>2</v>
      </c>
      <c r="CM108" s="72">
        <v>7</v>
      </c>
      <c r="CN108" s="72">
        <v>3</v>
      </c>
      <c r="CO108" s="72">
        <v>7</v>
      </c>
      <c r="CP108" s="72">
        <v>4</v>
      </c>
      <c r="CQ108" s="72">
        <v>4</v>
      </c>
      <c r="CR108" s="72">
        <v>4</v>
      </c>
      <c r="CS108" s="72">
        <v>6</v>
      </c>
      <c r="CT108" s="72">
        <v>2</v>
      </c>
      <c r="CU108" s="72">
        <v>4</v>
      </c>
      <c r="CV108" s="72">
        <v>3</v>
      </c>
      <c r="CW108" s="72">
        <v>4</v>
      </c>
      <c r="CX108" s="72">
        <v>2</v>
      </c>
      <c r="CY108" s="72">
        <v>3</v>
      </c>
      <c r="CZ108" s="72">
        <v>3</v>
      </c>
      <c r="DA108" s="72">
        <v>3</v>
      </c>
      <c r="DB108" s="72">
        <v>1</v>
      </c>
      <c r="DC108" s="72">
        <v>4</v>
      </c>
      <c r="DD108" s="72">
        <v>1</v>
      </c>
      <c r="DE108" s="72">
        <v>6</v>
      </c>
      <c r="DF108" s="72">
        <v>3</v>
      </c>
      <c r="DG108" s="72">
        <v>3</v>
      </c>
      <c r="DH108" s="72">
        <v>1</v>
      </c>
      <c r="DI108" s="72">
        <v>3</v>
      </c>
      <c r="DJ108" s="72">
        <v>2</v>
      </c>
      <c r="DK108" s="72">
        <v>3</v>
      </c>
      <c r="DL108" s="72">
        <v>1</v>
      </c>
      <c r="DM108" s="72">
        <v>3</v>
      </c>
      <c r="DN108" s="72">
        <v>1</v>
      </c>
      <c r="DO108" s="72">
        <v>5</v>
      </c>
      <c r="DP108" s="72">
        <v>1</v>
      </c>
      <c r="DQ108" s="72">
        <v>4</v>
      </c>
      <c r="DR108" s="72">
        <v>1</v>
      </c>
      <c r="DS108" s="72">
        <v>1</v>
      </c>
      <c r="DT108" s="72">
        <v>1</v>
      </c>
      <c r="DU108" s="72">
        <v>3</v>
      </c>
      <c r="DV108" s="72">
        <v>1</v>
      </c>
      <c r="DW108" s="72">
        <v>1</v>
      </c>
      <c r="DX108" s="72">
        <v>1</v>
      </c>
      <c r="DY108" s="72">
        <v>2</v>
      </c>
      <c r="DZ108" s="72">
        <v>1</v>
      </c>
      <c r="EA108" s="72">
        <v>1</v>
      </c>
      <c r="EB108" s="72">
        <v>1</v>
      </c>
      <c r="EC108" s="72">
        <v>2</v>
      </c>
      <c r="ED108" s="72">
        <v>1</v>
      </c>
      <c r="EE108" s="72">
        <v>1</v>
      </c>
      <c r="EF108" s="72">
        <v>1</v>
      </c>
      <c r="EG108" s="72">
        <v>1</v>
      </c>
      <c r="EH108" s="72">
        <v>1</v>
      </c>
      <c r="EI108" s="72">
        <v>1</v>
      </c>
      <c r="EJ108" s="72">
        <v>0</v>
      </c>
      <c r="EK108" s="72">
        <v>2</v>
      </c>
      <c r="EL108" s="72">
        <v>1</v>
      </c>
      <c r="EM108" s="72">
        <v>1</v>
      </c>
      <c r="EN108" s="72">
        <v>1</v>
      </c>
      <c r="EO108" s="72">
        <v>1</v>
      </c>
      <c r="EP108" s="72">
        <v>1</v>
      </c>
      <c r="EQ108" s="72">
        <v>1</v>
      </c>
      <c r="ER108" s="72">
        <v>0</v>
      </c>
      <c r="ES108" s="72">
        <v>1</v>
      </c>
      <c r="ET108" s="72">
        <v>1</v>
      </c>
      <c r="EU108" s="72">
        <v>0</v>
      </c>
      <c r="EV108" s="72">
        <v>0</v>
      </c>
      <c r="EW108" s="72">
        <v>1</v>
      </c>
      <c r="EX108" s="72">
        <v>0</v>
      </c>
      <c r="EY108" s="72">
        <v>0</v>
      </c>
      <c r="EZ108" s="72">
        <v>0</v>
      </c>
      <c r="FA108" s="72">
        <v>1</v>
      </c>
      <c r="FB108" s="72">
        <v>0</v>
      </c>
      <c r="FC108" s="72">
        <v>1</v>
      </c>
      <c r="FD108" s="72">
        <v>0</v>
      </c>
      <c r="FE108" s="72">
        <v>1</v>
      </c>
      <c r="FF108" s="72">
        <v>0</v>
      </c>
      <c r="FG108" s="72">
        <v>0</v>
      </c>
      <c r="FH108" s="72">
        <v>1</v>
      </c>
      <c r="FI108" s="72">
        <v>0</v>
      </c>
      <c r="FJ108" s="72">
        <v>0</v>
      </c>
      <c r="FK108" s="72">
        <v>1</v>
      </c>
      <c r="FL108" s="72">
        <v>0</v>
      </c>
      <c r="FM108" s="72">
        <v>0</v>
      </c>
      <c r="FN108" s="72">
        <v>0</v>
      </c>
      <c r="FO108" s="72">
        <v>0</v>
      </c>
      <c r="FP108" s="72">
        <v>0</v>
      </c>
      <c r="FQ108" s="72">
        <v>0</v>
      </c>
      <c r="FR108" s="72">
        <v>0</v>
      </c>
      <c r="FS108" s="72">
        <v>0</v>
      </c>
      <c r="FT108" s="72">
        <v>0</v>
      </c>
      <c r="FU108" s="72">
        <v>1</v>
      </c>
      <c r="FV108" s="72">
        <v>0</v>
      </c>
      <c r="FW108" s="72">
        <v>0</v>
      </c>
      <c r="FX108" s="72">
        <v>0</v>
      </c>
      <c r="FY108" s="72">
        <v>0</v>
      </c>
      <c r="FZ108" s="72">
        <v>0</v>
      </c>
      <c r="GA108" s="72">
        <v>0</v>
      </c>
      <c r="GB108" s="72">
        <v>0</v>
      </c>
      <c r="GC108" s="72">
        <v>0</v>
      </c>
      <c r="GD108" s="72">
        <v>0</v>
      </c>
      <c r="GE108" s="72">
        <v>0</v>
      </c>
      <c r="GF108" s="72">
        <v>0</v>
      </c>
      <c r="GG108" s="72">
        <v>0</v>
      </c>
      <c r="GH108" s="72">
        <v>0</v>
      </c>
      <c r="GI108" s="72">
        <v>0</v>
      </c>
      <c r="GJ108" s="72">
        <v>0</v>
      </c>
      <c r="GK108" s="72">
        <v>0</v>
      </c>
      <c r="GL108" s="72">
        <v>0</v>
      </c>
      <c r="GM108" s="72">
        <v>0</v>
      </c>
      <c r="GN108" s="72">
        <v>0</v>
      </c>
      <c r="GO108" s="72">
        <v>0</v>
      </c>
      <c r="GP108" s="72">
        <v>0</v>
      </c>
      <c r="GQ108" s="72">
        <v>0</v>
      </c>
      <c r="GR108" s="72">
        <v>0</v>
      </c>
      <c r="GS108" s="72">
        <v>0</v>
      </c>
      <c r="GT108" s="72">
        <v>0</v>
      </c>
      <c r="GU108" s="72">
        <v>0</v>
      </c>
      <c r="GV108" s="72">
        <v>0</v>
      </c>
      <c r="GW108" s="72">
        <v>0</v>
      </c>
      <c r="GX108" s="72">
        <v>0</v>
      </c>
      <c r="GY108" s="72">
        <v>0</v>
      </c>
      <c r="GZ108" s="72">
        <v>0</v>
      </c>
      <c r="HA108" s="72">
        <v>0</v>
      </c>
      <c r="HB108" s="72">
        <v>0</v>
      </c>
      <c r="HC108" s="72">
        <v>0</v>
      </c>
      <c r="HD108" s="72">
        <v>0</v>
      </c>
      <c r="HE108" s="72">
        <v>0</v>
      </c>
      <c r="HF108" s="72">
        <v>0</v>
      </c>
      <c r="HG108" s="72">
        <v>0</v>
      </c>
      <c r="HH108" s="72">
        <v>0</v>
      </c>
      <c r="HI108" s="72">
        <v>0</v>
      </c>
      <c r="HJ108" s="72">
        <v>0</v>
      </c>
      <c r="HK108" s="72">
        <v>0</v>
      </c>
      <c r="HL108" s="72">
        <v>0</v>
      </c>
      <c r="HM108" s="72">
        <v>0</v>
      </c>
      <c r="HN108" s="72">
        <v>0</v>
      </c>
      <c r="HO108" s="72">
        <v>0</v>
      </c>
      <c r="HP108" s="72">
        <v>0</v>
      </c>
      <c r="HQ108" s="72">
        <v>0</v>
      </c>
      <c r="HR108" s="72">
        <v>0</v>
      </c>
      <c r="HS108" s="72">
        <v>0</v>
      </c>
      <c r="HT108" s="72">
        <v>0</v>
      </c>
      <c r="HU108" s="72">
        <v>0</v>
      </c>
      <c r="HV108" s="72">
        <v>0</v>
      </c>
      <c r="HW108" s="72">
        <v>0</v>
      </c>
      <c r="HX108" s="72">
        <v>0</v>
      </c>
      <c r="HY108" s="72">
        <v>0</v>
      </c>
      <c r="HZ108" s="72">
        <v>0</v>
      </c>
      <c r="IA108" s="72">
        <v>0</v>
      </c>
      <c r="IB108" s="72">
        <v>0</v>
      </c>
      <c r="IC108" s="72">
        <v>0</v>
      </c>
      <c r="ID108" s="72">
        <v>0</v>
      </c>
      <c r="IE108" s="72">
        <v>0</v>
      </c>
      <c r="IF108" s="72">
        <v>0</v>
      </c>
      <c r="IG108" s="72">
        <v>0</v>
      </c>
      <c r="IH108" s="72">
        <v>0</v>
      </c>
      <c r="II108" s="72">
        <v>0</v>
      </c>
      <c r="IJ108" s="72">
        <v>0</v>
      </c>
      <c r="IK108" s="72">
        <v>0</v>
      </c>
      <c r="IL108" s="72">
        <v>0</v>
      </c>
      <c r="IM108" s="72">
        <v>0</v>
      </c>
      <c r="IN108" s="72">
        <v>0</v>
      </c>
      <c r="IO108" s="72">
        <v>258</v>
      </c>
      <c r="IP108" s="72">
        <v>186</v>
      </c>
      <c r="IQ108" s="72">
        <v>444</v>
      </c>
      <c r="IR108" s="72">
        <v>11</v>
      </c>
      <c r="IS108" s="72">
        <v>14</v>
      </c>
      <c r="IT108" s="72">
        <v>9</v>
      </c>
      <c r="IU108" s="72">
        <v>98</v>
      </c>
      <c r="IV108" s="72">
        <v>12</v>
      </c>
      <c r="IW108" s="72">
        <v>112</v>
      </c>
      <c r="IX108" s="72">
        <v>25</v>
      </c>
      <c r="IY108" s="72">
        <v>94</v>
      </c>
      <c r="IZ108" s="72">
        <v>193</v>
      </c>
      <c r="JA108" s="72">
        <v>20</v>
      </c>
      <c r="JB108" s="72">
        <v>444</v>
      </c>
      <c r="JC108" s="23"/>
      <c r="JD108" s="23"/>
    </row>
    <row r="109" spans="1:264" x14ac:dyDescent="0.25">
      <c r="A109" s="70" t="s">
        <v>109</v>
      </c>
      <c r="B109" s="70" t="s">
        <v>9</v>
      </c>
      <c r="C109" s="70" t="s">
        <v>98</v>
      </c>
      <c r="D109" s="71">
        <v>509</v>
      </c>
      <c r="E109" s="22" t="s">
        <v>102</v>
      </c>
      <c r="F109" s="8" t="s">
        <v>31</v>
      </c>
      <c r="G109" s="10">
        <v>1</v>
      </c>
      <c r="H109" s="10">
        <v>388</v>
      </c>
      <c r="I109" s="49">
        <f t="shared" si="11"/>
        <v>37</v>
      </c>
      <c r="J109" s="72">
        <v>11</v>
      </c>
      <c r="K109" s="50">
        <f t="shared" si="12"/>
        <v>6</v>
      </c>
      <c r="L109" s="72">
        <v>3</v>
      </c>
      <c r="M109" s="72">
        <v>3</v>
      </c>
      <c r="N109" s="50">
        <f t="shared" si="13"/>
        <v>7</v>
      </c>
      <c r="O109" s="72">
        <v>3</v>
      </c>
      <c r="P109" s="72">
        <v>4</v>
      </c>
      <c r="Q109" s="50">
        <f t="shared" si="14"/>
        <v>7</v>
      </c>
      <c r="R109" s="72">
        <v>4</v>
      </c>
      <c r="S109" s="72">
        <v>3</v>
      </c>
      <c r="T109" s="50">
        <f t="shared" si="15"/>
        <v>9</v>
      </c>
      <c r="U109" s="72">
        <v>3</v>
      </c>
      <c r="V109" s="72">
        <v>6</v>
      </c>
      <c r="W109" s="51">
        <f t="shared" si="16"/>
        <v>8</v>
      </c>
      <c r="X109" s="72">
        <v>5</v>
      </c>
      <c r="Y109" s="72">
        <v>3</v>
      </c>
      <c r="Z109" s="51">
        <f t="shared" si="10"/>
        <v>7</v>
      </c>
      <c r="AA109" s="72">
        <v>4</v>
      </c>
      <c r="AB109" s="72">
        <v>3</v>
      </c>
      <c r="AC109" s="72">
        <v>4</v>
      </c>
      <c r="AD109" s="72">
        <v>3</v>
      </c>
      <c r="AE109" s="72">
        <v>3</v>
      </c>
      <c r="AF109" s="72">
        <v>5</v>
      </c>
      <c r="AG109" s="72">
        <v>3</v>
      </c>
      <c r="AH109" s="72">
        <v>5</v>
      </c>
      <c r="AI109" s="72">
        <v>2</v>
      </c>
      <c r="AJ109" s="72">
        <v>2</v>
      </c>
      <c r="AK109" s="72">
        <v>3</v>
      </c>
      <c r="AL109" s="72">
        <v>5</v>
      </c>
      <c r="AM109" s="72">
        <v>3</v>
      </c>
      <c r="AN109" s="72">
        <v>3</v>
      </c>
      <c r="AO109" s="72">
        <v>2</v>
      </c>
      <c r="AP109" s="72">
        <v>3</v>
      </c>
      <c r="AQ109" s="72">
        <v>3</v>
      </c>
      <c r="AR109" s="72">
        <v>2</v>
      </c>
      <c r="AS109" s="72">
        <v>1</v>
      </c>
      <c r="AT109" s="72">
        <v>1</v>
      </c>
      <c r="AU109" s="72">
        <v>2</v>
      </c>
      <c r="AV109" s="72">
        <v>1</v>
      </c>
      <c r="AW109" s="72">
        <v>2</v>
      </c>
      <c r="AX109" s="72">
        <v>0</v>
      </c>
      <c r="AY109" s="72">
        <v>1</v>
      </c>
      <c r="AZ109" s="72">
        <v>3</v>
      </c>
      <c r="BA109" s="72">
        <v>3</v>
      </c>
      <c r="BB109" s="72">
        <v>2</v>
      </c>
      <c r="BC109" s="72">
        <v>2</v>
      </c>
      <c r="BD109" s="72">
        <v>2</v>
      </c>
      <c r="BE109" s="72">
        <v>1</v>
      </c>
      <c r="BF109" s="72">
        <v>3</v>
      </c>
      <c r="BG109" s="72">
        <v>2</v>
      </c>
      <c r="BH109" s="72">
        <v>5</v>
      </c>
      <c r="BI109" s="72">
        <v>4</v>
      </c>
      <c r="BJ109" s="72">
        <v>4</v>
      </c>
      <c r="BK109" s="72">
        <v>5</v>
      </c>
      <c r="BL109" s="72">
        <v>4</v>
      </c>
      <c r="BM109" s="72">
        <v>4</v>
      </c>
      <c r="BN109" s="72">
        <v>3</v>
      </c>
      <c r="BO109" s="72">
        <v>3</v>
      </c>
      <c r="BP109" s="72">
        <v>3</v>
      </c>
      <c r="BQ109" s="72">
        <v>4</v>
      </c>
      <c r="BR109" s="72">
        <v>4</v>
      </c>
      <c r="BS109" s="72">
        <v>5</v>
      </c>
      <c r="BT109" s="72">
        <v>6</v>
      </c>
      <c r="BU109" s="72">
        <v>6</v>
      </c>
      <c r="BV109" s="72">
        <v>5</v>
      </c>
      <c r="BW109" s="72">
        <v>6</v>
      </c>
      <c r="BX109" s="72">
        <v>3</v>
      </c>
      <c r="BY109" s="72">
        <v>8</v>
      </c>
      <c r="BZ109" s="72">
        <v>4</v>
      </c>
      <c r="CA109" s="72">
        <v>8</v>
      </c>
      <c r="CB109" s="72">
        <v>6</v>
      </c>
      <c r="CC109" s="72">
        <v>6</v>
      </c>
      <c r="CD109" s="72">
        <v>5</v>
      </c>
      <c r="CE109" s="72">
        <v>7</v>
      </c>
      <c r="CF109" s="72">
        <v>2</v>
      </c>
      <c r="CG109" s="72">
        <v>7</v>
      </c>
      <c r="CH109" s="72">
        <v>1</v>
      </c>
      <c r="CI109" s="72">
        <v>6</v>
      </c>
      <c r="CJ109" s="72">
        <v>4</v>
      </c>
      <c r="CK109" s="72">
        <v>6</v>
      </c>
      <c r="CL109" s="72">
        <v>1</v>
      </c>
      <c r="CM109" s="72">
        <v>7</v>
      </c>
      <c r="CN109" s="72">
        <v>2</v>
      </c>
      <c r="CO109" s="72">
        <v>7</v>
      </c>
      <c r="CP109" s="72">
        <v>4</v>
      </c>
      <c r="CQ109" s="72">
        <v>3</v>
      </c>
      <c r="CR109" s="72">
        <v>4</v>
      </c>
      <c r="CS109" s="72">
        <v>6</v>
      </c>
      <c r="CT109" s="72">
        <v>1</v>
      </c>
      <c r="CU109" s="72">
        <v>3</v>
      </c>
      <c r="CV109" s="72">
        <v>3</v>
      </c>
      <c r="CW109" s="72">
        <v>3</v>
      </c>
      <c r="CX109" s="72">
        <v>1</v>
      </c>
      <c r="CY109" s="72">
        <v>3</v>
      </c>
      <c r="CZ109" s="72">
        <v>3</v>
      </c>
      <c r="DA109" s="72">
        <v>3</v>
      </c>
      <c r="DB109" s="72">
        <v>1</v>
      </c>
      <c r="DC109" s="72">
        <v>3</v>
      </c>
      <c r="DD109" s="72">
        <v>1</v>
      </c>
      <c r="DE109" s="72">
        <v>5</v>
      </c>
      <c r="DF109" s="72">
        <v>3</v>
      </c>
      <c r="DG109" s="72">
        <v>4</v>
      </c>
      <c r="DH109" s="72">
        <v>1</v>
      </c>
      <c r="DI109" s="72">
        <v>3</v>
      </c>
      <c r="DJ109" s="72">
        <v>1</v>
      </c>
      <c r="DK109" s="72">
        <v>3</v>
      </c>
      <c r="DL109" s="72">
        <v>2</v>
      </c>
      <c r="DM109" s="72">
        <v>3</v>
      </c>
      <c r="DN109" s="72">
        <v>1</v>
      </c>
      <c r="DO109" s="72">
        <v>4</v>
      </c>
      <c r="DP109" s="72">
        <v>1</v>
      </c>
      <c r="DQ109" s="72">
        <v>3</v>
      </c>
      <c r="DR109" s="72">
        <v>1</v>
      </c>
      <c r="DS109" s="72">
        <v>1</v>
      </c>
      <c r="DT109" s="72">
        <v>1</v>
      </c>
      <c r="DU109" s="72">
        <v>2</v>
      </c>
      <c r="DV109" s="72">
        <v>1</v>
      </c>
      <c r="DW109" s="72">
        <v>1</v>
      </c>
      <c r="DX109" s="72">
        <v>1</v>
      </c>
      <c r="DY109" s="72">
        <v>2</v>
      </c>
      <c r="DZ109" s="72">
        <v>1</v>
      </c>
      <c r="EA109" s="72">
        <v>1</v>
      </c>
      <c r="EB109" s="72">
        <v>1</v>
      </c>
      <c r="EC109" s="72">
        <v>1</v>
      </c>
      <c r="ED109" s="72">
        <v>1</v>
      </c>
      <c r="EE109" s="72">
        <v>1</v>
      </c>
      <c r="EF109" s="72">
        <v>0</v>
      </c>
      <c r="EG109" s="72">
        <v>1</v>
      </c>
      <c r="EH109" s="72">
        <v>1</v>
      </c>
      <c r="EI109" s="72">
        <v>1</v>
      </c>
      <c r="EJ109" s="72">
        <v>0</v>
      </c>
      <c r="EK109" s="72">
        <v>1</v>
      </c>
      <c r="EL109" s="72">
        <v>1</v>
      </c>
      <c r="EM109" s="72">
        <v>1</v>
      </c>
      <c r="EN109" s="72">
        <v>1</v>
      </c>
      <c r="EO109" s="72">
        <v>1</v>
      </c>
      <c r="EP109" s="72">
        <v>1</v>
      </c>
      <c r="EQ109" s="72">
        <v>1</v>
      </c>
      <c r="ER109" s="72">
        <v>0</v>
      </c>
      <c r="ES109" s="72">
        <v>1</v>
      </c>
      <c r="ET109" s="72">
        <v>0</v>
      </c>
      <c r="EU109" s="72">
        <v>1</v>
      </c>
      <c r="EV109" s="72">
        <v>0</v>
      </c>
      <c r="EW109" s="72">
        <v>1</v>
      </c>
      <c r="EX109" s="72">
        <v>0</v>
      </c>
      <c r="EY109" s="72">
        <v>0</v>
      </c>
      <c r="EZ109" s="72">
        <v>0</v>
      </c>
      <c r="FA109" s="72">
        <v>1</v>
      </c>
      <c r="FB109" s="72">
        <v>0</v>
      </c>
      <c r="FC109" s="72">
        <v>0</v>
      </c>
      <c r="FD109" s="72">
        <v>0</v>
      </c>
      <c r="FE109" s="72">
        <v>0</v>
      </c>
      <c r="FF109" s="72">
        <v>0</v>
      </c>
      <c r="FG109" s="72">
        <v>0</v>
      </c>
      <c r="FH109" s="72">
        <v>0</v>
      </c>
      <c r="FI109" s="72">
        <v>0</v>
      </c>
      <c r="FJ109" s="72">
        <v>0</v>
      </c>
      <c r="FK109" s="72">
        <v>0</v>
      </c>
      <c r="FL109" s="72">
        <v>0</v>
      </c>
      <c r="FM109" s="72">
        <v>0</v>
      </c>
      <c r="FN109" s="72">
        <v>0</v>
      </c>
      <c r="FO109" s="72">
        <v>0</v>
      </c>
      <c r="FP109" s="72">
        <v>0</v>
      </c>
      <c r="FQ109" s="72">
        <v>0</v>
      </c>
      <c r="FR109" s="72">
        <v>0</v>
      </c>
      <c r="FS109" s="72">
        <v>0</v>
      </c>
      <c r="FT109" s="72">
        <v>0</v>
      </c>
      <c r="FU109" s="72">
        <v>0</v>
      </c>
      <c r="FV109" s="72">
        <v>0</v>
      </c>
      <c r="FW109" s="72">
        <v>0</v>
      </c>
      <c r="FX109" s="72">
        <v>0</v>
      </c>
      <c r="FY109" s="72">
        <v>0</v>
      </c>
      <c r="FZ109" s="72">
        <v>0</v>
      </c>
      <c r="GA109" s="72">
        <v>0</v>
      </c>
      <c r="GB109" s="72">
        <v>0</v>
      </c>
      <c r="GC109" s="72">
        <v>0</v>
      </c>
      <c r="GD109" s="72">
        <v>0</v>
      </c>
      <c r="GE109" s="72">
        <v>0</v>
      </c>
      <c r="GF109" s="72">
        <v>0</v>
      </c>
      <c r="GG109" s="72">
        <v>0</v>
      </c>
      <c r="GH109" s="72">
        <v>0</v>
      </c>
      <c r="GI109" s="72">
        <v>0</v>
      </c>
      <c r="GJ109" s="72">
        <v>0</v>
      </c>
      <c r="GK109" s="72">
        <v>0</v>
      </c>
      <c r="GL109" s="72">
        <v>0</v>
      </c>
      <c r="GM109" s="72">
        <v>0</v>
      </c>
      <c r="GN109" s="72">
        <v>0</v>
      </c>
      <c r="GO109" s="72">
        <v>0</v>
      </c>
      <c r="GP109" s="72">
        <v>0</v>
      </c>
      <c r="GQ109" s="72">
        <v>0</v>
      </c>
      <c r="GR109" s="72">
        <v>0</v>
      </c>
      <c r="GS109" s="72">
        <v>0</v>
      </c>
      <c r="GT109" s="72">
        <v>0</v>
      </c>
      <c r="GU109" s="72">
        <v>0</v>
      </c>
      <c r="GV109" s="72">
        <v>0</v>
      </c>
      <c r="GW109" s="72">
        <v>0</v>
      </c>
      <c r="GX109" s="72">
        <v>0</v>
      </c>
      <c r="GY109" s="72">
        <v>0</v>
      </c>
      <c r="GZ109" s="72">
        <v>0</v>
      </c>
      <c r="HA109" s="72">
        <v>0</v>
      </c>
      <c r="HB109" s="72">
        <v>0</v>
      </c>
      <c r="HC109" s="72">
        <v>0</v>
      </c>
      <c r="HD109" s="72">
        <v>0</v>
      </c>
      <c r="HE109" s="72">
        <v>0</v>
      </c>
      <c r="HF109" s="72">
        <v>0</v>
      </c>
      <c r="HG109" s="72">
        <v>0</v>
      </c>
      <c r="HH109" s="72">
        <v>0</v>
      </c>
      <c r="HI109" s="72">
        <v>0</v>
      </c>
      <c r="HJ109" s="72">
        <v>0</v>
      </c>
      <c r="HK109" s="72">
        <v>0</v>
      </c>
      <c r="HL109" s="72">
        <v>0</v>
      </c>
      <c r="HM109" s="72">
        <v>0</v>
      </c>
      <c r="HN109" s="72">
        <v>0</v>
      </c>
      <c r="HO109" s="72">
        <v>0</v>
      </c>
      <c r="HP109" s="72">
        <v>0</v>
      </c>
      <c r="HQ109" s="72">
        <v>0</v>
      </c>
      <c r="HR109" s="72">
        <v>0</v>
      </c>
      <c r="HS109" s="72">
        <v>0</v>
      </c>
      <c r="HT109" s="72">
        <v>0</v>
      </c>
      <c r="HU109" s="72">
        <v>0</v>
      </c>
      <c r="HV109" s="72">
        <v>0</v>
      </c>
      <c r="HW109" s="72">
        <v>0</v>
      </c>
      <c r="HX109" s="72">
        <v>0</v>
      </c>
      <c r="HY109" s="72">
        <v>0</v>
      </c>
      <c r="HZ109" s="72">
        <v>0</v>
      </c>
      <c r="IA109" s="72">
        <v>0</v>
      </c>
      <c r="IB109" s="72">
        <v>0</v>
      </c>
      <c r="IC109" s="72">
        <v>0</v>
      </c>
      <c r="ID109" s="72">
        <v>0</v>
      </c>
      <c r="IE109" s="72">
        <v>0</v>
      </c>
      <c r="IF109" s="72">
        <v>0</v>
      </c>
      <c r="IG109" s="72">
        <v>0</v>
      </c>
      <c r="IH109" s="72">
        <v>0</v>
      </c>
      <c r="II109" s="72">
        <v>0</v>
      </c>
      <c r="IJ109" s="72">
        <v>0</v>
      </c>
      <c r="IK109" s="72">
        <v>0</v>
      </c>
      <c r="IL109" s="72">
        <v>0</v>
      </c>
      <c r="IM109" s="72">
        <v>0</v>
      </c>
      <c r="IN109" s="72">
        <v>0</v>
      </c>
      <c r="IO109" s="72">
        <v>226</v>
      </c>
      <c r="IP109" s="72">
        <v>162</v>
      </c>
      <c r="IQ109" s="72">
        <v>388</v>
      </c>
      <c r="IR109" s="72">
        <v>9</v>
      </c>
      <c r="IS109" s="72">
        <v>14</v>
      </c>
      <c r="IT109" s="72">
        <v>8</v>
      </c>
      <c r="IU109" s="72">
        <v>90</v>
      </c>
      <c r="IV109" s="72">
        <v>11</v>
      </c>
      <c r="IW109" s="72">
        <v>85</v>
      </c>
      <c r="IX109" s="72">
        <v>21</v>
      </c>
      <c r="IY109" s="72">
        <v>89</v>
      </c>
      <c r="IZ109" s="72">
        <v>179</v>
      </c>
      <c r="JA109" s="72">
        <v>14</v>
      </c>
      <c r="JB109" s="72">
        <v>388</v>
      </c>
      <c r="JC109" s="23"/>
      <c r="JD109" s="23"/>
    </row>
    <row r="110" spans="1:264" x14ac:dyDescent="0.25">
      <c r="A110" s="70" t="s">
        <v>109</v>
      </c>
      <c r="B110" s="70" t="s">
        <v>9</v>
      </c>
      <c r="C110" s="70" t="s">
        <v>98</v>
      </c>
      <c r="D110" s="71">
        <v>510</v>
      </c>
      <c r="E110" s="22" t="s">
        <v>104</v>
      </c>
      <c r="F110" s="8" t="s">
        <v>31</v>
      </c>
      <c r="G110" s="10">
        <v>1</v>
      </c>
      <c r="H110" s="10">
        <v>274</v>
      </c>
      <c r="I110" s="49">
        <f t="shared" si="11"/>
        <v>17</v>
      </c>
      <c r="J110" s="72">
        <v>7</v>
      </c>
      <c r="K110" s="50">
        <f t="shared" si="12"/>
        <v>2</v>
      </c>
      <c r="L110" s="72">
        <v>1</v>
      </c>
      <c r="M110" s="72">
        <v>1</v>
      </c>
      <c r="N110" s="50">
        <f t="shared" si="13"/>
        <v>2</v>
      </c>
      <c r="O110" s="72">
        <v>1</v>
      </c>
      <c r="P110" s="72">
        <v>1</v>
      </c>
      <c r="Q110" s="50">
        <f t="shared" si="14"/>
        <v>2</v>
      </c>
      <c r="R110" s="72">
        <v>1</v>
      </c>
      <c r="S110" s="72">
        <v>1</v>
      </c>
      <c r="T110" s="50">
        <f t="shared" si="15"/>
        <v>4</v>
      </c>
      <c r="U110" s="72">
        <v>1</v>
      </c>
      <c r="V110" s="72">
        <v>3</v>
      </c>
      <c r="W110" s="51">
        <f t="shared" si="16"/>
        <v>7</v>
      </c>
      <c r="X110" s="72">
        <v>3</v>
      </c>
      <c r="Y110" s="72">
        <v>4</v>
      </c>
      <c r="Z110" s="51">
        <f t="shared" si="10"/>
        <v>6</v>
      </c>
      <c r="AA110" s="72">
        <v>3</v>
      </c>
      <c r="AB110" s="72">
        <v>3</v>
      </c>
      <c r="AC110" s="72">
        <v>4</v>
      </c>
      <c r="AD110" s="72">
        <v>2</v>
      </c>
      <c r="AE110" s="72">
        <v>3</v>
      </c>
      <c r="AF110" s="72">
        <v>4</v>
      </c>
      <c r="AG110" s="72">
        <v>2</v>
      </c>
      <c r="AH110" s="72">
        <v>4</v>
      </c>
      <c r="AI110" s="72">
        <v>2</v>
      </c>
      <c r="AJ110" s="72">
        <v>2</v>
      </c>
      <c r="AK110" s="72">
        <v>1</v>
      </c>
      <c r="AL110" s="72">
        <v>3</v>
      </c>
      <c r="AM110" s="72">
        <v>2</v>
      </c>
      <c r="AN110" s="72">
        <v>2</v>
      </c>
      <c r="AO110" s="72">
        <v>2</v>
      </c>
      <c r="AP110" s="72">
        <v>2</v>
      </c>
      <c r="AQ110" s="72">
        <v>2</v>
      </c>
      <c r="AR110" s="72">
        <v>0</v>
      </c>
      <c r="AS110" s="72">
        <v>0</v>
      </c>
      <c r="AT110" s="72">
        <v>1</v>
      </c>
      <c r="AU110" s="72">
        <v>0</v>
      </c>
      <c r="AV110" s="72">
        <v>0</v>
      </c>
      <c r="AW110" s="72">
        <v>2</v>
      </c>
      <c r="AX110" s="72">
        <v>1</v>
      </c>
      <c r="AY110" s="72">
        <v>1</v>
      </c>
      <c r="AZ110" s="72">
        <v>2</v>
      </c>
      <c r="BA110" s="72">
        <v>2</v>
      </c>
      <c r="BB110" s="72">
        <v>2</v>
      </c>
      <c r="BC110" s="72">
        <v>2</v>
      </c>
      <c r="BD110" s="72">
        <v>2</v>
      </c>
      <c r="BE110" s="72">
        <v>1</v>
      </c>
      <c r="BF110" s="72">
        <v>1</v>
      </c>
      <c r="BG110" s="72">
        <v>2</v>
      </c>
      <c r="BH110" s="72">
        <v>4</v>
      </c>
      <c r="BI110" s="72">
        <v>3</v>
      </c>
      <c r="BJ110" s="72">
        <v>3</v>
      </c>
      <c r="BK110" s="72">
        <v>4</v>
      </c>
      <c r="BL110" s="72">
        <v>3</v>
      </c>
      <c r="BM110" s="72">
        <v>3</v>
      </c>
      <c r="BN110" s="72">
        <v>2</v>
      </c>
      <c r="BO110" s="72">
        <v>1</v>
      </c>
      <c r="BP110" s="72">
        <v>1</v>
      </c>
      <c r="BQ110" s="72">
        <v>3</v>
      </c>
      <c r="BR110" s="72">
        <v>2</v>
      </c>
      <c r="BS110" s="72">
        <v>3</v>
      </c>
      <c r="BT110" s="72">
        <v>3</v>
      </c>
      <c r="BU110" s="72">
        <v>5</v>
      </c>
      <c r="BV110" s="72">
        <v>4</v>
      </c>
      <c r="BW110" s="72">
        <v>5</v>
      </c>
      <c r="BX110" s="72">
        <v>2</v>
      </c>
      <c r="BY110" s="72">
        <v>7</v>
      </c>
      <c r="BZ110" s="72">
        <v>3</v>
      </c>
      <c r="CA110" s="72">
        <v>7</v>
      </c>
      <c r="CB110" s="72">
        <v>3</v>
      </c>
      <c r="CC110" s="72">
        <v>5</v>
      </c>
      <c r="CD110" s="72">
        <v>2</v>
      </c>
      <c r="CE110" s="72">
        <v>4</v>
      </c>
      <c r="CF110" s="72">
        <v>2</v>
      </c>
      <c r="CG110" s="72">
        <v>6</v>
      </c>
      <c r="CH110" s="72">
        <v>1</v>
      </c>
      <c r="CI110" s="72">
        <v>4</v>
      </c>
      <c r="CJ110" s="72">
        <v>2</v>
      </c>
      <c r="CK110" s="72">
        <v>3</v>
      </c>
      <c r="CL110" s="72">
        <v>1</v>
      </c>
      <c r="CM110" s="72">
        <v>6</v>
      </c>
      <c r="CN110" s="72">
        <v>2</v>
      </c>
      <c r="CO110" s="72">
        <v>6</v>
      </c>
      <c r="CP110" s="72">
        <v>2</v>
      </c>
      <c r="CQ110" s="72">
        <v>2</v>
      </c>
      <c r="CR110" s="72">
        <v>2</v>
      </c>
      <c r="CS110" s="72">
        <v>3</v>
      </c>
      <c r="CT110" s="72">
        <v>1</v>
      </c>
      <c r="CU110" s="72">
        <v>2</v>
      </c>
      <c r="CV110" s="72">
        <v>2</v>
      </c>
      <c r="CW110" s="72">
        <v>2</v>
      </c>
      <c r="CX110" s="72">
        <v>1</v>
      </c>
      <c r="CY110" s="72">
        <v>2</v>
      </c>
      <c r="CZ110" s="72">
        <v>2</v>
      </c>
      <c r="DA110" s="72">
        <v>2</v>
      </c>
      <c r="DB110" s="72">
        <v>1</v>
      </c>
      <c r="DC110" s="72">
        <v>2</v>
      </c>
      <c r="DD110" s="72">
        <v>1</v>
      </c>
      <c r="DE110" s="72">
        <v>3</v>
      </c>
      <c r="DF110" s="72">
        <v>2</v>
      </c>
      <c r="DG110" s="72">
        <v>2</v>
      </c>
      <c r="DH110" s="72">
        <v>1</v>
      </c>
      <c r="DI110" s="72">
        <v>2</v>
      </c>
      <c r="DJ110" s="72">
        <v>2</v>
      </c>
      <c r="DK110" s="72">
        <v>5</v>
      </c>
      <c r="DL110" s="72">
        <v>1</v>
      </c>
      <c r="DM110" s="72">
        <v>2</v>
      </c>
      <c r="DN110" s="72">
        <v>1</v>
      </c>
      <c r="DO110" s="72">
        <v>3</v>
      </c>
      <c r="DP110" s="72">
        <v>3</v>
      </c>
      <c r="DQ110" s="72">
        <v>5</v>
      </c>
      <c r="DR110" s="72">
        <v>1</v>
      </c>
      <c r="DS110" s="72">
        <v>1</v>
      </c>
      <c r="DT110" s="72">
        <v>1</v>
      </c>
      <c r="DU110" s="72">
        <v>3</v>
      </c>
      <c r="DV110" s="72">
        <v>1</v>
      </c>
      <c r="DW110" s="72">
        <v>1</v>
      </c>
      <c r="DX110" s="72">
        <v>0</v>
      </c>
      <c r="DY110" s="72">
        <v>1</v>
      </c>
      <c r="DZ110" s="72">
        <v>1</v>
      </c>
      <c r="EA110" s="72">
        <v>1</v>
      </c>
      <c r="EB110" s="72">
        <v>0</v>
      </c>
      <c r="EC110" s="72">
        <v>1</v>
      </c>
      <c r="ED110" s="72">
        <v>0</v>
      </c>
      <c r="EE110" s="72">
        <v>1</v>
      </c>
      <c r="EF110" s="72">
        <v>0</v>
      </c>
      <c r="EG110" s="72">
        <v>1</v>
      </c>
      <c r="EH110" s="72">
        <v>1</v>
      </c>
      <c r="EI110" s="72">
        <v>1</v>
      </c>
      <c r="EJ110" s="72">
        <v>0</v>
      </c>
      <c r="EK110" s="72">
        <v>1</v>
      </c>
      <c r="EL110" s="72">
        <v>0</v>
      </c>
      <c r="EM110" s="72">
        <v>1</v>
      </c>
      <c r="EN110" s="72">
        <v>0</v>
      </c>
      <c r="EO110" s="72">
        <v>1</v>
      </c>
      <c r="EP110" s="72">
        <v>0</v>
      </c>
      <c r="EQ110" s="72">
        <v>0</v>
      </c>
      <c r="ER110" s="72">
        <v>0</v>
      </c>
      <c r="ES110" s="72">
        <v>1</v>
      </c>
      <c r="ET110" s="72">
        <v>0</v>
      </c>
      <c r="EU110" s="72">
        <v>1</v>
      </c>
      <c r="EV110" s="72">
        <v>0</v>
      </c>
      <c r="EW110" s="72">
        <v>0</v>
      </c>
      <c r="EX110" s="72">
        <v>0</v>
      </c>
      <c r="EY110" s="72">
        <v>0</v>
      </c>
      <c r="EZ110" s="72">
        <v>0</v>
      </c>
      <c r="FA110" s="72">
        <v>0</v>
      </c>
      <c r="FB110" s="72">
        <v>0</v>
      </c>
      <c r="FC110" s="72">
        <v>0</v>
      </c>
      <c r="FD110" s="72">
        <v>0</v>
      </c>
      <c r="FE110" s="72">
        <v>0</v>
      </c>
      <c r="FF110" s="72">
        <v>0</v>
      </c>
      <c r="FG110" s="72">
        <v>0</v>
      </c>
      <c r="FH110" s="72">
        <v>0</v>
      </c>
      <c r="FI110" s="72">
        <v>0</v>
      </c>
      <c r="FJ110" s="72">
        <v>0</v>
      </c>
      <c r="FK110" s="72">
        <v>0</v>
      </c>
      <c r="FL110" s="72">
        <v>0</v>
      </c>
      <c r="FM110" s="72">
        <v>0</v>
      </c>
      <c r="FN110" s="72">
        <v>0</v>
      </c>
      <c r="FO110" s="72">
        <v>0</v>
      </c>
      <c r="FP110" s="72">
        <v>0</v>
      </c>
      <c r="FQ110" s="72">
        <v>0</v>
      </c>
      <c r="FR110" s="72">
        <v>0</v>
      </c>
      <c r="FS110" s="72">
        <v>0</v>
      </c>
      <c r="FT110" s="72">
        <v>0</v>
      </c>
      <c r="FU110" s="72">
        <v>0</v>
      </c>
      <c r="FV110" s="72">
        <v>0</v>
      </c>
      <c r="FW110" s="72">
        <v>0</v>
      </c>
      <c r="FX110" s="72">
        <v>0</v>
      </c>
      <c r="FY110" s="72">
        <v>0</v>
      </c>
      <c r="FZ110" s="72">
        <v>0</v>
      </c>
      <c r="GA110" s="72">
        <v>0</v>
      </c>
      <c r="GB110" s="72">
        <v>0</v>
      </c>
      <c r="GC110" s="72">
        <v>0</v>
      </c>
      <c r="GD110" s="72">
        <v>0</v>
      </c>
      <c r="GE110" s="72">
        <v>0</v>
      </c>
      <c r="GF110" s="72">
        <v>0</v>
      </c>
      <c r="GG110" s="72">
        <v>0</v>
      </c>
      <c r="GH110" s="72">
        <v>0</v>
      </c>
      <c r="GI110" s="72">
        <v>0</v>
      </c>
      <c r="GJ110" s="72">
        <v>0</v>
      </c>
      <c r="GK110" s="72">
        <v>0</v>
      </c>
      <c r="GL110" s="72">
        <v>0</v>
      </c>
      <c r="GM110" s="72">
        <v>0</v>
      </c>
      <c r="GN110" s="72">
        <v>0</v>
      </c>
      <c r="GO110" s="72">
        <v>0</v>
      </c>
      <c r="GP110" s="72">
        <v>0</v>
      </c>
      <c r="GQ110" s="72">
        <v>0</v>
      </c>
      <c r="GR110" s="72">
        <v>0</v>
      </c>
      <c r="GS110" s="72">
        <v>0</v>
      </c>
      <c r="GT110" s="72">
        <v>0</v>
      </c>
      <c r="GU110" s="72">
        <v>0</v>
      </c>
      <c r="GV110" s="72">
        <v>0</v>
      </c>
      <c r="GW110" s="72">
        <v>0</v>
      </c>
      <c r="GX110" s="72">
        <v>0</v>
      </c>
      <c r="GY110" s="72">
        <v>0</v>
      </c>
      <c r="GZ110" s="72">
        <v>0</v>
      </c>
      <c r="HA110" s="72">
        <v>0</v>
      </c>
      <c r="HB110" s="72">
        <v>0</v>
      </c>
      <c r="HC110" s="72">
        <v>0</v>
      </c>
      <c r="HD110" s="72">
        <v>0</v>
      </c>
      <c r="HE110" s="72">
        <v>0</v>
      </c>
      <c r="HF110" s="72">
        <v>0</v>
      </c>
      <c r="HG110" s="72">
        <v>0</v>
      </c>
      <c r="HH110" s="72">
        <v>0</v>
      </c>
      <c r="HI110" s="72">
        <v>0</v>
      </c>
      <c r="HJ110" s="72">
        <v>0</v>
      </c>
      <c r="HK110" s="72">
        <v>0</v>
      </c>
      <c r="HL110" s="72">
        <v>0</v>
      </c>
      <c r="HM110" s="72">
        <v>0</v>
      </c>
      <c r="HN110" s="72">
        <v>0</v>
      </c>
      <c r="HO110" s="72">
        <v>0</v>
      </c>
      <c r="HP110" s="72">
        <v>0</v>
      </c>
      <c r="HQ110" s="72">
        <v>0</v>
      </c>
      <c r="HR110" s="72">
        <v>0</v>
      </c>
      <c r="HS110" s="72">
        <v>0</v>
      </c>
      <c r="HT110" s="72">
        <v>0</v>
      </c>
      <c r="HU110" s="72">
        <v>0</v>
      </c>
      <c r="HV110" s="72">
        <v>0</v>
      </c>
      <c r="HW110" s="72">
        <v>0</v>
      </c>
      <c r="HX110" s="72">
        <v>0</v>
      </c>
      <c r="HY110" s="72">
        <v>0</v>
      </c>
      <c r="HZ110" s="72">
        <v>0</v>
      </c>
      <c r="IA110" s="72">
        <v>0</v>
      </c>
      <c r="IB110" s="72">
        <v>0</v>
      </c>
      <c r="IC110" s="72">
        <v>0</v>
      </c>
      <c r="ID110" s="72">
        <v>0</v>
      </c>
      <c r="IE110" s="72">
        <v>0</v>
      </c>
      <c r="IF110" s="72">
        <v>0</v>
      </c>
      <c r="IG110" s="72">
        <v>0</v>
      </c>
      <c r="IH110" s="72">
        <v>0</v>
      </c>
      <c r="II110" s="72">
        <v>0</v>
      </c>
      <c r="IJ110" s="72">
        <v>0</v>
      </c>
      <c r="IK110" s="72">
        <v>0</v>
      </c>
      <c r="IL110" s="72">
        <v>0</v>
      </c>
      <c r="IM110" s="72">
        <v>0</v>
      </c>
      <c r="IN110" s="72">
        <v>0</v>
      </c>
      <c r="IO110" s="72">
        <v>166</v>
      </c>
      <c r="IP110" s="72">
        <v>108</v>
      </c>
      <c r="IQ110" s="72">
        <v>274</v>
      </c>
      <c r="IR110" s="72">
        <v>8</v>
      </c>
      <c r="IS110" s="72">
        <v>8</v>
      </c>
      <c r="IT110" s="72">
        <v>7</v>
      </c>
      <c r="IU110" s="72">
        <v>59</v>
      </c>
      <c r="IV110" s="72">
        <v>7</v>
      </c>
      <c r="IW110" s="72">
        <v>54</v>
      </c>
      <c r="IX110" s="72">
        <v>13</v>
      </c>
      <c r="IY110" s="72">
        <v>63</v>
      </c>
      <c r="IZ110" s="72">
        <v>136</v>
      </c>
      <c r="JA110" s="72">
        <v>8</v>
      </c>
      <c r="JB110" s="72">
        <v>274</v>
      </c>
      <c r="JC110" s="23"/>
      <c r="JD110" s="23"/>
    </row>
    <row r="111" spans="1:264" x14ac:dyDescent="0.25">
      <c r="A111" s="70" t="s">
        <v>109</v>
      </c>
      <c r="B111" s="70" t="s">
        <v>9</v>
      </c>
      <c r="C111" s="70" t="s">
        <v>98</v>
      </c>
      <c r="D111" s="71">
        <v>511</v>
      </c>
      <c r="E111" s="22" t="s">
        <v>143</v>
      </c>
      <c r="F111" s="8" t="s">
        <v>31</v>
      </c>
      <c r="G111" s="10">
        <v>1</v>
      </c>
      <c r="H111" s="10">
        <v>449</v>
      </c>
      <c r="I111" s="49">
        <f t="shared" si="11"/>
        <v>45</v>
      </c>
      <c r="J111" s="72">
        <v>12</v>
      </c>
      <c r="K111" s="50">
        <f t="shared" si="12"/>
        <v>8</v>
      </c>
      <c r="L111" s="72">
        <v>3</v>
      </c>
      <c r="M111" s="72">
        <v>5</v>
      </c>
      <c r="N111" s="50">
        <f t="shared" si="13"/>
        <v>9</v>
      </c>
      <c r="O111" s="72">
        <v>4</v>
      </c>
      <c r="P111" s="72">
        <v>5</v>
      </c>
      <c r="Q111" s="50">
        <f t="shared" si="14"/>
        <v>8</v>
      </c>
      <c r="R111" s="72">
        <v>5</v>
      </c>
      <c r="S111" s="72">
        <v>3</v>
      </c>
      <c r="T111" s="50">
        <f t="shared" si="15"/>
        <v>9</v>
      </c>
      <c r="U111" s="72">
        <v>4</v>
      </c>
      <c r="V111" s="72">
        <v>5</v>
      </c>
      <c r="W111" s="51">
        <f t="shared" si="16"/>
        <v>11</v>
      </c>
      <c r="X111" s="72">
        <v>5</v>
      </c>
      <c r="Y111" s="72">
        <v>6</v>
      </c>
      <c r="Z111" s="51">
        <f t="shared" si="10"/>
        <v>7</v>
      </c>
      <c r="AA111" s="72">
        <v>4</v>
      </c>
      <c r="AB111" s="72">
        <v>3</v>
      </c>
      <c r="AC111" s="72">
        <v>7</v>
      </c>
      <c r="AD111" s="72">
        <v>5</v>
      </c>
      <c r="AE111" s="72">
        <v>5</v>
      </c>
      <c r="AF111" s="72">
        <v>6</v>
      </c>
      <c r="AG111" s="72">
        <v>3</v>
      </c>
      <c r="AH111" s="72">
        <v>5</v>
      </c>
      <c r="AI111" s="72">
        <v>4</v>
      </c>
      <c r="AJ111" s="72">
        <v>4</v>
      </c>
      <c r="AK111" s="72">
        <v>3</v>
      </c>
      <c r="AL111" s="72">
        <v>6</v>
      </c>
      <c r="AM111" s="72">
        <v>4</v>
      </c>
      <c r="AN111" s="72">
        <v>6</v>
      </c>
      <c r="AO111" s="72">
        <v>4</v>
      </c>
      <c r="AP111" s="72">
        <v>4</v>
      </c>
      <c r="AQ111" s="72">
        <v>4</v>
      </c>
      <c r="AR111" s="72">
        <v>2</v>
      </c>
      <c r="AS111" s="72">
        <v>2</v>
      </c>
      <c r="AT111" s="72">
        <v>1</v>
      </c>
      <c r="AU111" s="72">
        <v>2</v>
      </c>
      <c r="AV111" s="72">
        <v>0</v>
      </c>
      <c r="AW111" s="72">
        <v>2</v>
      </c>
      <c r="AX111" s="72">
        <v>1</v>
      </c>
      <c r="AY111" s="72">
        <v>1</v>
      </c>
      <c r="AZ111" s="72">
        <v>4</v>
      </c>
      <c r="BA111" s="72">
        <v>5</v>
      </c>
      <c r="BB111" s="72">
        <v>3</v>
      </c>
      <c r="BC111" s="72">
        <v>2</v>
      </c>
      <c r="BD111" s="72">
        <v>3</v>
      </c>
      <c r="BE111" s="72">
        <v>3</v>
      </c>
      <c r="BF111" s="72">
        <v>5</v>
      </c>
      <c r="BG111" s="72">
        <v>3</v>
      </c>
      <c r="BH111" s="72">
        <v>6</v>
      </c>
      <c r="BI111" s="72">
        <v>5</v>
      </c>
      <c r="BJ111" s="72">
        <v>5</v>
      </c>
      <c r="BK111" s="72">
        <v>6</v>
      </c>
      <c r="BL111" s="72">
        <v>5</v>
      </c>
      <c r="BM111" s="72">
        <v>5</v>
      </c>
      <c r="BN111" s="72">
        <v>5</v>
      </c>
      <c r="BO111" s="72">
        <v>4</v>
      </c>
      <c r="BP111" s="72">
        <v>5</v>
      </c>
      <c r="BQ111" s="72">
        <v>6</v>
      </c>
      <c r="BR111" s="72">
        <v>4</v>
      </c>
      <c r="BS111" s="72">
        <v>5</v>
      </c>
      <c r="BT111" s="72">
        <v>5</v>
      </c>
      <c r="BU111" s="72">
        <v>7</v>
      </c>
      <c r="BV111" s="72">
        <v>5</v>
      </c>
      <c r="BW111" s="72">
        <v>7</v>
      </c>
      <c r="BX111" s="72">
        <v>3</v>
      </c>
      <c r="BY111" s="72">
        <v>10</v>
      </c>
      <c r="BZ111" s="72">
        <v>5</v>
      </c>
      <c r="CA111" s="72">
        <v>9</v>
      </c>
      <c r="CB111" s="72">
        <v>5</v>
      </c>
      <c r="CC111" s="72">
        <v>5</v>
      </c>
      <c r="CD111" s="72">
        <v>4</v>
      </c>
      <c r="CE111" s="72">
        <v>6</v>
      </c>
      <c r="CF111" s="72">
        <v>3</v>
      </c>
      <c r="CG111" s="72">
        <v>7</v>
      </c>
      <c r="CH111" s="72">
        <v>3</v>
      </c>
      <c r="CI111" s="72">
        <v>6</v>
      </c>
      <c r="CJ111" s="72">
        <v>4</v>
      </c>
      <c r="CK111" s="72">
        <v>5</v>
      </c>
      <c r="CL111" s="72">
        <v>2</v>
      </c>
      <c r="CM111" s="72">
        <v>7</v>
      </c>
      <c r="CN111" s="72">
        <v>3</v>
      </c>
      <c r="CO111" s="72">
        <v>8</v>
      </c>
      <c r="CP111" s="72">
        <v>4</v>
      </c>
      <c r="CQ111" s="72">
        <v>4</v>
      </c>
      <c r="CR111" s="72">
        <v>4</v>
      </c>
      <c r="CS111" s="72">
        <v>5</v>
      </c>
      <c r="CT111" s="72">
        <v>3</v>
      </c>
      <c r="CU111" s="72">
        <v>4</v>
      </c>
      <c r="CV111" s="72">
        <v>3</v>
      </c>
      <c r="CW111" s="72">
        <v>4</v>
      </c>
      <c r="CX111" s="72">
        <v>1</v>
      </c>
      <c r="CY111" s="72">
        <v>2</v>
      </c>
      <c r="CZ111" s="72">
        <v>3</v>
      </c>
      <c r="DA111" s="72">
        <v>4</v>
      </c>
      <c r="DB111" s="72">
        <v>3</v>
      </c>
      <c r="DC111" s="72">
        <v>4</v>
      </c>
      <c r="DD111" s="72">
        <v>1</v>
      </c>
      <c r="DE111" s="72">
        <v>5</v>
      </c>
      <c r="DF111" s="72">
        <v>3</v>
      </c>
      <c r="DG111" s="72">
        <v>4</v>
      </c>
      <c r="DH111" s="72">
        <v>1</v>
      </c>
      <c r="DI111" s="72">
        <v>4</v>
      </c>
      <c r="DJ111" s="72">
        <v>2</v>
      </c>
      <c r="DK111" s="72">
        <v>3</v>
      </c>
      <c r="DL111" s="72">
        <v>1</v>
      </c>
      <c r="DM111" s="72">
        <v>4</v>
      </c>
      <c r="DN111" s="72">
        <v>0</v>
      </c>
      <c r="DO111" s="72">
        <v>5</v>
      </c>
      <c r="DP111" s="72">
        <v>1</v>
      </c>
      <c r="DQ111" s="72">
        <v>3</v>
      </c>
      <c r="DR111" s="72">
        <v>1</v>
      </c>
      <c r="DS111" s="72">
        <v>2</v>
      </c>
      <c r="DT111" s="72">
        <v>0</v>
      </c>
      <c r="DU111" s="72">
        <v>3</v>
      </c>
      <c r="DV111" s="72">
        <v>0</v>
      </c>
      <c r="DW111" s="72">
        <v>0</v>
      </c>
      <c r="DX111" s="72">
        <v>0</v>
      </c>
      <c r="DY111" s="72">
        <v>2</v>
      </c>
      <c r="DZ111" s="72">
        <v>1</v>
      </c>
      <c r="EA111" s="72">
        <v>1</v>
      </c>
      <c r="EB111" s="72">
        <v>0</v>
      </c>
      <c r="EC111" s="72">
        <v>2</v>
      </c>
      <c r="ED111" s="72">
        <v>0</v>
      </c>
      <c r="EE111" s="72">
        <v>1</v>
      </c>
      <c r="EF111" s="72">
        <v>0</v>
      </c>
      <c r="EG111" s="72">
        <v>1</v>
      </c>
      <c r="EH111" s="72">
        <v>1</v>
      </c>
      <c r="EI111" s="72">
        <v>1</v>
      </c>
      <c r="EJ111" s="72">
        <v>0</v>
      </c>
      <c r="EK111" s="72">
        <v>1</v>
      </c>
      <c r="EL111" s="72">
        <v>0</v>
      </c>
      <c r="EM111" s="72">
        <v>1</v>
      </c>
      <c r="EN111" s="72">
        <v>0</v>
      </c>
      <c r="EO111" s="72">
        <v>1</v>
      </c>
      <c r="EP111" s="72">
        <v>1</v>
      </c>
      <c r="EQ111" s="72">
        <v>1</v>
      </c>
      <c r="ER111" s="72">
        <v>0</v>
      </c>
      <c r="ES111" s="72">
        <v>1</v>
      </c>
      <c r="ET111" s="72">
        <v>0</v>
      </c>
      <c r="EU111" s="72">
        <v>1</v>
      </c>
      <c r="EV111" s="72">
        <v>0</v>
      </c>
      <c r="EW111" s="72">
        <v>0</v>
      </c>
      <c r="EX111" s="72">
        <v>0</v>
      </c>
      <c r="EY111" s="72">
        <v>0</v>
      </c>
      <c r="EZ111" s="72">
        <v>0</v>
      </c>
      <c r="FA111" s="72">
        <v>0</v>
      </c>
      <c r="FB111" s="72">
        <v>0</v>
      </c>
      <c r="FC111" s="72">
        <v>0</v>
      </c>
      <c r="FD111" s="72">
        <v>0</v>
      </c>
      <c r="FE111" s="72">
        <v>0</v>
      </c>
      <c r="FF111" s="72">
        <v>0</v>
      </c>
      <c r="FG111" s="72">
        <v>0</v>
      </c>
      <c r="FH111" s="72">
        <v>0</v>
      </c>
      <c r="FI111" s="72">
        <v>0</v>
      </c>
      <c r="FJ111" s="72">
        <v>0</v>
      </c>
      <c r="FK111" s="72">
        <v>0</v>
      </c>
      <c r="FL111" s="72">
        <v>0</v>
      </c>
      <c r="FM111" s="72">
        <v>0</v>
      </c>
      <c r="FN111" s="72">
        <v>0</v>
      </c>
      <c r="FO111" s="72">
        <v>0</v>
      </c>
      <c r="FP111" s="72">
        <v>0</v>
      </c>
      <c r="FQ111" s="72">
        <v>0</v>
      </c>
      <c r="FR111" s="72">
        <v>0</v>
      </c>
      <c r="FS111" s="72">
        <v>0</v>
      </c>
      <c r="FT111" s="72">
        <v>0</v>
      </c>
      <c r="FU111" s="72">
        <v>0</v>
      </c>
      <c r="FV111" s="72">
        <v>0</v>
      </c>
      <c r="FW111" s="72">
        <v>0</v>
      </c>
      <c r="FX111" s="72">
        <v>0</v>
      </c>
      <c r="FY111" s="72">
        <v>0</v>
      </c>
      <c r="FZ111" s="72">
        <v>0</v>
      </c>
      <c r="GA111" s="72">
        <v>0</v>
      </c>
      <c r="GB111" s="72">
        <v>0</v>
      </c>
      <c r="GC111" s="72">
        <v>0</v>
      </c>
      <c r="GD111" s="72">
        <v>0</v>
      </c>
      <c r="GE111" s="72">
        <v>0</v>
      </c>
      <c r="GF111" s="72">
        <v>0</v>
      </c>
      <c r="GG111" s="72">
        <v>0</v>
      </c>
      <c r="GH111" s="72">
        <v>0</v>
      </c>
      <c r="GI111" s="72">
        <v>0</v>
      </c>
      <c r="GJ111" s="72">
        <v>0</v>
      </c>
      <c r="GK111" s="72">
        <v>0</v>
      </c>
      <c r="GL111" s="72">
        <v>0</v>
      </c>
      <c r="GM111" s="72">
        <v>0</v>
      </c>
      <c r="GN111" s="72">
        <v>0</v>
      </c>
      <c r="GO111" s="72">
        <v>0</v>
      </c>
      <c r="GP111" s="72">
        <v>0</v>
      </c>
      <c r="GQ111" s="72">
        <v>0</v>
      </c>
      <c r="GR111" s="72">
        <v>0</v>
      </c>
      <c r="GS111" s="72">
        <v>0</v>
      </c>
      <c r="GT111" s="72">
        <v>0</v>
      </c>
      <c r="GU111" s="72">
        <v>0</v>
      </c>
      <c r="GV111" s="72">
        <v>0</v>
      </c>
      <c r="GW111" s="72">
        <v>0</v>
      </c>
      <c r="GX111" s="72">
        <v>0</v>
      </c>
      <c r="GY111" s="72">
        <v>0</v>
      </c>
      <c r="GZ111" s="72">
        <v>0</v>
      </c>
      <c r="HA111" s="72">
        <v>0</v>
      </c>
      <c r="HB111" s="72">
        <v>0</v>
      </c>
      <c r="HC111" s="72">
        <v>0</v>
      </c>
      <c r="HD111" s="72">
        <v>0</v>
      </c>
      <c r="HE111" s="72">
        <v>0</v>
      </c>
      <c r="HF111" s="72">
        <v>0</v>
      </c>
      <c r="HG111" s="72">
        <v>0</v>
      </c>
      <c r="HH111" s="72">
        <v>0</v>
      </c>
      <c r="HI111" s="72">
        <v>0</v>
      </c>
      <c r="HJ111" s="72">
        <v>0</v>
      </c>
      <c r="HK111" s="72">
        <v>0</v>
      </c>
      <c r="HL111" s="72">
        <v>0</v>
      </c>
      <c r="HM111" s="72">
        <v>0</v>
      </c>
      <c r="HN111" s="72">
        <v>0</v>
      </c>
      <c r="HO111" s="72">
        <v>0</v>
      </c>
      <c r="HP111" s="72">
        <v>0</v>
      </c>
      <c r="HQ111" s="72">
        <v>0</v>
      </c>
      <c r="HR111" s="72">
        <v>0</v>
      </c>
      <c r="HS111" s="72">
        <v>0</v>
      </c>
      <c r="HT111" s="72">
        <v>0</v>
      </c>
      <c r="HU111" s="72">
        <v>0</v>
      </c>
      <c r="HV111" s="72">
        <v>0</v>
      </c>
      <c r="HW111" s="72">
        <v>0</v>
      </c>
      <c r="HX111" s="72">
        <v>0</v>
      </c>
      <c r="HY111" s="72">
        <v>0</v>
      </c>
      <c r="HZ111" s="72">
        <v>0</v>
      </c>
      <c r="IA111" s="72">
        <v>0</v>
      </c>
      <c r="IB111" s="72">
        <v>0</v>
      </c>
      <c r="IC111" s="72">
        <v>0</v>
      </c>
      <c r="ID111" s="72">
        <v>0</v>
      </c>
      <c r="IE111" s="72">
        <v>0</v>
      </c>
      <c r="IF111" s="72">
        <v>0</v>
      </c>
      <c r="IG111" s="72">
        <v>0</v>
      </c>
      <c r="IH111" s="72">
        <v>0</v>
      </c>
      <c r="II111" s="72">
        <v>0</v>
      </c>
      <c r="IJ111" s="72">
        <v>0</v>
      </c>
      <c r="IK111" s="72">
        <v>0</v>
      </c>
      <c r="IL111" s="72">
        <v>0</v>
      </c>
      <c r="IM111" s="72">
        <v>0</v>
      </c>
      <c r="IN111" s="72">
        <v>0</v>
      </c>
      <c r="IO111" s="72">
        <v>261</v>
      </c>
      <c r="IP111" s="72">
        <v>188</v>
      </c>
      <c r="IQ111" s="72">
        <v>449</v>
      </c>
      <c r="IR111" s="72">
        <v>7</v>
      </c>
      <c r="IS111" s="72">
        <v>19</v>
      </c>
      <c r="IT111" s="72">
        <v>11</v>
      </c>
      <c r="IU111" s="72">
        <v>106</v>
      </c>
      <c r="IV111" s="72">
        <v>12</v>
      </c>
      <c r="IW111" s="72">
        <v>110</v>
      </c>
      <c r="IX111" s="72">
        <v>27</v>
      </c>
      <c r="IY111" s="72">
        <v>112</v>
      </c>
      <c r="IZ111" s="72">
        <v>190</v>
      </c>
      <c r="JA111" s="72">
        <v>10</v>
      </c>
      <c r="JB111" s="72">
        <v>449</v>
      </c>
      <c r="JC111" s="23"/>
      <c r="JD111" s="23"/>
    </row>
    <row r="112" spans="1:264" x14ac:dyDescent="0.25">
      <c r="A112" s="70" t="s">
        <v>109</v>
      </c>
      <c r="B112" s="70" t="s">
        <v>9</v>
      </c>
      <c r="C112" s="70" t="s">
        <v>98</v>
      </c>
      <c r="D112" s="71">
        <v>512</v>
      </c>
      <c r="E112" s="22" t="s">
        <v>144</v>
      </c>
      <c r="F112" s="8" t="s">
        <v>31</v>
      </c>
      <c r="G112" s="10">
        <v>1</v>
      </c>
      <c r="H112" s="10">
        <v>342</v>
      </c>
      <c r="I112" s="49">
        <f t="shared" si="11"/>
        <v>33</v>
      </c>
      <c r="J112" s="72">
        <v>10</v>
      </c>
      <c r="K112" s="50">
        <f t="shared" si="12"/>
        <v>7</v>
      </c>
      <c r="L112" s="72">
        <v>3</v>
      </c>
      <c r="M112" s="72">
        <v>4</v>
      </c>
      <c r="N112" s="50">
        <f t="shared" si="13"/>
        <v>9</v>
      </c>
      <c r="O112" s="72">
        <v>4</v>
      </c>
      <c r="P112" s="72">
        <v>5</v>
      </c>
      <c r="Q112" s="50">
        <f t="shared" si="14"/>
        <v>8</v>
      </c>
      <c r="R112" s="72">
        <v>5</v>
      </c>
      <c r="S112" s="72">
        <v>3</v>
      </c>
      <c r="T112" s="50">
        <f t="shared" si="15"/>
        <v>4</v>
      </c>
      <c r="U112" s="72">
        <v>3</v>
      </c>
      <c r="V112" s="72">
        <v>1</v>
      </c>
      <c r="W112" s="51">
        <f t="shared" si="16"/>
        <v>5</v>
      </c>
      <c r="X112" s="72">
        <v>1</v>
      </c>
      <c r="Y112" s="72">
        <v>4</v>
      </c>
      <c r="Z112" s="51">
        <f t="shared" si="10"/>
        <v>7</v>
      </c>
      <c r="AA112" s="72">
        <v>4</v>
      </c>
      <c r="AB112" s="72">
        <v>3</v>
      </c>
      <c r="AC112" s="72">
        <v>5</v>
      </c>
      <c r="AD112" s="72">
        <v>3</v>
      </c>
      <c r="AE112" s="72">
        <v>4</v>
      </c>
      <c r="AF112" s="72">
        <v>5</v>
      </c>
      <c r="AG112" s="72">
        <v>3</v>
      </c>
      <c r="AH112" s="72">
        <v>5</v>
      </c>
      <c r="AI112" s="72">
        <v>3</v>
      </c>
      <c r="AJ112" s="72">
        <v>3</v>
      </c>
      <c r="AK112" s="72">
        <v>2</v>
      </c>
      <c r="AL112" s="72">
        <v>5</v>
      </c>
      <c r="AM112" s="72">
        <v>3</v>
      </c>
      <c r="AN112" s="72">
        <v>4</v>
      </c>
      <c r="AO112" s="72">
        <v>3</v>
      </c>
      <c r="AP112" s="72">
        <v>3</v>
      </c>
      <c r="AQ112" s="72">
        <v>3</v>
      </c>
      <c r="AR112" s="72">
        <v>2</v>
      </c>
      <c r="AS112" s="72">
        <v>2</v>
      </c>
      <c r="AT112" s="72">
        <v>1</v>
      </c>
      <c r="AU112" s="72">
        <v>2</v>
      </c>
      <c r="AV112" s="72">
        <v>0</v>
      </c>
      <c r="AW112" s="72">
        <v>2</v>
      </c>
      <c r="AX112" s="72">
        <v>1</v>
      </c>
      <c r="AY112" s="72">
        <v>1</v>
      </c>
      <c r="AZ112" s="72">
        <v>3</v>
      </c>
      <c r="BA112" s="72">
        <v>3</v>
      </c>
      <c r="BB112" s="72">
        <v>2</v>
      </c>
      <c r="BC112" s="72">
        <v>2</v>
      </c>
      <c r="BD112" s="72">
        <v>3</v>
      </c>
      <c r="BE112" s="72">
        <v>2</v>
      </c>
      <c r="BF112" s="72">
        <v>3</v>
      </c>
      <c r="BG112" s="72">
        <v>3</v>
      </c>
      <c r="BH112" s="72">
        <v>4</v>
      </c>
      <c r="BI112" s="72">
        <v>4</v>
      </c>
      <c r="BJ112" s="72">
        <v>4</v>
      </c>
      <c r="BK112" s="72">
        <v>5</v>
      </c>
      <c r="BL112" s="72">
        <v>4</v>
      </c>
      <c r="BM112" s="72">
        <v>4</v>
      </c>
      <c r="BN112" s="72">
        <v>3</v>
      </c>
      <c r="BO112" s="72">
        <v>3</v>
      </c>
      <c r="BP112" s="72">
        <v>2</v>
      </c>
      <c r="BQ112" s="72">
        <v>4</v>
      </c>
      <c r="BR112" s="72">
        <v>4</v>
      </c>
      <c r="BS112" s="72">
        <v>4</v>
      </c>
      <c r="BT112" s="72">
        <v>4</v>
      </c>
      <c r="BU112" s="72">
        <v>6</v>
      </c>
      <c r="BV112" s="72">
        <v>5</v>
      </c>
      <c r="BW112" s="72">
        <v>6</v>
      </c>
      <c r="BX112" s="72">
        <v>3</v>
      </c>
      <c r="BY112" s="72">
        <v>9</v>
      </c>
      <c r="BZ112" s="72">
        <v>4</v>
      </c>
      <c r="CA112" s="72">
        <v>8</v>
      </c>
      <c r="CB112" s="72">
        <v>4</v>
      </c>
      <c r="CC112" s="72">
        <v>4</v>
      </c>
      <c r="CD112" s="72">
        <v>3</v>
      </c>
      <c r="CE112" s="72">
        <v>4</v>
      </c>
      <c r="CF112" s="72">
        <v>2</v>
      </c>
      <c r="CG112" s="72">
        <v>6</v>
      </c>
      <c r="CH112" s="72">
        <v>2</v>
      </c>
      <c r="CI112" s="72">
        <v>4</v>
      </c>
      <c r="CJ112" s="72">
        <v>3</v>
      </c>
      <c r="CK112" s="72">
        <v>4</v>
      </c>
      <c r="CL112" s="72">
        <v>2</v>
      </c>
      <c r="CM112" s="72">
        <v>6</v>
      </c>
      <c r="CN112" s="72">
        <v>2</v>
      </c>
      <c r="CO112" s="72">
        <v>7</v>
      </c>
      <c r="CP112" s="72">
        <v>3</v>
      </c>
      <c r="CQ112" s="72">
        <v>3</v>
      </c>
      <c r="CR112" s="72">
        <v>3</v>
      </c>
      <c r="CS112" s="72">
        <v>4</v>
      </c>
      <c r="CT112" s="72">
        <v>2</v>
      </c>
      <c r="CU112" s="72">
        <v>3</v>
      </c>
      <c r="CV112" s="72">
        <v>2</v>
      </c>
      <c r="CW112" s="72">
        <v>3</v>
      </c>
      <c r="CX112" s="72">
        <v>1</v>
      </c>
      <c r="CY112" s="72">
        <v>2</v>
      </c>
      <c r="CZ112" s="72">
        <v>2</v>
      </c>
      <c r="DA112" s="72">
        <v>3</v>
      </c>
      <c r="DB112" s="72">
        <v>2</v>
      </c>
      <c r="DC112" s="72">
        <v>3</v>
      </c>
      <c r="DD112" s="72">
        <v>0</v>
      </c>
      <c r="DE112" s="72">
        <v>4</v>
      </c>
      <c r="DF112" s="72">
        <v>2</v>
      </c>
      <c r="DG112" s="72">
        <v>2</v>
      </c>
      <c r="DH112" s="72">
        <v>0</v>
      </c>
      <c r="DI112" s="72">
        <v>2</v>
      </c>
      <c r="DJ112" s="72">
        <v>2</v>
      </c>
      <c r="DK112" s="72">
        <v>2</v>
      </c>
      <c r="DL112" s="72">
        <v>1</v>
      </c>
      <c r="DM112" s="72">
        <v>2</v>
      </c>
      <c r="DN112" s="72">
        <v>0</v>
      </c>
      <c r="DO112" s="72">
        <v>4</v>
      </c>
      <c r="DP112" s="72">
        <v>1</v>
      </c>
      <c r="DQ112" s="72">
        <v>2</v>
      </c>
      <c r="DR112" s="72">
        <v>1</v>
      </c>
      <c r="DS112" s="72">
        <v>1</v>
      </c>
      <c r="DT112" s="72">
        <v>0</v>
      </c>
      <c r="DU112" s="72">
        <v>2</v>
      </c>
      <c r="DV112" s="72">
        <v>0</v>
      </c>
      <c r="DW112" s="72">
        <v>0</v>
      </c>
      <c r="DX112" s="72">
        <v>0</v>
      </c>
      <c r="DY112" s="72">
        <v>1</v>
      </c>
      <c r="DZ112" s="72">
        <v>1</v>
      </c>
      <c r="EA112" s="72">
        <v>1</v>
      </c>
      <c r="EB112" s="72">
        <v>0</v>
      </c>
      <c r="EC112" s="72">
        <v>1</v>
      </c>
      <c r="ED112" s="72">
        <v>0</v>
      </c>
      <c r="EE112" s="72">
        <v>0</v>
      </c>
      <c r="EF112" s="72">
        <v>0</v>
      </c>
      <c r="EG112" s="72">
        <v>0</v>
      </c>
      <c r="EH112" s="72">
        <v>1</v>
      </c>
      <c r="EI112" s="72">
        <v>1</v>
      </c>
      <c r="EJ112" s="72">
        <v>0</v>
      </c>
      <c r="EK112" s="72">
        <v>1</v>
      </c>
      <c r="EL112" s="72">
        <v>0</v>
      </c>
      <c r="EM112" s="72">
        <v>1</v>
      </c>
      <c r="EN112" s="72">
        <v>0</v>
      </c>
      <c r="EO112" s="72">
        <v>0</v>
      </c>
      <c r="EP112" s="72">
        <v>0</v>
      </c>
      <c r="EQ112" s="72">
        <v>0</v>
      </c>
      <c r="ER112" s="72">
        <v>0</v>
      </c>
      <c r="ES112" s="72">
        <v>1</v>
      </c>
      <c r="ET112" s="72">
        <v>0</v>
      </c>
      <c r="EU112" s="72">
        <v>0</v>
      </c>
      <c r="EV112" s="72">
        <v>0</v>
      </c>
      <c r="EW112" s="72">
        <v>0</v>
      </c>
      <c r="EX112" s="72">
        <v>0</v>
      </c>
      <c r="EY112" s="72">
        <v>0</v>
      </c>
      <c r="EZ112" s="72">
        <v>0</v>
      </c>
      <c r="FA112" s="72">
        <v>0</v>
      </c>
      <c r="FB112" s="72">
        <v>0</v>
      </c>
      <c r="FC112" s="72">
        <v>0</v>
      </c>
      <c r="FD112" s="72">
        <v>0</v>
      </c>
      <c r="FE112" s="72">
        <v>0</v>
      </c>
      <c r="FF112" s="72">
        <v>0</v>
      </c>
      <c r="FG112" s="72">
        <v>0</v>
      </c>
      <c r="FH112" s="72">
        <v>0</v>
      </c>
      <c r="FI112" s="72">
        <v>0</v>
      </c>
      <c r="FJ112" s="72">
        <v>0</v>
      </c>
      <c r="FK112" s="72">
        <v>0</v>
      </c>
      <c r="FL112" s="72">
        <v>0</v>
      </c>
      <c r="FM112" s="72">
        <v>0</v>
      </c>
      <c r="FN112" s="72">
        <v>0</v>
      </c>
      <c r="FO112" s="72">
        <v>0</v>
      </c>
      <c r="FP112" s="72">
        <v>0</v>
      </c>
      <c r="FQ112" s="72">
        <v>0</v>
      </c>
      <c r="FR112" s="72">
        <v>0</v>
      </c>
      <c r="FS112" s="72">
        <v>0</v>
      </c>
      <c r="FT112" s="72">
        <v>0</v>
      </c>
      <c r="FU112" s="72">
        <v>0</v>
      </c>
      <c r="FV112" s="72">
        <v>0</v>
      </c>
      <c r="FW112" s="72">
        <v>0</v>
      </c>
      <c r="FX112" s="72">
        <v>0</v>
      </c>
      <c r="FY112" s="72">
        <v>0</v>
      </c>
      <c r="FZ112" s="72">
        <v>0</v>
      </c>
      <c r="GA112" s="72">
        <v>0</v>
      </c>
      <c r="GB112" s="72">
        <v>0</v>
      </c>
      <c r="GC112" s="72">
        <v>0</v>
      </c>
      <c r="GD112" s="72">
        <v>0</v>
      </c>
      <c r="GE112" s="72">
        <v>0</v>
      </c>
      <c r="GF112" s="72">
        <v>0</v>
      </c>
      <c r="GG112" s="72">
        <v>0</v>
      </c>
      <c r="GH112" s="72">
        <v>0</v>
      </c>
      <c r="GI112" s="72">
        <v>0</v>
      </c>
      <c r="GJ112" s="72">
        <v>0</v>
      </c>
      <c r="GK112" s="72">
        <v>0</v>
      </c>
      <c r="GL112" s="72">
        <v>0</v>
      </c>
      <c r="GM112" s="72">
        <v>0</v>
      </c>
      <c r="GN112" s="72">
        <v>0</v>
      </c>
      <c r="GO112" s="72">
        <v>0</v>
      </c>
      <c r="GP112" s="72">
        <v>0</v>
      </c>
      <c r="GQ112" s="72">
        <v>0</v>
      </c>
      <c r="GR112" s="72">
        <v>0</v>
      </c>
      <c r="GS112" s="72">
        <v>0</v>
      </c>
      <c r="GT112" s="72">
        <v>0</v>
      </c>
      <c r="GU112" s="72">
        <v>0</v>
      </c>
      <c r="GV112" s="72">
        <v>0</v>
      </c>
      <c r="GW112" s="72">
        <v>0</v>
      </c>
      <c r="GX112" s="72">
        <v>0</v>
      </c>
      <c r="GY112" s="72">
        <v>0</v>
      </c>
      <c r="GZ112" s="72">
        <v>0</v>
      </c>
      <c r="HA112" s="72">
        <v>0</v>
      </c>
      <c r="HB112" s="72">
        <v>0</v>
      </c>
      <c r="HC112" s="72">
        <v>0</v>
      </c>
      <c r="HD112" s="72">
        <v>0</v>
      </c>
      <c r="HE112" s="72">
        <v>0</v>
      </c>
      <c r="HF112" s="72">
        <v>0</v>
      </c>
      <c r="HG112" s="72">
        <v>0</v>
      </c>
      <c r="HH112" s="72">
        <v>0</v>
      </c>
      <c r="HI112" s="72">
        <v>0</v>
      </c>
      <c r="HJ112" s="72">
        <v>0</v>
      </c>
      <c r="HK112" s="72">
        <v>0</v>
      </c>
      <c r="HL112" s="72">
        <v>0</v>
      </c>
      <c r="HM112" s="72">
        <v>0</v>
      </c>
      <c r="HN112" s="72">
        <v>0</v>
      </c>
      <c r="HO112" s="72">
        <v>0</v>
      </c>
      <c r="HP112" s="72">
        <v>0</v>
      </c>
      <c r="HQ112" s="72">
        <v>0</v>
      </c>
      <c r="HR112" s="72">
        <v>0</v>
      </c>
      <c r="HS112" s="72">
        <v>0</v>
      </c>
      <c r="HT112" s="72">
        <v>0</v>
      </c>
      <c r="HU112" s="72">
        <v>0</v>
      </c>
      <c r="HV112" s="72">
        <v>0</v>
      </c>
      <c r="HW112" s="72">
        <v>0</v>
      </c>
      <c r="HX112" s="72">
        <v>0</v>
      </c>
      <c r="HY112" s="72">
        <v>0</v>
      </c>
      <c r="HZ112" s="72">
        <v>0</v>
      </c>
      <c r="IA112" s="72">
        <v>0</v>
      </c>
      <c r="IB112" s="72">
        <v>0</v>
      </c>
      <c r="IC112" s="72">
        <v>0</v>
      </c>
      <c r="ID112" s="72">
        <v>0</v>
      </c>
      <c r="IE112" s="72">
        <v>0</v>
      </c>
      <c r="IF112" s="72">
        <v>0</v>
      </c>
      <c r="IG112" s="72">
        <v>0</v>
      </c>
      <c r="IH112" s="72">
        <v>0</v>
      </c>
      <c r="II112" s="72">
        <v>0</v>
      </c>
      <c r="IJ112" s="72">
        <v>0</v>
      </c>
      <c r="IK112" s="72">
        <v>0</v>
      </c>
      <c r="IL112" s="72">
        <v>0</v>
      </c>
      <c r="IM112" s="72">
        <v>0</v>
      </c>
      <c r="IN112" s="72">
        <v>0</v>
      </c>
      <c r="IO112" s="72">
        <v>200</v>
      </c>
      <c r="IP112" s="72">
        <v>142</v>
      </c>
      <c r="IQ112" s="72">
        <v>342</v>
      </c>
      <c r="IR112" s="72">
        <v>7</v>
      </c>
      <c r="IS112" s="72">
        <v>15</v>
      </c>
      <c r="IT112" s="72">
        <v>9</v>
      </c>
      <c r="IU112" s="72">
        <v>78</v>
      </c>
      <c r="IV112" s="72">
        <v>10</v>
      </c>
      <c r="IW112" s="72">
        <v>85</v>
      </c>
      <c r="IX112" s="72">
        <v>23</v>
      </c>
      <c r="IY112" s="72">
        <v>87</v>
      </c>
      <c r="IZ112" s="72">
        <v>142</v>
      </c>
      <c r="JA112" s="72">
        <v>5</v>
      </c>
      <c r="JB112" s="72">
        <v>342</v>
      </c>
      <c r="JC112" s="23"/>
      <c r="JD112" s="23"/>
    </row>
    <row r="113" spans="1:264" x14ac:dyDescent="0.25">
      <c r="A113" s="70"/>
      <c r="B113" s="70"/>
      <c r="C113" s="70"/>
      <c r="D113" s="77"/>
      <c r="E113" s="78"/>
      <c r="F113" s="8"/>
      <c r="G113" s="10"/>
      <c r="H113" s="10"/>
      <c r="I113" s="49"/>
      <c r="J113" s="72"/>
      <c r="K113" s="50"/>
      <c r="L113" s="72"/>
      <c r="M113" s="72"/>
      <c r="N113" s="50"/>
      <c r="O113" s="72"/>
      <c r="P113" s="72"/>
      <c r="Q113" s="50"/>
      <c r="R113" s="72"/>
      <c r="S113" s="72"/>
      <c r="T113" s="50"/>
      <c r="U113" s="72"/>
      <c r="V113" s="72"/>
      <c r="W113" s="51"/>
      <c r="X113" s="72"/>
      <c r="Y113" s="72"/>
      <c r="Z113" s="51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  <c r="BH113" s="72"/>
      <c r="BI113" s="72"/>
      <c r="BJ113" s="72"/>
      <c r="BK113" s="72"/>
      <c r="BL113" s="72"/>
      <c r="BM113" s="72"/>
      <c r="BN113" s="72"/>
      <c r="BO113" s="72"/>
      <c r="BP113" s="72"/>
      <c r="BQ113" s="72"/>
      <c r="BR113" s="72"/>
      <c r="BS113" s="72"/>
      <c r="BT113" s="72"/>
      <c r="BU113" s="72"/>
      <c r="BV113" s="72"/>
      <c r="BW113" s="72"/>
      <c r="BX113" s="72"/>
      <c r="BY113" s="72"/>
      <c r="BZ113" s="72"/>
      <c r="CA113" s="72"/>
      <c r="CB113" s="72"/>
      <c r="CC113" s="72"/>
      <c r="CD113" s="72"/>
      <c r="CE113" s="72"/>
      <c r="CF113" s="72"/>
      <c r="CG113" s="72"/>
      <c r="CH113" s="72"/>
      <c r="CI113" s="72"/>
      <c r="CJ113" s="72"/>
      <c r="CK113" s="72"/>
      <c r="CL113" s="72"/>
      <c r="CM113" s="72"/>
      <c r="CN113" s="72"/>
      <c r="CO113" s="72"/>
      <c r="CP113" s="72"/>
      <c r="CQ113" s="72"/>
      <c r="CR113" s="72"/>
      <c r="CS113" s="72"/>
      <c r="CT113" s="72"/>
      <c r="CU113" s="72"/>
      <c r="CV113" s="72"/>
      <c r="CW113" s="72"/>
      <c r="CX113" s="72"/>
      <c r="CY113" s="72"/>
      <c r="CZ113" s="72"/>
      <c r="DA113" s="72"/>
      <c r="DB113" s="72"/>
      <c r="DC113" s="72"/>
      <c r="DD113" s="72"/>
      <c r="DE113" s="72"/>
      <c r="DF113" s="72"/>
      <c r="DG113" s="72"/>
      <c r="DH113" s="72"/>
      <c r="DI113" s="72"/>
      <c r="DJ113" s="72"/>
      <c r="DK113" s="72"/>
      <c r="DL113" s="72"/>
      <c r="DM113" s="72"/>
      <c r="DN113" s="72"/>
      <c r="DO113" s="72"/>
      <c r="DP113" s="72"/>
      <c r="DQ113" s="72"/>
      <c r="DR113" s="72"/>
      <c r="DS113" s="72"/>
      <c r="DT113" s="72"/>
      <c r="DU113" s="72"/>
      <c r="DV113" s="72"/>
      <c r="DW113" s="72"/>
      <c r="DX113" s="72"/>
      <c r="DY113" s="72"/>
      <c r="DZ113" s="72"/>
      <c r="EA113" s="72"/>
      <c r="EB113" s="72"/>
      <c r="EC113" s="72"/>
      <c r="ED113" s="72"/>
      <c r="EE113" s="72"/>
      <c r="EF113" s="72"/>
      <c r="EG113" s="72"/>
      <c r="EH113" s="72"/>
      <c r="EI113" s="72"/>
      <c r="EJ113" s="72"/>
      <c r="EK113" s="72"/>
      <c r="EL113" s="72"/>
      <c r="EM113" s="72"/>
      <c r="EN113" s="72"/>
      <c r="EO113" s="72"/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72"/>
      <c r="FG113" s="72"/>
      <c r="FH113" s="72"/>
      <c r="FI113" s="72"/>
      <c r="FJ113" s="72"/>
      <c r="FK113" s="72"/>
      <c r="FL113" s="72"/>
      <c r="FM113" s="72"/>
      <c r="FN113" s="72"/>
      <c r="FO113" s="72"/>
      <c r="FP113" s="72"/>
      <c r="FQ113" s="72"/>
      <c r="FR113" s="72"/>
      <c r="FS113" s="72"/>
      <c r="FT113" s="72"/>
      <c r="FU113" s="72"/>
      <c r="FV113" s="72"/>
      <c r="FW113" s="72"/>
      <c r="FX113" s="72"/>
      <c r="FY113" s="72"/>
      <c r="FZ113" s="72"/>
      <c r="GA113" s="72"/>
      <c r="GB113" s="72"/>
      <c r="GC113" s="72"/>
      <c r="GD113" s="72"/>
      <c r="GE113" s="72"/>
      <c r="GF113" s="72"/>
      <c r="GG113" s="72"/>
      <c r="GH113" s="72"/>
      <c r="GI113" s="72"/>
      <c r="GJ113" s="72"/>
      <c r="GK113" s="72"/>
      <c r="GL113" s="72"/>
      <c r="GM113" s="72"/>
      <c r="GN113" s="72"/>
      <c r="GO113" s="72"/>
      <c r="GP113" s="72"/>
      <c r="GQ113" s="72"/>
      <c r="GR113" s="72"/>
      <c r="GS113" s="72"/>
      <c r="GT113" s="72"/>
      <c r="GU113" s="72"/>
      <c r="GV113" s="72"/>
      <c r="GW113" s="72"/>
      <c r="GX113" s="72"/>
      <c r="GY113" s="72"/>
      <c r="GZ113" s="72"/>
      <c r="HA113" s="72"/>
      <c r="HB113" s="72"/>
      <c r="HC113" s="72"/>
      <c r="HD113" s="72"/>
      <c r="HE113" s="72"/>
      <c r="HF113" s="72"/>
      <c r="HG113" s="72"/>
      <c r="HH113" s="72"/>
      <c r="HI113" s="72"/>
      <c r="HJ113" s="72"/>
      <c r="HK113" s="72"/>
      <c r="HL113" s="72"/>
      <c r="HM113" s="72"/>
      <c r="HN113" s="72"/>
      <c r="HO113" s="72"/>
      <c r="HP113" s="72"/>
      <c r="HQ113" s="72"/>
      <c r="HR113" s="72"/>
      <c r="HS113" s="72"/>
      <c r="HT113" s="72"/>
      <c r="HU113" s="72"/>
      <c r="HV113" s="72"/>
      <c r="HW113" s="72"/>
      <c r="HX113" s="72"/>
      <c r="HY113" s="72"/>
      <c r="HZ113" s="72"/>
      <c r="IA113" s="72"/>
      <c r="IB113" s="72"/>
      <c r="IC113" s="72"/>
      <c r="ID113" s="72"/>
      <c r="IE113" s="72"/>
      <c r="IF113" s="72"/>
      <c r="IG113" s="72"/>
      <c r="IH113" s="72"/>
      <c r="II113" s="72"/>
      <c r="IJ113" s="72"/>
      <c r="IK113" s="72"/>
      <c r="IL113" s="72"/>
      <c r="IM113" s="72"/>
      <c r="IN113" s="72"/>
      <c r="IO113" s="72"/>
      <c r="IP113" s="72"/>
      <c r="IQ113" s="72"/>
      <c r="IR113" s="72"/>
      <c r="IS113" s="72"/>
      <c r="IT113" s="72"/>
      <c r="IU113" s="72"/>
      <c r="IV113" s="72"/>
      <c r="IW113" s="72"/>
      <c r="IX113" s="72"/>
      <c r="IY113" s="72"/>
      <c r="IZ113" s="72"/>
      <c r="JA113" s="72"/>
      <c r="JB113" s="72"/>
      <c r="JC113" s="23"/>
      <c r="JD113" s="23"/>
    </row>
    <row r="114" spans="1:264" x14ac:dyDescent="0.25">
      <c r="A114" s="70" t="s">
        <v>109</v>
      </c>
      <c r="B114" s="70" t="s">
        <v>9</v>
      </c>
      <c r="C114" s="70" t="s">
        <v>93</v>
      </c>
      <c r="D114" s="71">
        <v>468</v>
      </c>
      <c r="E114" s="22" t="s">
        <v>99</v>
      </c>
      <c r="F114" s="8" t="s">
        <v>31</v>
      </c>
      <c r="G114" s="10">
        <v>1</v>
      </c>
      <c r="H114" s="10">
        <v>693</v>
      </c>
      <c r="I114" s="49">
        <f t="shared" ref="I114" si="24">K114+N114+Q114+T114+W114</f>
        <v>118</v>
      </c>
      <c r="J114" s="72">
        <v>16</v>
      </c>
      <c r="K114" s="50">
        <f t="shared" ref="K114" si="25">L114+M114</f>
        <v>4</v>
      </c>
      <c r="L114" s="72">
        <v>2</v>
      </c>
      <c r="M114" s="72">
        <v>2</v>
      </c>
      <c r="N114" s="50">
        <f t="shared" ref="N114" si="26">O114+P114</f>
        <v>20</v>
      </c>
      <c r="O114" s="72">
        <v>12</v>
      </c>
      <c r="P114" s="72">
        <v>8</v>
      </c>
      <c r="Q114" s="50">
        <f t="shared" ref="Q114" si="27">R114+S114</f>
        <v>31</v>
      </c>
      <c r="R114" s="72">
        <v>21</v>
      </c>
      <c r="S114" s="72">
        <v>10</v>
      </c>
      <c r="T114" s="50">
        <f t="shared" ref="T114" si="28">U114+V114</f>
        <v>25</v>
      </c>
      <c r="U114" s="72">
        <v>10</v>
      </c>
      <c r="V114" s="72">
        <v>15</v>
      </c>
      <c r="W114" s="51">
        <f t="shared" ref="W114" si="29">X114+Y114</f>
        <v>38</v>
      </c>
      <c r="X114" s="72">
        <v>19</v>
      </c>
      <c r="Y114" s="72">
        <v>19</v>
      </c>
      <c r="Z114" s="51">
        <f t="shared" ref="Z114" si="30">AA114+AB114</f>
        <v>33</v>
      </c>
      <c r="AA114" s="72">
        <v>12</v>
      </c>
      <c r="AB114" s="72">
        <v>21</v>
      </c>
      <c r="AC114" s="72">
        <v>10</v>
      </c>
      <c r="AD114" s="72">
        <v>9</v>
      </c>
      <c r="AE114" s="72">
        <v>10</v>
      </c>
      <c r="AF114" s="72">
        <v>9</v>
      </c>
      <c r="AG114" s="72">
        <v>10</v>
      </c>
      <c r="AH114" s="72">
        <v>8</v>
      </c>
      <c r="AI114" s="72">
        <v>10</v>
      </c>
      <c r="AJ114" s="72">
        <v>8</v>
      </c>
      <c r="AK114" s="72">
        <v>9</v>
      </c>
      <c r="AL114" s="72">
        <v>8</v>
      </c>
      <c r="AM114" s="72">
        <v>10</v>
      </c>
      <c r="AN114" s="72">
        <v>9</v>
      </c>
      <c r="AO114" s="72">
        <v>10</v>
      </c>
      <c r="AP114" s="72">
        <v>8</v>
      </c>
      <c r="AQ114" s="72">
        <v>9</v>
      </c>
      <c r="AR114" s="72">
        <v>8</v>
      </c>
      <c r="AS114" s="72">
        <v>9</v>
      </c>
      <c r="AT114" s="72">
        <v>8</v>
      </c>
      <c r="AU114" s="72">
        <v>9</v>
      </c>
      <c r="AV114" s="72">
        <v>8</v>
      </c>
      <c r="AW114" s="72">
        <v>9</v>
      </c>
      <c r="AX114" s="72">
        <v>8</v>
      </c>
      <c r="AY114" s="72">
        <v>9</v>
      </c>
      <c r="AZ114" s="72">
        <v>8</v>
      </c>
      <c r="BA114" s="72">
        <v>9</v>
      </c>
      <c r="BB114" s="72">
        <v>8</v>
      </c>
      <c r="BC114" s="72">
        <v>7</v>
      </c>
      <c r="BD114" s="72">
        <v>6</v>
      </c>
      <c r="BE114" s="72">
        <v>7</v>
      </c>
      <c r="BF114" s="72">
        <v>6</v>
      </c>
      <c r="BG114" s="72">
        <v>7</v>
      </c>
      <c r="BH114" s="72">
        <v>6</v>
      </c>
      <c r="BI114" s="72">
        <v>7</v>
      </c>
      <c r="BJ114" s="72">
        <v>6</v>
      </c>
      <c r="BK114" s="72">
        <v>5</v>
      </c>
      <c r="BL114" s="72">
        <v>6</v>
      </c>
      <c r="BM114" s="72">
        <v>5</v>
      </c>
      <c r="BN114" s="72">
        <v>6</v>
      </c>
      <c r="BO114" s="72">
        <v>5</v>
      </c>
      <c r="BP114" s="72">
        <v>6</v>
      </c>
      <c r="BQ114" s="72">
        <v>5</v>
      </c>
      <c r="BR114" s="72">
        <v>6</v>
      </c>
      <c r="BS114" s="72">
        <v>6</v>
      </c>
      <c r="BT114" s="72">
        <v>5</v>
      </c>
      <c r="BU114" s="72">
        <v>6</v>
      </c>
      <c r="BV114" s="72">
        <v>5</v>
      </c>
      <c r="BW114" s="72">
        <v>4</v>
      </c>
      <c r="BX114" s="72">
        <v>4</v>
      </c>
      <c r="BY114" s="72">
        <v>4</v>
      </c>
      <c r="BZ114" s="72">
        <v>4</v>
      </c>
      <c r="CA114" s="72">
        <v>4</v>
      </c>
      <c r="CB114" s="72">
        <v>3</v>
      </c>
      <c r="CC114" s="72">
        <v>3</v>
      </c>
      <c r="CD114" s="72">
        <v>3</v>
      </c>
      <c r="CE114" s="72">
        <v>3</v>
      </c>
      <c r="CF114" s="72">
        <v>3</v>
      </c>
      <c r="CG114" s="72">
        <v>2</v>
      </c>
      <c r="CH114" s="72">
        <v>3</v>
      </c>
      <c r="CI114" s="72">
        <v>2</v>
      </c>
      <c r="CJ114" s="72">
        <v>2</v>
      </c>
      <c r="CK114" s="72">
        <v>3</v>
      </c>
      <c r="CL114" s="72">
        <v>2</v>
      </c>
      <c r="CM114" s="72">
        <v>3</v>
      </c>
      <c r="CN114" s="72">
        <v>2</v>
      </c>
      <c r="CO114" s="72">
        <v>3</v>
      </c>
      <c r="CP114" s="72">
        <v>2</v>
      </c>
      <c r="CQ114" s="72">
        <v>2</v>
      </c>
      <c r="CR114" s="72">
        <v>2</v>
      </c>
      <c r="CS114" s="72">
        <v>2</v>
      </c>
      <c r="CT114" s="72">
        <v>1</v>
      </c>
      <c r="CU114" s="72">
        <v>2</v>
      </c>
      <c r="CV114" s="72">
        <v>1</v>
      </c>
      <c r="CW114" s="72">
        <v>2</v>
      </c>
      <c r="CX114" s="72">
        <v>2</v>
      </c>
      <c r="CY114" s="72">
        <v>2</v>
      </c>
      <c r="CZ114" s="72">
        <v>1</v>
      </c>
      <c r="DA114" s="72">
        <v>2</v>
      </c>
      <c r="DB114" s="72">
        <v>1</v>
      </c>
      <c r="DC114" s="72">
        <v>2</v>
      </c>
      <c r="DD114" s="72">
        <v>1</v>
      </c>
      <c r="DE114" s="72">
        <v>2</v>
      </c>
      <c r="DF114" s="72">
        <v>1</v>
      </c>
      <c r="DG114" s="72">
        <v>2</v>
      </c>
      <c r="DH114" s="72">
        <v>2</v>
      </c>
      <c r="DI114" s="72">
        <v>2</v>
      </c>
      <c r="DJ114" s="72">
        <v>1</v>
      </c>
      <c r="DK114" s="72">
        <v>2</v>
      </c>
      <c r="DL114" s="72">
        <v>1</v>
      </c>
      <c r="DM114" s="72">
        <v>2</v>
      </c>
      <c r="DN114" s="72">
        <v>1</v>
      </c>
      <c r="DO114" s="72">
        <v>2</v>
      </c>
      <c r="DP114" s="72">
        <v>2</v>
      </c>
      <c r="DQ114" s="72">
        <v>1</v>
      </c>
      <c r="DR114" s="72">
        <v>2</v>
      </c>
      <c r="DS114" s="72">
        <v>2</v>
      </c>
      <c r="DT114" s="72">
        <v>2</v>
      </c>
      <c r="DU114" s="72">
        <v>2</v>
      </c>
      <c r="DV114" s="72">
        <v>2</v>
      </c>
      <c r="DW114" s="72">
        <v>2</v>
      </c>
      <c r="DX114" s="72">
        <v>2</v>
      </c>
      <c r="DY114" s="72">
        <v>2</v>
      </c>
      <c r="DZ114" s="72">
        <v>2</v>
      </c>
      <c r="EA114" s="72">
        <v>2</v>
      </c>
      <c r="EB114" s="72">
        <v>2</v>
      </c>
      <c r="EC114" s="72">
        <v>2</v>
      </c>
      <c r="ED114" s="72">
        <v>2</v>
      </c>
      <c r="EE114" s="72">
        <v>2</v>
      </c>
      <c r="EF114" s="72">
        <v>2</v>
      </c>
      <c r="EG114" s="72">
        <v>2</v>
      </c>
      <c r="EH114" s="72">
        <v>2</v>
      </c>
      <c r="EI114" s="72">
        <v>2</v>
      </c>
      <c r="EJ114" s="72">
        <v>2</v>
      </c>
      <c r="EK114" s="72">
        <v>2</v>
      </c>
      <c r="EL114" s="72">
        <v>2</v>
      </c>
      <c r="EM114" s="72">
        <v>2</v>
      </c>
      <c r="EN114" s="72">
        <v>2</v>
      </c>
      <c r="EO114" s="72">
        <v>2</v>
      </c>
      <c r="EP114" s="72">
        <v>2</v>
      </c>
      <c r="EQ114" s="72">
        <v>2</v>
      </c>
      <c r="ER114" s="72">
        <v>2</v>
      </c>
      <c r="ES114" s="72">
        <v>2</v>
      </c>
      <c r="ET114" s="72">
        <v>2</v>
      </c>
      <c r="EU114" s="72">
        <v>2</v>
      </c>
      <c r="EV114" s="72">
        <v>1</v>
      </c>
      <c r="EW114" s="72">
        <v>1</v>
      </c>
      <c r="EX114" s="72">
        <v>1</v>
      </c>
      <c r="EY114" s="72">
        <v>1</v>
      </c>
      <c r="EZ114" s="72">
        <v>1</v>
      </c>
      <c r="FA114" s="72">
        <v>1</v>
      </c>
      <c r="FB114" s="72">
        <v>1</v>
      </c>
      <c r="FC114" s="72">
        <v>1</v>
      </c>
      <c r="FD114" s="72">
        <v>1</v>
      </c>
      <c r="FE114" s="72">
        <v>1</v>
      </c>
      <c r="FF114" s="72">
        <v>1</v>
      </c>
      <c r="FG114" s="72">
        <v>1</v>
      </c>
      <c r="FH114" s="72">
        <v>1</v>
      </c>
      <c r="FI114" s="72">
        <v>1</v>
      </c>
      <c r="FJ114" s="72">
        <v>1</v>
      </c>
      <c r="FK114" s="72">
        <v>1</v>
      </c>
      <c r="FL114" s="72">
        <v>1</v>
      </c>
      <c r="FM114" s="72">
        <v>1</v>
      </c>
      <c r="FN114" s="72">
        <v>1</v>
      </c>
      <c r="FO114" s="72">
        <v>1</v>
      </c>
      <c r="FP114" s="72">
        <v>1</v>
      </c>
      <c r="FQ114" s="72">
        <v>1</v>
      </c>
      <c r="FR114" s="72">
        <v>1</v>
      </c>
      <c r="FS114" s="72">
        <v>1</v>
      </c>
      <c r="FT114" s="72">
        <v>1</v>
      </c>
      <c r="FU114" s="72">
        <v>1</v>
      </c>
      <c r="FV114" s="72">
        <v>1</v>
      </c>
      <c r="FW114" s="72">
        <v>1</v>
      </c>
      <c r="FX114" s="72">
        <v>1</v>
      </c>
      <c r="FY114" s="72">
        <v>1</v>
      </c>
      <c r="FZ114" s="72">
        <v>1</v>
      </c>
      <c r="GA114" s="72">
        <v>0</v>
      </c>
      <c r="GB114" s="72">
        <v>0</v>
      </c>
      <c r="GC114" s="72">
        <v>0</v>
      </c>
      <c r="GD114" s="72">
        <v>0</v>
      </c>
      <c r="GE114" s="72">
        <v>0</v>
      </c>
      <c r="GF114" s="72">
        <v>0</v>
      </c>
      <c r="GG114" s="72">
        <v>0</v>
      </c>
      <c r="GH114" s="72">
        <v>0</v>
      </c>
      <c r="GI114" s="72">
        <v>0</v>
      </c>
      <c r="GJ114" s="72">
        <v>0</v>
      </c>
      <c r="GK114" s="72">
        <v>0</v>
      </c>
      <c r="GL114" s="72">
        <v>0</v>
      </c>
      <c r="GM114" s="72">
        <v>0</v>
      </c>
      <c r="GN114" s="72">
        <v>0</v>
      </c>
      <c r="GO114" s="72">
        <v>0</v>
      </c>
      <c r="GP114" s="72">
        <v>0</v>
      </c>
      <c r="GQ114" s="72">
        <v>0</v>
      </c>
      <c r="GR114" s="72">
        <v>0</v>
      </c>
      <c r="GS114" s="72">
        <v>0</v>
      </c>
      <c r="GT114" s="72">
        <v>0</v>
      </c>
      <c r="GU114" s="72">
        <v>0</v>
      </c>
      <c r="GV114" s="72">
        <v>0</v>
      </c>
      <c r="GW114" s="72">
        <v>0</v>
      </c>
      <c r="GX114" s="72">
        <v>0</v>
      </c>
      <c r="GY114" s="72">
        <v>0</v>
      </c>
      <c r="GZ114" s="72">
        <v>0</v>
      </c>
      <c r="HA114" s="72">
        <v>0</v>
      </c>
      <c r="HB114" s="72">
        <v>0</v>
      </c>
      <c r="HC114" s="72">
        <v>0</v>
      </c>
      <c r="HD114" s="72">
        <v>0</v>
      </c>
      <c r="HE114" s="72">
        <v>0</v>
      </c>
      <c r="HF114" s="72">
        <v>0</v>
      </c>
      <c r="HG114" s="72">
        <v>0</v>
      </c>
      <c r="HH114" s="72">
        <v>0</v>
      </c>
      <c r="HI114" s="72">
        <v>0</v>
      </c>
      <c r="HJ114" s="72">
        <v>0</v>
      </c>
      <c r="HK114" s="72">
        <v>0</v>
      </c>
      <c r="HL114" s="72">
        <v>0</v>
      </c>
      <c r="HM114" s="72">
        <v>0</v>
      </c>
      <c r="HN114" s="72">
        <v>0</v>
      </c>
      <c r="HO114" s="72">
        <v>0</v>
      </c>
      <c r="HP114" s="72">
        <v>0</v>
      </c>
      <c r="HQ114" s="72">
        <v>0</v>
      </c>
      <c r="HR114" s="72">
        <v>0</v>
      </c>
      <c r="HS114" s="72">
        <v>0</v>
      </c>
      <c r="HT114" s="72">
        <v>0</v>
      </c>
      <c r="HU114" s="72">
        <v>0</v>
      </c>
      <c r="HV114" s="72">
        <v>0</v>
      </c>
      <c r="HW114" s="72">
        <v>0</v>
      </c>
      <c r="HX114" s="72">
        <v>0</v>
      </c>
      <c r="HY114" s="72">
        <v>0</v>
      </c>
      <c r="HZ114" s="72">
        <v>0</v>
      </c>
      <c r="IA114" s="72">
        <v>0</v>
      </c>
      <c r="IB114" s="72">
        <v>0</v>
      </c>
      <c r="IC114" s="72">
        <v>0</v>
      </c>
      <c r="ID114" s="72">
        <v>0</v>
      </c>
      <c r="IE114" s="72">
        <v>0</v>
      </c>
      <c r="IF114" s="72">
        <v>0</v>
      </c>
      <c r="IG114" s="72">
        <v>0</v>
      </c>
      <c r="IH114" s="72">
        <v>0</v>
      </c>
      <c r="II114" s="72">
        <v>0</v>
      </c>
      <c r="IJ114" s="72">
        <v>0</v>
      </c>
      <c r="IK114" s="72">
        <v>0</v>
      </c>
      <c r="IL114" s="72">
        <v>0</v>
      </c>
      <c r="IM114" s="72">
        <v>0</v>
      </c>
      <c r="IN114" s="72">
        <v>0</v>
      </c>
      <c r="IO114" s="72">
        <v>362</v>
      </c>
      <c r="IP114" s="72">
        <v>331</v>
      </c>
      <c r="IQ114" s="72">
        <v>693</v>
      </c>
      <c r="IR114" s="72">
        <v>35</v>
      </c>
      <c r="IS114" s="72">
        <v>41</v>
      </c>
      <c r="IT114" s="72">
        <v>38</v>
      </c>
      <c r="IU114" s="72">
        <v>94</v>
      </c>
      <c r="IV114" s="72">
        <v>16</v>
      </c>
      <c r="IW114" s="72">
        <v>261</v>
      </c>
      <c r="IX114" s="72">
        <v>103</v>
      </c>
      <c r="IY114" s="72">
        <v>143</v>
      </c>
      <c r="IZ114" s="72">
        <v>125</v>
      </c>
      <c r="JA114" s="72">
        <v>61</v>
      </c>
      <c r="JB114" s="72">
        <v>693</v>
      </c>
      <c r="JC114" s="23"/>
      <c r="JD114" s="23"/>
    </row>
    <row r="115" spans="1:264" x14ac:dyDescent="0.25">
      <c r="A115" s="70"/>
      <c r="B115" s="70"/>
      <c r="C115" s="70"/>
      <c r="D115" s="77"/>
      <c r="E115" s="78"/>
      <c r="F115" s="8"/>
      <c r="G115" s="10"/>
      <c r="H115" s="10"/>
      <c r="I115" s="49"/>
      <c r="J115" s="72"/>
      <c r="K115" s="50"/>
      <c r="L115" s="72"/>
      <c r="M115" s="72"/>
      <c r="N115" s="50"/>
      <c r="O115" s="72"/>
      <c r="P115" s="72"/>
      <c r="Q115" s="50"/>
      <c r="R115" s="72"/>
      <c r="S115" s="72"/>
      <c r="T115" s="50"/>
      <c r="U115" s="72"/>
      <c r="V115" s="72"/>
      <c r="W115" s="51"/>
      <c r="X115" s="72"/>
      <c r="Y115" s="72"/>
      <c r="Z115" s="51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72"/>
      <c r="CG115" s="72"/>
      <c r="CH115" s="72"/>
      <c r="CI115" s="72"/>
      <c r="CJ115" s="72"/>
      <c r="CK115" s="72"/>
      <c r="CL115" s="72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  <c r="FV115" s="72"/>
      <c r="FW115" s="72"/>
      <c r="FX115" s="72"/>
      <c r="FY115" s="72"/>
      <c r="FZ115" s="72"/>
      <c r="GA115" s="72"/>
      <c r="GB115" s="72"/>
      <c r="GC115" s="72"/>
      <c r="GD115" s="72"/>
      <c r="GE115" s="72"/>
      <c r="GF115" s="72"/>
      <c r="GG115" s="72"/>
      <c r="GH115" s="72"/>
      <c r="GI115" s="72"/>
      <c r="GJ115" s="72"/>
      <c r="GK115" s="72"/>
      <c r="GL115" s="72"/>
      <c r="GM115" s="72"/>
      <c r="GN115" s="72"/>
      <c r="GO115" s="72"/>
      <c r="GP115" s="72"/>
      <c r="GQ115" s="72"/>
      <c r="GR115" s="72"/>
      <c r="GS115" s="72"/>
      <c r="GT115" s="72"/>
      <c r="GU115" s="72"/>
      <c r="GV115" s="72"/>
      <c r="GW115" s="72"/>
      <c r="GX115" s="72"/>
      <c r="GY115" s="72"/>
      <c r="GZ115" s="72"/>
      <c r="HA115" s="72"/>
      <c r="HB115" s="72"/>
      <c r="HC115" s="72"/>
      <c r="HD115" s="72"/>
      <c r="HE115" s="72"/>
      <c r="HF115" s="72"/>
      <c r="HG115" s="72"/>
      <c r="HH115" s="72"/>
      <c r="HI115" s="72"/>
      <c r="HJ115" s="72"/>
      <c r="HK115" s="72"/>
      <c r="HL115" s="72"/>
      <c r="HM115" s="72"/>
      <c r="HN115" s="72"/>
      <c r="HO115" s="72"/>
      <c r="HP115" s="72"/>
      <c r="HQ115" s="72"/>
      <c r="HR115" s="72"/>
      <c r="HS115" s="72"/>
      <c r="HT115" s="72"/>
      <c r="HU115" s="72"/>
      <c r="HV115" s="72"/>
      <c r="HW115" s="72"/>
      <c r="HX115" s="72"/>
      <c r="HY115" s="72"/>
      <c r="HZ115" s="72"/>
      <c r="IA115" s="72"/>
      <c r="IB115" s="72"/>
      <c r="IC115" s="72"/>
      <c r="ID115" s="72"/>
      <c r="IE115" s="72"/>
      <c r="IF115" s="72"/>
      <c r="IG115" s="72"/>
      <c r="IH115" s="72"/>
      <c r="II115" s="72"/>
      <c r="IJ115" s="72"/>
      <c r="IK115" s="72"/>
      <c r="IL115" s="72"/>
      <c r="IM115" s="72"/>
      <c r="IN115" s="72"/>
      <c r="IO115" s="72"/>
      <c r="IP115" s="72"/>
      <c r="IQ115" s="72"/>
      <c r="IR115" s="72"/>
      <c r="IS115" s="72"/>
      <c r="IT115" s="72"/>
      <c r="IU115" s="72"/>
      <c r="IV115" s="72"/>
      <c r="IW115" s="72"/>
      <c r="IX115" s="72"/>
      <c r="IY115" s="72"/>
      <c r="IZ115" s="72"/>
      <c r="JA115" s="72"/>
      <c r="JB115" s="72"/>
      <c r="JC115" s="23"/>
      <c r="JD115" s="23"/>
    </row>
    <row r="116" spans="1:264" s="36" customFormat="1" x14ac:dyDescent="0.25">
      <c r="A116" s="36" t="s">
        <v>105</v>
      </c>
    </row>
    <row r="117" spans="1:264" x14ac:dyDescent="0.25">
      <c r="A117" s="37" t="s">
        <v>106</v>
      </c>
    </row>
  </sheetData>
  <mergeCells count="13">
    <mergeCell ref="JB7:JB8"/>
    <mergeCell ref="IO7:IO8"/>
    <mergeCell ref="IP7:IP8"/>
    <mergeCell ref="IQ7:IQ8"/>
    <mergeCell ref="IR7:IR8"/>
    <mergeCell ref="IS7:IV7"/>
    <mergeCell ref="IW7:JA7"/>
    <mergeCell ref="H7:H8"/>
    <mergeCell ref="A7:C7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X681"/>
  <sheetViews>
    <sheetView workbookViewId="0">
      <selection activeCell="J33" sqref="J33"/>
    </sheetView>
  </sheetViews>
  <sheetFormatPr baseColWidth="10" defaultRowHeight="15" x14ac:dyDescent="0.25"/>
  <cols>
    <col min="1" max="1" width="7" customWidth="1"/>
    <col min="3" max="3" width="29.140625" customWidth="1"/>
    <col min="4" max="4" width="6.85546875" customWidth="1"/>
    <col min="5" max="5" width="32.28515625" customWidth="1"/>
    <col min="6" max="6" width="7.28515625" customWidth="1"/>
    <col min="7" max="7" width="7.42578125" customWidth="1"/>
    <col min="8" max="8" width="11.140625" customWidth="1"/>
    <col min="9" max="9" width="13.42578125" customWidth="1"/>
    <col min="10" max="29" width="7.140625" bestFit="1" customWidth="1"/>
    <col min="30" max="42" width="8" customWidth="1"/>
    <col min="43" max="43" width="14.42578125" customWidth="1"/>
    <col min="44" max="44" width="9.28515625" customWidth="1"/>
    <col min="45" max="45" width="12.5703125" customWidth="1"/>
    <col min="46" max="48" width="9.28515625" customWidth="1"/>
    <col min="49" max="49" width="12.28515625" customWidth="1"/>
  </cols>
  <sheetData>
    <row r="1" spans="1:49" x14ac:dyDescent="0.25">
      <c r="A1" s="167" t="s">
        <v>0</v>
      </c>
    </row>
    <row r="2" spans="1:49" x14ac:dyDescent="0.25">
      <c r="A2" s="167" t="s">
        <v>1</v>
      </c>
    </row>
    <row r="3" spans="1:49" x14ac:dyDescent="0.25">
      <c r="A3" s="30"/>
    </row>
    <row r="4" spans="1:49" ht="18" x14ac:dyDescent="0.25">
      <c r="A4" s="81" t="s">
        <v>217</v>
      </c>
    </row>
    <row r="5" spans="1:49" x14ac:dyDescent="0.25">
      <c r="J5" s="23"/>
    </row>
    <row r="6" spans="1:49" x14ac:dyDescent="0.25">
      <c r="H6" s="168"/>
      <c r="I6" s="168"/>
    </row>
    <row r="7" spans="1:49" x14ac:dyDescent="0.25">
      <c r="A7" s="762" t="s">
        <v>114</v>
      </c>
      <c r="B7" s="762"/>
      <c r="C7" s="762"/>
      <c r="D7" s="773" t="s">
        <v>115</v>
      </c>
      <c r="E7" s="775" t="s">
        <v>2</v>
      </c>
      <c r="F7" s="777" t="s">
        <v>3</v>
      </c>
      <c r="G7" s="777" t="s">
        <v>4</v>
      </c>
      <c r="H7" s="788" t="s">
        <v>5</v>
      </c>
      <c r="I7" s="788" t="s">
        <v>218</v>
      </c>
      <c r="J7" s="770" t="s">
        <v>219</v>
      </c>
      <c r="K7" s="771"/>
      <c r="L7" s="771"/>
      <c r="M7" s="771"/>
      <c r="N7" s="771"/>
      <c r="O7" s="771"/>
      <c r="P7" s="771"/>
      <c r="Q7" s="771"/>
      <c r="R7" s="771"/>
      <c r="S7" s="771"/>
      <c r="T7" s="771"/>
      <c r="U7" s="771"/>
      <c r="V7" s="771"/>
      <c r="W7" s="771"/>
      <c r="X7" s="771"/>
      <c r="Y7" s="771"/>
      <c r="Z7" s="771"/>
      <c r="AA7" s="771"/>
      <c r="AB7" s="771"/>
      <c r="AC7" s="772"/>
      <c r="AD7" s="790" t="s">
        <v>220</v>
      </c>
      <c r="AE7" s="780"/>
      <c r="AF7" s="780"/>
      <c r="AG7" s="780"/>
      <c r="AH7" s="780"/>
      <c r="AI7" s="780"/>
      <c r="AJ7" s="780"/>
      <c r="AK7" s="780"/>
      <c r="AL7" s="780"/>
      <c r="AM7" s="780"/>
      <c r="AN7" s="780"/>
      <c r="AO7" s="780"/>
      <c r="AP7" s="781"/>
      <c r="AQ7" s="782" t="s">
        <v>221</v>
      </c>
      <c r="AR7" s="782" t="s">
        <v>222</v>
      </c>
      <c r="AS7" s="782" t="s">
        <v>223</v>
      </c>
      <c r="AT7" s="779" t="s">
        <v>120</v>
      </c>
      <c r="AU7" s="780"/>
      <c r="AV7" s="781"/>
      <c r="AW7" s="782" t="s">
        <v>224</v>
      </c>
    </row>
    <row r="8" spans="1:49" x14ac:dyDescent="0.25">
      <c r="A8" s="31" t="s">
        <v>107</v>
      </c>
      <c r="B8" s="31" t="s">
        <v>108</v>
      </c>
      <c r="C8" s="31" t="s">
        <v>122</v>
      </c>
      <c r="D8" s="774"/>
      <c r="E8" s="776"/>
      <c r="F8" s="778"/>
      <c r="G8" s="778"/>
      <c r="H8" s="789"/>
      <c r="I8" s="789"/>
      <c r="J8" s="31" t="s">
        <v>152</v>
      </c>
      <c r="K8" s="31" t="s">
        <v>225</v>
      </c>
      <c r="L8" s="31" t="s">
        <v>153</v>
      </c>
      <c r="M8" s="31" t="s">
        <v>154</v>
      </c>
      <c r="N8" s="31" t="s">
        <v>155</v>
      </c>
      <c r="O8" s="31" t="s">
        <v>156</v>
      </c>
      <c r="P8" s="31" t="s">
        <v>157</v>
      </c>
      <c r="Q8" s="31" t="s">
        <v>158</v>
      </c>
      <c r="R8" s="31" t="s">
        <v>159</v>
      </c>
      <c r="S8" s="31" t="s">
        <v>160</v>
      </c>
      <c r="T8" s="31" t="s">
        <v>161</v>
      </c>
      <c r="U8" s="31" t="s">
        <v>162</v>
      </c>
      <c r="V8" s="31" t="s">
        <v>163</v>
      </c>
      <c r="W8" s="31" t="s">
        <v>164</v>
      </c>
      <c r="X8" s="31" t="s">
        <v>165</v>
      </c>
      <c r="Y8" s="31" t="s">
        <v>166</v>
      </c>
      <c r="Z8" s="31" t="s">
        <v>167</v>
      </c>
      <c r="AA8" s="31" t="s">
        <v>168</v>
      </c>
      <c r="AB8" s="31" t="s">
        <v>169</v>
      </c>
      <c r="AC8" s="31" t="s">
        <v>170</v>
      </c>
      <c r="AD8" s="31" t="s">
        <v>171</v>
      </c>
      <c r="AE8" s="31" t="s">
        <v>172</v>
      </c>
      <c r="AF8" s="31" t="s">
        <v>173</v>
      </c>
      <c r="AG8" s="31" t="s">
        <v>174</v>
      </c>
      <c r="AH8" s="31" t="s">
        <v>175</v>
      </c>
      <c r="AI8" s="31" t="s">
        <v>176</v>
      </c>
      <c r="AJ8" s="31" t="s">
        <v>177</v>
      </c>
      <c r="AK8" s="31" t="s">
        <v>178</v>
      </c>
      <c r="AL8" s="31" t="s">
        <v>179</v>
      </c>
      <c r="AM8" s="31" t="s">
        <v>180</v>
      </c>
      <c r="AN8" s="31" t="s">
        <v>181</v>
      </c>
      <c r="AO8" s="31" t="s">
        <v>182</v>
      </c>
      <c r="AP8" s="31" t="s">
        <v>226</v>
      </c>
      <c r="AQ8" s="783"/>
      <c r="AR8" s="783"/>
      <c r="AS8" s="783"/>
      <c r="AT8" s="31" t="s">
        <v>227</v>
      </c>
      <c r="AU8" s="31" t="s">
        <v>228</v>
      </c>
      <c r="AV8" s="31" t="s">
        <v>229</v>
      </c>
      <c r="AW8" s="783"/>
    </row>
    <row r="9" spans="1:49" x14ac:dyDescent="0.25">
      <c r="A9" s="47"/>
      <c r="B9" s="47"/>
      <c r="C9" s="47"/>
      <c r="D9" s="48"/>
      <c r="E9" s="2" t="s">
        <v>6</v>
      </c>
      <c r="F9" s="2"/>
      <c r="G9" s="2"/>
      <c r="H9" s="169">
        <v>1344414</v>
      </c>
      <c r="I9" s="169">
        <v>133321</v>
      </c>
      <c r="J9" s="169">
        <v>23662</v>
      </c>
      <c r="K9" s="169">
        <v>23638</v>
      </c>
      <c r="L9" s="169">
        <v>23535</v>
      </c>
      <c r="M9" s="169">
        <v>20926</v>
      </c>
      <c r="N9" s="169">
        <v>20738</v>
      </c>
      <c r="O9" s="169">
        <v>20822</v>
      </c>
      <c r="P9" s="169">
        <v>27909</v>
      </c>
      <c r="Q9" s="169">
        <v>27898</v>
      </c>
      <c r="R9" s="169">
        <v>27889</v>
      </c>
      <c r="S9" s="169">
        <v>27873</v>
      </c>
      <c r="T9" s="169">
        <v>27862</v>
      </c>
      <c r="U9" s="169">
        <v>27864</v>
      </c>
      <c r="V9" s="169">
        <v>27782</v>
      </c>
      <c r="W9" s="169">
        <v>27574</v>
      </c>
      <c r="X9" s="169">
        <v>27285</v>
      </c>
      <c r="Y9" s="169">
        <v>26993</v>
      </c>
      <c r="Z9" s="169">
        <v>26673</v>
      </c>
      <c r="AA9" s="169">
        <v>26405</v>
      </c>
      <c r="AB9" s="169">
        <v>26236</v>
      </c>
      <c r="AC9" s="169">
        <v>26121</v>
      </c>
      <c r="AD9" s="169">
        <v>127557</v>
      </c>
      <c r="AE9" s="169">
        <v>118376</v>
      </c>
      <c r="AF9" s="169">
        <v>99962</v>
      </c>
      <c r="AG9" s="169">
        <v>87563</v>
      </c>
      <c r="AH9" s="169">
        <v>80866</v>
      </c>
      <c r="AI9" s="169">
        <v>72017</v>
      </c>
      <c r="AJ9" s="169">
        <v>60501</v>
      </c>
      <c r="AK9" s="169">
        <v>51042</v>
      </c>
      <c r="AL9" s="169">
        <v>41927</v>
      </c>
      <c r="AM9" s="169">
        <v>32443</v>
      </c>
      <c r="AN9" s="169">
        <v>23645</v>
      </c>
      <c r="AO9" s="169">
        <v>16810</v>
      </c>
      <c r="AP9" s="169">
        <v>16020</v>
      </c>
      <c r="AQ9" s="169">
        <v>29400</v>
      </c>
      <c r="AR9" s="169">
        <v>2216.0500000000002</v>
      </c>
      <c r="AS9" s="169">
        <v>680628.65</v>
      </c>
      <c r="AT9" s="169">
        <v>67783.351999999999</v>
      </c>
      <c r="AU9" s="169">
        <v>65156.93</v>
      </c>
      <c r="AV9" s="169">
        <v>287415.95</v>
      </c>
      <c r="AW9" s="169">
        <v>40016.89</v>
      </c>
    </row>
    <row r="10" spans="1:49" hidden="1" x14ac:dyDescent="0.25">
      <c r="A10" s="52"/>
      <c r="B10" s="52"/>
      <c r="C10" s="52"/>
      <c r="D10" s="170"/>
      <c r="E10" s="171" t="s">
        <v>230</v>
      </c>
      <c r="F10" s="172"/>
      <c r="G10" s="172"/>
      <c r="H10" s="173">
        <v>554000</v>
      </c>
      <c r="I10" s="173">
        <v>60461</v>
      </c>
      <c r="J10" s="173">
        <v>11695</v>
      </c>
      <c r="K10" s="173">
        <v>11724</v>
      </c>
      <c r="L10" s="173">
        <v>11189</v>
      </c>
      <c r="M10" s="173">
        <v>8619</v>
      </c>
      <c r="N10" s="173">
        <v>8718</v>
      </c>
      <c r="O10" s="173">
        <v>8516</v>
      </c>
      <c r="P10" s="173">
        <v>9960</v>
      </c>
      <c r="Q10" s="173">
        <v>10014</v>
      </c>
      <c r="R10" s="173">
        <v>10088</v>
      </c>
      <c r="S10" s="173">
        <v>10166</v>
      </c>
      <c r="T10" s="173">
        <v>10280</v>
      </c>
      <c r="U10" s="173">
        <v>10390</v>
      </c>
      <c r="V10" s="173">
        <v>10494</v>
      </c>
      <c r="W10" s="173">
        <v>10569</v>
      </c>
      <c r="X10" s="173">
        <v>10603</v>
      </c>
      <c r="Y10" s="173">
        <v>10653</v>
      </c>
      <c r="Z10" s="173">
        <v>10683</v>
      </c>
      <c r="AA10" s="173">
        <v>10701</v>
      </c>
      <c r="AB10" s="173">
        <v>10712</v>
      </c>
      <c r="AC10" s="173">
        <v>10706</v>
      </c>
      <c r="AD10" s="173">
        <v>52469</v>
      </c>
      <c r="AE10" s="173">
        <v>47435</v>
      </c>
      <c r="AF10" s="173">
        <v>41402</v>
      </c>
      <c r="AG10" s="173">
        <v>35042</v>
      </c>
      <c r="AH10" s="173">
        <v>32726</v>
      </c>
      <c r="AI10" s="173">
        <v>29899</v>
      </c>
      <c r="AJ10" s="173">
        <v>26672</v>
      </c>
      <c r="AK10" s="173">
        <v>22907</v>
      </c>
      <c r="AL10" s="173">
        <v>18765</v>
      </c>
      <c r="AM10" s="173">
        <v>14687</v>
      </c>
      <c r="AN10" s="173">
        <v>10500</v>
      </c>
      <c r="AO10" s="173">
        <v>7521</v>
      </c>
      <c r="AP10" s="173">
        <v>7495</v>
      </c>
      <c r="AQ10" s="173">
        <v>10779</v>
      </c>
      <c r="AR10" s="173">
        <v>820</v>
      </c>
      <c r="AS10" s="173">
        <v>289544</v>
      </c>
      <c r="AT10" s="173">
        <v>27055</v>
      </c>
      <c r="AU10" s="173">
        <v>27724</v>
      </c>
      <c r="AV10" s="173">
        <v>123697</v>
      </c>
      <c r="AW10" s="173">
        <v>14663</v>
      </c>
    </row>
    <row r="11" spans="1:49" hidden="1" x14ac:dyDescent="0.25">
      <c r="A11" s="47"/>
      <c r="B11" s="47"/>
      <c r="C11" s="47"/>
      <c r="D11" s="174"/>
      <c r="E11" s="175" t="s">
        <v>231</v>
      </c>
      <c r="F11" s="176"/>
      <c r="G11" s="177">
        <v>3</v>
      </c>
      <c r="H11" s="178">
        <v>507703</v>
      </c>
      <c r="I11" s="178">
        <v>55667</v>
      </c>
      <c r="J11" s="178">
        <v>11010</v>
      </c>
      <c r="K11" s="178">
        <v>10988</v>
      </c>
      <c r="L11" s="178">
        <v>10400</v>
      </c>
      <c r="M11" s="178">
        <v>7707</v>
      </c>
      <c r="N11" s="178">
        <v>7853</v>
      </c>
      <c r="O11" s="178">
        <v>7709</v>
      </c>
      <c r="P11" s="178">
        <v>9028</v>
      </c>
      <c r="Q11" s="178">
        <v>9074</v>
      </c>
      <c r="R11" s="178">
        <v>9137</v>
      </c>
      <c r="S11" s="178">
        <v>9203</v>
      </c>
      <c r="T11" s="178">
        <v>9309</v>
      </c>
      <c r="U11" s="178">
        <v>9408</v>
      </c>
      <c r="V11" s="178">
        <v>9512</v>
      </c>
      <c r="W11" s="178">
        <v>9607</v>
      </c>
      <c r="X11" s="178">
        <v>9671</v>
      </c>
      <c r="Y11" s="178">
        <v>9752</v>
      </c>
      <c r="Z11" s="178">
        <v>9813</v>
      </c>
      <c r="AA11" s="178">
        <v>9860</v>
      </c>
      <c r="AB11" s="178">
        <v>9894</v>
      </c>
      <c r="AC11" s="178">
        <v>9908</v>
      </c>
      <c r="AD11" s="178">
        <v>48774</v>
      </c>
      <c r="AE11" s="178">
        <v>43937</v>
      </c>
      <c r="AF11" s="178">
        <v>38157</v>
      </c>
      <c r="AG11" s="178">
        <v>32145</v>
      </c>
      <c r="AH11" s="178">
        <v>30027</v>
      </c>
      <c r="AI11" s="178">
        <v>27549</v>
      </c>
      <c r="AJ11" s="178">
        <v>24496</v>
      </c>
      <c r="AK11" s="178">
        <v>21013</v>
      </c>
      <c r="AL11" s="178">
        <v>17012</v>
      </c>
      <c r="AM11" s="178">
        <v>13224</v>
      </c>
      <c r="AN11" s="178">
        <v>9356</v>
      </c>
      <c r="AO11" s="178">
        <v>6620</v>
      </c>
      <c r="AP11" s="178">
        <v>6550</v>
      </c>
      <c r="AQ11" s="178">
        <v>9729</v>
      </c>
      <c r="AR11" s="178">
        <v>741</v>
      </c>
      <c r="AS11" s="178">
        <v>265753</v>
      </c>
      <c r="AT11" s="178">
        <v>24647</v>
      </c>
      <c r="AU11" s="178">
        <v>25602</v>
      </c>
      <c r="AV11" s="178">
        <v>114534</v>
      </c>
      <c r="AW11" s="178">
        <v>13233</v>
      </c>
    </row>
    <row r="12" spans="1:49" hidden="1" x14ac:dyDescent="0.25">
      <c r="A12" s="64" t="s">
        <v>109</v>
      </c>
      <c r="B12" s="64" t="s">
        <v>232</v>
      </c>
      <c r="C12" s="64" t="s">
        <v>232</v>
      </c>
      <c r="D12" s="65"/>
      <c r="E12" s="4" t="s">
        <v>232</v>
      </c>
      <c r="F12" s="5"/>
      <c r="G12" s="179">
        <v>4</v>
      </c>
      <c r="H12" s="180">
        <v>123271</v>
      </c>
      <c r="I12" s="180">
        <v>16109</v>
      </c>
      <c r="J12" s="181">
        <v>3847</v>
      </c>
      <c r="K12" s="181">
        <v>3317</v>
      </c>
      <c r="L12" s="181">
        <v>3603</v>
      </c>
      <c r="M12" s="181">
        <v>1823</v>
      </c>
      <c r="N12" s="181">
        <v>1820</v>
      </c>
      <c r="O12" s="181">
        <v>1699</v>
      </c>
      <c r="P12" s="181">
        <v>1988</v>
      </c>
      <c r="Q12" s="181">
        <v>1992</v>
      </c>
      <c r="R12" s="181">
        <v>1993</v>
      </c>
      <c r="S12" s="181">
        <v>1991</v>
      </c>
      <c r="T12" s="181">
        <v>2009</v>
      </c>
      <c r="U12" s="181">
        <v>2017</v>
      </c>
      <c r="V12" s="181">
        <v>2041</v>
      </c>
      <c r="W12" s="181">
        <v>2084</v>
      </c>
      <c r="X12" s="181">
        <v>2126</v>
      </c>
      <c r="Y12" s="181">
        <v>2181</v>
      </c>
      <c r="Z12" s="181">
        <v>2232</v>
      </c>
      <c r="AA12" s="181">
        <v>2272</v>
      </c>
      <c r="AB12" s="181">
        <v>2301</v>
      </c>
      <c r="AC12" s="181">
        <v>2322</v>
      </c>
      <c r="AD12" s="181">
        <v>11665</v>
      </c>
      <c r="AE12" s="181">
        <v>10629</v>
      </c>
      <c r="AF12" s="181">
        <v>9364</v>
      </c>
      <c r="AG12" s="181">
        <v>7846</v>
      </c>
      <c r="AH12" s="181">
        <v>7314</v>
      </c>
      <c r="AI12" s="181">
        <v>7061</v>
      </c>
      <c r="AJ12" s="181">
        <v>6245</v>
      </c>
      <c r="AK12" s="181">
        <v>5116</v>
      </c>
      <c r="AL12" s="181">
        <v>3985</v>
      </c>
      <c r="AM12" s="181">
        <v>2980</v>
      </c>
      <c r="AN12" s="181">
        <v>2117</v>
      </c>
      <c r="AO12" s="181">
        <v>1593</v>
      </c>
      <c r="AP12" s="181">
        <v>1698</v>
      </c>
      <c r="AQ12" s="181">
        <v>2087</v>
      </c>
      <c r="AR12" s="181">
        <v>161</v>
      </c>
      <c r="AS12" s="181">
        <v>63344</v>
      </c>
      <c r="AT12" s="181">
        <v>5393</v>
      </c>
      <c r="AU12" s="181">
        <v>5939</v>
      </c>
      <c r="AV12" s="181">
        <v>28272</v>
      </c>
      <c r="AW12" s="181">
        <v>2826</v>
      </c>
    </row>
    <row r="13" spans="1:49" hidden="1" x14ac:dyDescent="0.25">
      <c r="A13" s="70" t="s">
        <v>109</v>
      </c>
      <c r="B13" s="70" t="s">
        <v>232</v>
      </c>
      <c r="C13" s="70" t="s">
        <v>232</v>
      </c>
      <c r="D13" s="71">
        <v>727</v>
      </c>
      <c r="E13" s="182" t="s">
        <v>233</v>
      </c>
      <c r="F13" s="183" t="s">
        <v>63</v>
      </c>
      <c r="G13" s="184">
        <v>4</v>
      </c>
      <c r="H13" s="185">
        <v>90689</v>
      </c>
      <c r="I13" s="185">
        <v>11267</v>
      </c>
      <c r="J13" s="186">
        <v>2548</v>
      </c>
      <c r="K13" s="186">
        <v>2259</v>
      </c>
      <c r="L13" s="186">
        <v>2448</v>
      </c>
      <c r="M13" s="186">
        <v>1373</v>
      </c>
      <c r="N13" s="186">
        <v>1370</v>
      </c>
      <c r="O13" s="186">
        <v>1269</v>
      </c>
      <c r="P13" s="186">
        <v>1506</v>
      </c>
      <c r="Q13" s="187">
        <v>1508</v>
      </c>
      <c r="R13" s="187">
        <v>1508</v>
      </c>
      <c r="S13" s="187">
        <v>1507</v>
      </c>
      <c r="T13" s="187">
        <v>1510</v>
      </c>
      <c r="U13" s="187">
        <v>1512</v>
      </c>
      <c r="V13" s="187">
        <v>1516</v>
      </c>
      <c r="W13" s="187">
        <v>1523</v>
      </c>
      <c r="X13" s="187">
        <v>1532</v>
      </c>
      <c r="Y13" s="187">
        <v>1553</v>
      </c>
      <c r="Z13" s="187">
        <v>1558</v>
      </c>
      <c r="AA13" s="187">
        <v>1552</v>
      </c>
      <c r="AB13" s="187">
        <v>1559</v>
      </c>
      <c r="AC13" s="187">
        <v>1566</v>
      </c>
      <c r="AD13" s="187">
        <v>8079</v>
      </c>
      <c r="AE13" s="187">
        <v>6903</v>
      </c>
      <c r="AF13" s="187">
        <v>6678</v>
      </c>
      <c r="AG13" s="187">
        <v>6410</v>
      </c>
      <c r="AH13" s="187">
        <v>5943</v>
      </c>
      <c r="AI13" s="187">
        <v>5743</v>
      </c>
      <c r="AJ13" s="187">
        <v>5192</v>
      </c>
      <c r="AK13" s="187">
        <v>4246</v>
      </c>
      <c r="AL13" s="187">
        <v>3170</v>
      </c>
      <c r="AM13" s="187">
        <v>2204</v>
      </c>
      <c r="AN13" s="187">
        <v>1426</v>
      </c>
      <c r="AO13" s="187">
        <v>1028</v>
      </c>
      <c r="AP13" s="187">
        <v>990</v>
      </c>
      <c r="AQ13" s="187">
        <v>1548</v>
      </c>
      <c r="AR13" s="187">
        <v>49</v>
      </c>
      <c r="AS13" s="187">
        <v>28100</v>
      </c>
      <c r="AT13" s="187">
        <v>3799</v>
      </c>
      <c r="AU13" s="187">
        <v>4414</v>
      </c>
      <c r="AV13" s="187">
        <v>20972</v>
      </c>
      <c r="AW13" s="187">
        <v>1612</v>
      </c>
    </row>
    <row r="14" spans="1:49" hidden="1" x14ac:dyDescent="0.25">
      <c r="A14" s="70" t="s">
        <v>109</v>
      </c>
      <c r="B14" s="70" t="s">
        <v>232</v>
      </c>
      <c r="C14" s="70" t="s">
        <v>232</v>
      </c>
      <c r="D14" s="71">
        <v>728</v>
      </c>
      <c r="E14" s="182" t="s">
        <v>234</v>
      </c>
      <c r="F14" s="7" t="s">
        <v>14</v>
      </c>
      <c r="G14" s="188">
        <v>4</v>
      </c>
      <c r="H14" s="185">
        <v>5957</v>
      </c>
      <c r="I14" s="185">
        <v>716</v>
      </c>
      <c r="J14" s="186">
        <v>158</v>
      </c>
      <c r="K14" s="186">
        <v>148</v>
      </c>
      <c r="L14" s="186">
        <v>148</v>
      </c>
      <c r="M14" s="186">
        <v>88</v>
      </c>
      <c r="N14" s="186">
        <v>88</v>
      </c>
      <c r="O14" s="186">
        <v>86</v>
      </c>
      <c r="P14" s="186">
        <v>86</v>
      </c>
      <c r="Q14" s="187">
        <v>86</v>
      </c>
      <c r="R14" s="187">
        <v>86</v>
      </c>
      <c r="S14" s="187">
        <v>86</v>
      </c>
      <c r="T14" s="187">
        <v>90</v>
      </c>
      <c r="U14" s="187">
        <v>92</v>
      </c>
      <c r="V14" s="187">
        <v>96</v>
      </c>
      <c r="W14" s="187">
        <v>102</v>
      </c>
      <c r="X14" s="187">
        <v>86</v>
      </c>
      <c r="Y14" s="187">
        <v>90</v>
      </c>
      <c r="Z14" s="187">
        <v>98</v>
      </c>
      <c r="AA14" s="187">
        <v>106</v>
      </c>
      <c r="AB14" s="187">
        <v>112</v>
      </c>
      <c r="AC14" s="187">
        <v>116</v>
      </c>
      <c r="AD14" s="187">
        <v>550</v>
      </c>
      <c r="AE14" s="187">
        <v>586</v>
      </c>
      <c r="AF14" s="187">
        <v>570</v>
      </c>
      <c r="AG14" s="187">
        <v>332</v>
      </c>
      <c r="AH14" s="187">
        <v>272</v>
      </c>
      <c r="AI14" s="187">
        <v>292</v>
      </c>
      <c r="AJ14" s="187">
        <v>248</v>
      </c>
      <c r="AK14" s="187">
        <v>198</v>
      </c>
      <c r="AL14" s="187">
        <v>189</v>
      </c>
      <c r="AM14" s="187">
        <v>182</v>
      </c>
      <c r="AN14" s="187">
        <v>170</v>
      </c>
      <c r="AO14" s="187">
        <v>148</v>
      </c>
      <c r="AP14" s="187">
        <v>172</v>
      </c>
      <c r="AQ14" s="187">
        <v>102</v>
      </c>
      <c r="AR14" s="187">
        <v>32</v>
      </c>
      <c r="AS14" s="187">
        <v>6436</v>
      </c>
      <c r="AT14" s="187">
        <v>188</v>
      </c>
      <c r="AU14" s="187">
        <v>128</v>
      </c>
      <c r="AV14" s="187">
        <v>970</v>
      </c>
      <c r="AW14" s="187">
        <v>328</v>
      </c>
    </row>
    <row r="15" spans="1:49" hidden="1" x14ac:dyDescent="0.25">
      <c r="A15" s="70" t="s">
        <v>109</v>
      </c>
      <c r="B15" s="70" t="s">
        <v>232</v>
      </c>
      <c r="C15" s="70" t="s">
        <v>232</v>
      </c>
      <c r="D15" s="71">
        <v>729</v>
      </c>
      <c r="E15" s="182" t="s">
        <v>235</v>
      </c>
      <c r="F15" s="8" t="s">
        <v>16</v>
      </c>
      <c r="G15" s="189">
        <v>4</v>
      </c>
      <c r="H15" s="185">
        <v>4693</v>
      </c>
      <c r="I15" s="185">
        <v>376</v>
      </c>
      <c r="J15" s="186">
        <v>84</v>
      </c>
      <c r="K15" s="186">
        <v>74</v>
      </c>
      <c r="L15" s="186">
        <v>76</v>
      </c>
      <c r="M15" s="186">
        <v>48</v>
      </c>
      <c r="N15" s="186">
        <v>48</v>
      </c>
      <c r="O15" s="186">
        <v>46</v>
      </c>
      <c r="P15" s="186">
        <v>48</v>
      </c>
      <c r="Q15" s="187">
        <v>48</v>
      </c>
      <c r="R15" s="187">
        <v>48</v>
      </c>
      <c r="S15" s="187">
        <v>48</v>
      </c>
      <c r="T15" s="187">
        <v>50</v>
      </c>
      <c r="U15" s="187">
        <v>52</v>
      </c>
      <c r="V15" s="187">
        <v>56</v>
      </c>
      <c r="W15" s="187">
        <v>64</v>
      </c>
      <c r="X15" s="187">
        <v>78</v>
      </c>
      <c r="Y15" s="187">
        <v>86</v>
      </c>
      <c r="Z15" s="187">
        <v>94</v>
      </c>
      <c r="AA15" s="187">
        <v>104</v>
      </c>
      <c r="AB15" s="187">
        <v>108</v>
      </c>
      <c r="AC15" s="187">
        <v>110</v>
      </c>
      <c r="AD15" s="187">
        <v>824</v>
      </c>
      <c r="AE15" s="187">
        <v>656</v>
      </c>
      <c r="AF15" s="187">
        <v>442</v>
      </c>
      <c r="AG15" s="187">
        <v>258</v>
      </c>
      <c r="AH15" s="187">
        <v>188</v>
      </c>
      <c r="AI15" s="187">
        <v>174</v>
      </c>
      <c r="AJ15" s="187">
        <v>144</v>
      </c>
      <c r="AK15" s="187">
        <v>114</v>
      </c>
      <c r="AL15" s="187">
        <v>110</v>
      </c>
      <c r="AM15" s="187">
        <v>106</v>
      </c>
      <c r="AN15" s="187">
        <v>97</v>
      </c>
      <c r="AO15" s="187">
        <v>82</v>
      </c>
      <c r="AP15" s="187">
        <v>128</v>
      </c>
      <c r="AQ15" s="187">
        <v>56</v>
      </c>
      <c r="AR15" s="187">
        <v>22</v>
      </c>
      <c r="AS15" s="187">
        <v>6832</v>
      </c>
      <c r="AT15" s="187">
        <v>886</v>
      </c>
      <c r="AU15" s="187">
        <v>726</v>
      </c>
      <c r="AV15" s="187">
        <v>1382</v>
      </c>
      <c r="AW15" s="187">
        <v>172</v>
      </c>
    </row>
    <row r="16" spans="1:49" hidden="1" x14ac:dyDescent="0.25">
      <c r="A16" s="70" t="s">
        <v>109</v>
      </c>
      <c r="B16" s="70" t="s">
        <v>232</v>
      </c>
      <c r="C16" s="70" t="s">
        <v>232</v>
      </c>
      <c r="D16" s="71">
        <v>730</v>
      </c>
      <c r="E16" s="182" t="s">
        <v>236</v>
      </c>
      <c r="F16" s="8" t="s">
        <v>16</v>
      </c>
      <c r="G16" s="189">
        <v>4</v>
      </c>
      <c r="H16" s="185">
        <v>2819</v>
      </c>
      <c r="I16" s="185">
        <v>288</v>
      </c>
      <c r="J16" s="186">
        <v>77</v>
      </c>
      <c r="K16" s="186">
        <v>67</v>
      </c>
      <c r="L16" s="186">
        <v>70</v>
      </c>
      <c r="M16" s="186">
        <v>26</v>
      </c>
      <c r="N16" s="186">
        <v>26</v>
      </c>
      <c r="O16" s="186">
        <v>22</v>
      </c>
      <c r="P16" s="186">
        <v>22</v>
      </c>
      <c r="Q16" s="187">
        <v>22</v>
      </c>
      <c r="R16" s="187">
        <v>23</v>
      </c>
      <c r="S16" s="187">
        <v>22</v>
      </c>
      <c r="T16" s="187">
        <v>25</v>
      </c>
      <c r="U16" s="187">
        <v>26</v>
      </c>
      <c r="V16" s="187">
        <v>29</v>
      </c>
      <c r="W16" s="187">
        <v>36</v>
      </c>
      <c r="X16" s="187">
        <v>50</v>
      </c>
      <c r="Y16" s="187">
        <v>52</v>
      </c>
      <c r="Z16" s="187">
        <v>60</v>
      </c>
      <c r="AA16" s="187">
        <v>70</v>
      </c>
      <c r="AB16" s="187">
        <v>76</v>
      </c>
      <c r="AC16" s="187">
        <v>78</v>
      </c>
      <c r="AD16" s="187">
        <v>352</v>
      </c>
      <c r="AE16" s="187">
        <v>374</v>
      </c>
      <c r="AF16" s="187">
        <v>268</v>
      </c>
      <c r="AG16" s="187">
        <v>98</v>
      </c>
      <c r="AH16" s="187">
        <v>134</v>
      </c>
      <c r="AI16" s="187">
        <v>154</v>
      </c>
      <c r="AJ16" s="187">
        <v>126</v>
      </c>
      <c r="AK16" s="187">
        <v>96</v>
      </c>
      <c r="AL16" s="187">
        <v>84</v>
      </c>
      <c r="AM16" s="187">
        <v>82</v>
      </c>
      <c r="AN16" s="187">
        <v>62</v>
      </c>
      <c r="AO16" s="187">
        <v>44</v>
      </c>
      <c r="AP16" s="187">
        <v>66</v>
      </c>
      <c r="AQ16" s="187">
        <v>28</v>
      </c>
      <c r="AR16" s="187">
        <v>10</v>
      </c>
      <c r="AS16" s="187">
        <v>6220</v>
      </c>
      <c r="AT16" s="187">
        <v>44</v>
      </c>
      <c r="AU16" s="187">
        <v>14</v>
      </c>
      <c r="AV16" s="187">
        <v>762</v>
      </c>
      <c r="AW16" s="187">
        <v>140</v>
      </c>
    </row>
    <row r="17" spans="1:49" hidden="1" x14ac:dyDescent="0.25">
      <c r="A17" s="70" t="s">
        <v>109</v>
      </c>
      <c r="B17" s="70" t="s">
        <v>232</v>
      </c>
      <c r="C17" s="70" t="s">
        <v>232</v>
      </c>
      <c r="D17" s="71">
        <v>731</v>
      </c>
      <c r="E17" s="182" t="s">
        <v>237</v>
      </c>
      <c r="F17" s="8" t="s">
        <v>16</v>
      </c>
      <c r="G17" s="189">
        <v>4</v>
      </c>
      <c r="H17" s="185">
        <v>6256</v>
      </c>
      <c r="I17" s="185">
        <v>1130</v>
      </c>
      <c r="J17" s="186">
        <v>335</v>
      </c>
      <c r="K17" s="186">
        <v>235</v>
      </c>
      <c r="L17" s="186">
        <v>280</v>
      </c>
      <c r="M17" s="186">
        <v>94</v>
      </c>
      <c r="N17" s="186">
        <v>94</v>
      </c>
      <c r="O17" s="186">
        <v>92</v>
      </c>
      <c r="P17" s="186">
        <v>92</v>
      </c>
      <c r="Q17" s="187">
        <v>94</v>
      </c>
      <c r="R17" s="187">
        <v>94</v>
      </c>
      <c r="S17" s="187">
        <v>94</v>
      </c>
      <c r="T17" s="187">
        <v>96</v>
      </c>
      <c r="U17" s="187">
        <v>97</v>
      </c>
      <c r="V17" s="187">
        <v>101</v>
      </c>
      <c r="W17" s="187">
        <v>106</v>
      </c>
      <c r="X17" s="187">
        <v>122</v>
      </c>
      <c r="Y17" s="187">
        <v>128</v>
      </c>
      <c r="Z17" s="187">
        <v>136</v>
      </c>
      <c r="AA17" s="187">
        <v>140</v>
      </c>
      <c r="AB17" s="187">
        <v>142</v>
      </c>
      <c r="AC17" s="187">
        <v>144</v>
      </c>
      <c r="AD17" s="187">
        <v>608</v>
      </c>
      <c r="AE17" s="187">
        <v>772</v>
      </c>
      <c r="AF17" s="187">
        <v>442</v>
      </c>
      <c r="AG17" s="187">
        <v>252</v>
      </c>
      <c r="AH17" s="187">
        <v>282</v>
      </c>
      <c r="AI17" s="187">
        <v>254</v>
      </c>
      <c r="AJ17" s="187">
        <v>182</v>
      </c>
      <c r="AK17" s="187">
        <v>152</v>
      </c>
      <c r="AL17" s="187">
        <v>148</v>
      </c>
      <c r="AM17" s="187">
        <v>136</v>
      </c>
      <c r="AN17" s="187">
        <v>118</v>
      </c>
      <c r="AO17" s="187">
        <v>88</v>
      </c>
      <c r="AP17" s="187">
        <v>106</v>
      </c>
      <c r="AQ17" s="187">
        <v>102</v>
      </c>
      <c r="AR17" s="187">
        <v>18</v>
      </c>
      <c r="AS17" s="187">
        <v>6832</v>
      </c>
      <c r="AT17" s="187">
        <v>158</v>
      </c>
      <c r="AU17" s="187">
        <v>134</v>
      </c>
      <c r="AV17" s="187">
        <v>1370</v>
      </c>
      <c r="AW17" s="187">
        <v>214</v>
      </c>
    </row>
    <row r="18" spans="1:49" hidden="1" x14ac:dyDescent="0.25">
      <c r="A18" s="70" t="s">
        <v>109</v>
      </c>
      <c r="B18" s="70" t="s">
        <v>232</v>
      </c>
      <c r="C18" s="70" t="s">
        <v>232</v>
      </c>
      <c r="D18" s="71">
        <v>732</v>
      </c>
      <c r="E18" s="182" t="s">
        <v>238</v>
      </c>
      <c r="F18" s="8" t="s">
        <v>16</v>
      </c>
      <c r="G18" s="189">
        <v>4</v>
      </c>
      <c r="H18" s="185">
        <v>11790</v>
      </c>
      <c r="I18" s="185">
        <v>2145</v>
      </c>
      <c r="J18" s="186">
        <v>596</v>
      </c>
      <c r="K18" s="186">
        <v>496</v>
      </c>
      <c r="L18" s="186">
        <v>541</v>
      </c>
      <c r="M18" s="186">
        <v>172</v>
      </c>
      <c r="N18" s="186">
        <v>172</v>
      </c>
      <c r="O18" s="186">
        <v>168</v>
      </c>
      <c r="P18" s="186">
        <v>224</v>
      </c>
      <c r="Q18" s="187">
        <v>224</v>
      </c>
      <c r="R18" s="187">
        <v>224</v>
      </c>
      <c r="S18" s="187">
        <v>224</v>
      </c>
      <c r="T18" s="187">
        <v>228</v>
      </c>
      <c r="U18" s="187">
        <v>228</v>
      </c>
      <c r="V18" s="187">
        <v>232</v>
      </c>
      <c r="W18" s="187">
        <v>240</v>
      </c>
      <c r="X18" s="187">
        <v>246</v>
      </c>
      <c r="Y18" s="187">
        <v>258</v>
      </c>
      <c r="Z18" s="187">
        <v>270</v>
      </c>
      <c r="AA18" s="187">
        <v>282</v>
      </c>
      <c r="AB18" s="187">
        <v>288</v>
      </c>
      <c r="AC18" s="187">
        <v>290</v>
      </c>
      <c r="AD18" s="187">
        <v>1196</v>
      </c>
      <c r="AE18" s="187">
        <v>1206</v>
      </c>
      <c r="AF18" s="187">
        <v>854</v>
      </c>
      <c r="AG18" s="187">
        <v>454</v>
      </c>
      <c r="AH18" s="187">
        <v>456</v>
      </c>
      <c r="AI18" s="187">
        <v>386</v>
      </c>
      <c r="AJ18" s="187">
        <v>299</v>
      </c>
      <c r="AK18" s="187">
        <v>262</v>
      </c>
      <c r="AL18" s="187">
        <v>242</v>
      </c>
      <c r="AM18" s="187">
        <v>232</v>
      </c>
      <c r="AN18" s="187">
        <v>214</v>
      </c>
      <c r="AO18" s="187">
        <v>184</v>
      </c>
      <c r="AP18" s="187">
        <v>202</v>
      </c>
      <c r="AQ18" s="187">
        <v>238</v>
      </c>
      <c r="AR18" s="187">
        <v>26</v>
      </c>
      <c r="AS18" s="187">
        <v>8056</v>
      </c>
      <c r="AT18" s="187">
        <v>274</v>
      </c>
      <c r="AU18" s="187">
        <v>511</v>
      </c>
      <c r="AV18" s="187">
        <v>2620</v>
      </c>
      <c r="AW18" s="187">
        <v>306</v>
      </c>
    </row>
    <row r="19" spans="1:49" hidden="1" x14ac:dyDescent="0.25">
      <c r="A19" s="70" t="s">
        <v>109</v>
      </c>
      <c r="B19" s="70" t="s">
        <v>232</v>
      </c>
      <c r="C19" s="70" t="s">
        <v>232</v>
      </c>
      <c r="D19" s="71">
        <v>15905</v>
      </c>
      <c r="E19" s="182" t="s">
        <v>239</v>
      </c>
      <c r="F19" s="8" t="s">
        <v>31</v>
      </c>
      <c r="G19" s="189">
        <v>4</v>
      </c>
      <c r="H19" s="185">
        <v>1067</v>
      </c>
      <c r="I19" s="185">
        <v>187</v>
      </c>
      <c r="J19" s="186">
        <v>49</v>
      </c>
      <c r="K19" s="186">
        <v>38</v>
      </c>
      <c r="L19" s="186">
        <v>40</v>
      </c>
      <c r="M19" s="186">
        <v>22</v>
      </c>
      <c r="N19" s="186">
        <v>22</v>
      </c>
      <c r="O19" s="186">
        <v>16</v>
      </c>
      <c r="P19" s="186">
        <v>10</v>
      </c>
      <c r="Q19" s="187">
        <v>10</v>
      </c>
      <c r="R19" s="187">
        <v>10</v>
      </c>
      <c r="S19" s="187">
        <v>10</v>
      </c>
      <c r="T19" s="187">
        <v>10</v>
      </c>
      <c r="U19" s="187">
        <v>10</v>
      </c>
      <c r="V19" s="187">
        <v>11</v>
      </c>
      <c r="W19" s="187">
        <v>13</v>
      </c>
      <c r="X19" s="187">
        <v>12</v>
      </c>
      <c r="Y19" s="187">
        <v>14</v>
      </c>
      <c r="Z19" s="187">
        <v>16</v>
      </c>
      <c r="AA19" s="187">
        <v>18</v>
      </c>
      <c r="AB19" s="187">
        <v>16</v>
      </c>
      <c r="AC19" s="187">
        <v>18</v>
      </c>
      <c r="AD19" s="187">
        <v>56</v>
      </c>
      <c r="AE19" s="187">
        <v>132</v>
      </c>
      <c r="AF19" s="187">
        <v>110</v>
      </c>
      <c r="AG19" s="187">
        <v>42</v>
      </c>
      <c r="AH19" s="187">
        <v>39</v>
      </c>
      <c r="AI19" s="187">
        <v>58</v>
      </c>
      <c r="AJ19" s="187">
        <v>54</v>
      </c>
      <c r="AK19" s="187">
        <v>48</v>
      </c>
      <c r="AL19" s="187">
        <v>42</v>
      </c>
      <c r="AM19" s="187">
        <v>38</v>
      </c>
      <c r="AN19" s="187">
        <v>30</v>
      </c>
      <c r="AO19" s="187">
        <v>19</v>
      </c>
      <c r="AP19" s="187">
        <v>34</v>
      </c>
      <c r="AQ19" s="187">
        <v>13</v>
      </c>
      <c r="AR19" s="187">
        <v>4</v>
      </c>
      <c r="AS19" s="187">
        <v>868</v>
      </c>
      <c r="AT19" s="187">
        <v>44</v>
      </c>
      <c r="AU19" s="187">
        <v>12</v>
      </c>
      <c r="AV19" s="187">
        <v>196</v>
      </c>
      <c r="AW19" s="187">
        <v>54</v>
      </c>
    </row>
    <row r="20" spans="1:49" hidden="1" x14ac:dyDescent="0.25">
      <c r="A20" s="64" t="s">
        <v>109</v>
      </c>
      <c r="B20" s="64" t="s">
        <v>232</v>
      </c>
      <c r="C20" s="64" t="s">
        <v>240</v>
      </c>
      <c r="D20" s="65"/>
      <c r="E20" s="4" t="s">
        <v>240</v>
      </c>
      <c r="F20" s="5"/>
      <c r="G20" s="9">
        <v>2</v>
      </c>
      <c r="H20" s="180">
        <v>85396</v>
      </c>
      <c r="I20" s="180">
        <v>8296</v>
      </c>
      <c r="J20" s="181">
        <v>1436</v>
      </c>
      <c r="K20" s="181">
        <v>1237</v>
      </c>
      <c r="L20" s="181">
        <v>1206</v>
      </c>
      <c r="M20" s="181">
        <v>1567</v>
      </c>
      <c r="N20" s="181">
        <v>1467</v>
      </c>
      <c r="O20" s="181">
        <v>1383</v>
      </c>
      <c r="P20" s="181">
        <v>1687</v>
      </c>
      <c r="Q20" s="181">
        <v>1693</v>
      </c>
      <c r="R20" s="181">
        <v>1705</v>
      </c>
      <c r="S20" s="181">
        <v>1725</v>
      </c>
      <c r="T20" s="181">
        <v>1738</v>
      </c>
      <c r="U20" s="181">
        <v>1756</v>
      </c>
      <c r="V20" s="181">
        <v>1782</v>
      </c>
      <c r="W20" s="181">
        <v>1800</v>
      </c>
      <c r="X20" s="181">
        <v>1817</v>
      </c>
      <c r="Y20" s="181">
        <v>1831</v>
      </c>
      <c r="Z20" s="181">
        <v>1842</v>
      </c>
      <c r="AA20" s="181">
        <v>1852</v>
      </c>
      <c r="AB20" s="181">
        <v>1860</v>
      </c>
      <c r="AC20" s="181">
        <v>1863</v>
      </c>
      <c r="AD20" s="181">
        <v>9131</v>
      </c>
      <c r="AE20" s="181">
        <v>7933</v>
      </c>
      <c r="AF20" s="181">
        <v>6442</v>
      </c>
      <c r="AG20" s="181">
        <v>5501</v>
      </c>
      <c r="AH20" s="181">
        <v>5045</v>
      </c>
      <c r="AI20" s="181">
        <v>4399</v>
      </c>
      <c r="AJ20" s="181">
        <v>3705</v>
      </c>
      <c r="AK20" s="181">
        <v>3065</v>
      </c>
      <c r="AL20" s="181">
        <v>2309</v>
      </c>
      <c r="AM20" s="181">
        <v>1755</v>
      </c>
      <c r="AN20" s="181">
        <v>1182</v>
      </c>
      <c r="AO20" s="181">
        <v>895</v>
      </c>
      <c r="AP20" s="181">
        <v>787</v>
      </c>
      <c r="AQ20" s="181">
        <v>1818</v>
      </c>
      <c r="AR20" s="181">
        <v>140</v>
      </c>
      <c r="AS20" s="181">
        <v>45613</v>
      </c>
      <c r="AT20" s="181">
        <v>4613</v>
      </c>
      <c r="AU20" s="181">
        <v>4799</v>
      </c>
      <c r="AV20" s="181">
        <v>19906</v>
      </c>
      <c r="AW20" s="181">
        <v>2475</v>
      </c>
    </row>
    <row r="21" spans="1:49" hidden="1" x14ac:dyDescent="0.25">
      <c r="A21" s="70" t="s">
        <v>109</v>
      </c>
      <c r="B21" s="70" t="s">
        <v>232</v>
      </c>
      <c r="C21" s="70" t="s">
        <v>240</v>
      </c>
      <c r="D21" s="71">
        <v>608</v>
      </c>
      <c r="E21" s="182" t="s">
        <v>241</v>
      </c>
      <c r="F21" s="183" t="s">
        <v>63</v>
      </c>
      <c r="G21" s="184">
        <v>2</v>
      </c>
      <c r="H21" s="185">
        <v>49183</v>
      </c>
      <c r="I21" s="185">
        <v>5270</v>
      </c>
      <c r="J21" s="186">
        <v>914</v>
      </c>
      <c r="K21" s="186">
        <v>802</v>
      </c>
      <c r="L21" s="186">
        <v>792</v>
      </c>
      <c r="M21" s="186">
        <v>944</v>
      </c>
      <c r="N21" s="186">
        <v>920</v>
      </c>
      <c r="O21" s="186">
        <v>898</v>
      </c>
      <c r="P21" s="186">
        <v>1107</v>
      </c>
      <c r="Q21" s="187">
        <v>1108</v>
      </c>
      <c r="R21" s="187">
        <v>1110</v>
      </c>
      <c r="S21" s="187">
        <v>1122</v>
      </c>
      <c r="T21" s="187">
        <v>1124</v>
      </c>
      <c r="U21" s="187">
        <v>1125</v>
      </c>
      <c r="V21" s="187">
        <v>1134</v>
      </c>
      <c r="W21" s="187">
        <v>1140</v>
      </c>
      <c r="X21" s="187">
        <v>1144</v>
      </c>
      <c r="Y21" s="187">
        <v>1147</v>
      </c>
      <c r="Z21" s="187">
        <v>1150</v>
      </c>
      <c r="AA21" s="187">
        <v>1152</v>
      </c>
      <c r="AB21" s="187">
        <v>1154</v>
      </c>
      <c r="AC21" s="187">
        <v>1154</v>
      </c>
      <c r="AD21" s="187">
        <v>5012</v>
      </c>
      <c r="AE21" s="187">
        <v>4223</v>
      </c>
      <c r="AF21" s="187">
        <v>3632</v>
      </c>
      <c r="AG21" s="187">
        <v>3146</v>
      </c>
      <c r="AH21" s="187">
        <v>2728</v>
      </c>
      <c r="AI21" s="187">
        <v>2301</v>
      </c>
      <c r="AJ21" s="187">
        <v>1950</v>
      </c>
      <c r="AK21" s="187">
        <v>1516</v>
      </c>
      <c r="AL21" s="187">
        <v>1132</v>
      </c>
      <c r="AM21" s="187">
        <v>712</v>
      </c>
      <c r="AN21" s="187">
        <v>702</v>
      </c>
      <c r="AO21" s="187">
        <v>534</v>
      </c>
      <c r="AP21" s="187">
        <v>454</v>
      </c>
      <c r="AQ21" s="187">
        <v>1178</v>
      </c>
      <c r="AR21" s="187">
        <v>54</v>
      </c>
      <c r="AS21" s="187">
        <v>15126</v>
      </c>
      <c r="AT21" s="187">
        <v>2936</v>
      </c>
      <c r="AU21" s="187">
        <v>3138</v>
      </c>
      <c r="AV21" s="187">
        <v>12160</v>
      </c>
      <c r="AW21" s="187">
        <v>1375</v>
      </c>
    </row>
    <row r="22" spans="1:49" hidden="1" x14ac:dyDescent="0.25">
      <c r="A22" s="70" t="s">
        <v>109</v>
      </c>
      <c r="B22" s="70" t="s">
        <v>232</v>
      </c>
      <c r="C22" s="70" t="s">
        <v>240</v>
      </c>
      <c r="D22" s="71">
        <v>609</v>
      </c>
      <c r="E22" s="182" t="s">
        <v>242</v>
      </c>
      <c r="F22" s="8" t="s">
        <v>16</v>
      </c>
      <c r="G22" s="189">
        <v>2</v>
      </c>
      <c r="H22" s="185">
        <v>11981</v>
      </c>
      <c r="I22" s="185">
        <v>987</v>
      </c>
      <c r="J22" s="186">
        <v>168</v>
      </c>
      <c r="K22" s="186">
        <v>142</v>
      </c>
      <c r="L22" s="186">
        <v>138</v>
      </c>
      <c r="M22" s="186">
        <v>204</v>
      </c>
      <c r="N22" s="186">
        <v>178</v>
      </c>
      <c r="O22" s="186">
        <v>157</v>
      </c>
      <c r="P22" s="186">
        <v>192</v>
      </c>
      <c r="Q22" s="187">
        <v>192</v>
      </c>
      <c r="R22" s="187">
        <v>194</v>
      </c>
      <c r="S22" s="187">
        <v>204</v>
      </c>
      <c r="T22" s="187">
        <v>206</v>
      </c>
      <c r="U22" s="187">
        <v>208</v>
      </c>
      <c r="V22" s="187">
        <v>213</v>
      </c>
      <c r="W22" s="187">
        <v>218</v>
      </c>
      <c r="X22" s="187">
        <v>223</v>
      </c>
      <c r="Y22" s="187">
        <v>226</v>
      </c>
      <c r="Z22" s="187">
        <v>230</v>
      </c>
      <c r="AA22" s="187">
        <v>232</v>
      </c>
      <c r="AB22" s="187">
        <v>234</v>
      </c>
      <c r="AC22" s="187">
        <v>235</v>
      </c>
      <c r="AD22" s="187">
        <v>1339</v>
      </c>
      <c r="AE22" s="187">
        <v>1202</v>
      </c>
      <c r="AF22" s="187">
        <v>930</v>
      </c>
      <c r="AG22" s="187">
        <v>792</v>
      </c>
      <c r="AH22" s="187">
        <v>772</v>
      </c>
      <c r="AI22" s="187">
        <v>696</v>
      </c>
      <c r="AJ22" s="187">
        <v>603</v>
      </c>
      <c r="AK22" s="187">
        <v>515</v>
      </c>
      <c r="AL22" s="187">
        <v>390</v>
      </c>
      <c r="AM22" s="187">
        <v>354</v>
      </c>
      <c r="AN22" s="187">
        <v>164</v>
      </c>
      <c r="AO22" s="187">
        <v>118</v>
      </c>
      <c r="AP22" s="187">
        <v>112</v>
      </c>
      <c r="AQ22" s="187">
        <v>202</v>
      </c>
      <c r="AR22" s="187">
        <v>25</v>
      </c>
      <c r="AS22" s="187">
        <v>10127</v>
      </c>
      <c r="AT22" s="187">
        <v>548</v>
      </c>
      <c r="AU22" s="187">
        <v>544</v>
      </c>
      <c r="AV22" s="187">
        <v>2548</v>
      </c>
      <c r="AW22" s="187">
        <v>356</v>
      </c>
    </row>
    <row r="23" spans="1:49" hidden="1" x14ac:dyDescent="0.25">
      <c r="A23" s="70" t="s">
        <v>109</v>
      </c>
      <c r="B23" s="70" t="s">
        <v>232</v>
      </c>
      <c r="C23" s="70" t="s">
        <v>240</v>
      </c>
      <c r="D23" s="71">
        <v>610</v>
      </c>
      <c r="E23" s="182" t="s">
        <v>243</v>
      </c>
      <c r="F23" s="7" t="s">
        <v>14</v>
      </c>
      <c r="G23" s="188">
        <v>2</v>
      </c>
      <c r="H23" s="185">
        <v>11151</v>
      </c>
      <c r="I23" s="185">
        <v>888</v>
      </c>
      <c r="J23" s="186">
        <v>150</v>
      </c>
      <c r="K23" s="186">
        <v>135</v>
      </c>
      <c r="L23" s="186">
        <v>128</v>
      </c>
      <c r="M23" s="186">
        <v>182</v>
      </c>
      <c r="N23" s="186">
        <v>157</v>
      </c>
      <c r="O23" s="186">
        <v>136</v>
      </c>
      <c r="P23" s="186">
        <v>166</v>
      </c>
      <c r="Q23" s="187">
        <v>168</v>
      </c>
      <c r="R23" s="187">
        <v>172</v>
      </c>
      <c r="S23" s="187">
        <v>171</v>
      </c>
      <c r="T23" s="187">
        <v>176</v>
      </c>
      <c r="U23" s="187">
        <v>188</v>
      </c>
      <c r="V23" s="187">
        <v>195</v>
      </c>
      <c r="W23" s="187">
        <v>200</v>
      </c>
      <c r="X23" s="187">
        <v>204</v>
      </c>
      <c r="Y23" s="187">
        <v>210</v>
      </c>
      <c r="Z23" s="187">
        <v>212</v>
      </c>
      <c r="AA23" s="187">
        <v>216</v>
      </c>
      <c r="AB23" s="187">
        <v>218</v>
      </c>
      <c r="AC23" s="187">
        <v>220</v>
      </c>
      <c r="AD23" s="187">
        <v>1346</v>
      </c>
      <c r="AE23" s="187">
        <v>1208</v>
      </c>
      <c r="AF23" s="187">
        <v>854</v>
      </c>
      <c r="AG23" s="187">
        <v>722</v>
      </c>
      <c r="AH23" s="187">
        <v>703</v>
      </c>
      <c r="AI23" s="187">
        <v>650</v>
      </c>
      <c r="AJ23" s="187">
        <v>522</v>
      </c>
      <c r="AK23" s="187">
        <v>486</v>
      </c>
      <c r="AL23" s="187">
        <v>368</v>
      </c>
      <c r="AM23" s="187">
        <v>330</v>
      </c>
      <c r="AN23" s="187">
        <v>144</v>
      </c>
      <c r="AO23" s="187">
        <v>110</v>
      </c>
      <c r="AP23" s="187">
        <v>104</v>
      </c>
      <c r="AQ23" s="187">
        <v>188</v>
      </c>
      <c r="AR23" s="187">
        <v>28</v>
      </c>
      <c r="AS23" s="187">
        <v>9852</v>
      </c>
      <c r="AT23" s="187">
        <v>481</v>
      </c>
      <c r="AU23" s="187">
        <v>473</v>
      </c>
      <c r="AV23" s="187">
        <v>2268</v>
      </c>
      <c r="AW23" s="187">
        <v>344</v>
      </c>
    </row>
    <row r="24" spans="1:49" hidden="1" x14ac:dyDescent="0.25">
      <c r="A24" s="70" t="s">
        <v>109</v>
      </c>
      <c r="B24" s="70" t="s">
        <v>232</v>
      </c>
      <c r="C24" s="70" t="s">
        <v>240</v>
      </c>
      <c r="D24" s="71">
        <v>611</v>
      </c>
      <c r="E24" s="182" t="s">
        <v>244</v>
      </c>
      <c r="F24" s="8" t="s">
        <v>16</v>
      </c>
      <c r="G24" s="189">
        <v>2</v>
      </c>
      <c r="H24" s="185">
        <v>13081</v>
      </c>
      <c r="I24" s="185">
        <v>1151</v>
      </c>
      <c r="J24" s="186">
        <v>204</v>
      </c>
      <c r="K24" s="186">
        <v>158</v>
      </c>
      <c r="L24" s="186">
        <v>148</v>
      </c>
      <c r="M24" s="186">
        <v>237</v>
      </c>
      <c r="N24" s="186">
        <v>212</v>
      </c>
      <c r="O24" s="186">
        <v>192</v>
      </c>
      <c r="P24" s="186">
        <v>222</v>
      </c>
      <c r="Q24" s="187">
        <v>225</v>
      </c>
      <c r="R24" s="187">
        <v>229</v>
      </c>
      <c r="S24" s="187">
        <v>228</v>
      </c>
      <c r="T24" s="187">
        <v>232</v>
      </c>
      <c r="U24" s="187">
        <v>235</v>
      </c>
      <c r="V24" s="187">
        <v>240</v>
      </c>
      <c r="W24" s="187">
        <v>242</v>
      </c>
      <c r="X24" s="187">
        <v>246</v>
      </c>
      <c r="Y24" s="187">
        <v>248</v>
      </c>
      <c r="Z24" s="187">
        <v>250</v>
      </c>
      <c r="AA24" s="187">
        <v>252</v>
      </c>
      <c r="AB24" s="187">
        <v>254</v>
      </c>
      <c r="AC24" s="187">
        <v>254</v>
      </c>
      <c r="AD24" s="187">
        <v>1434</v>
      </c>
      <c r="AE24" s="187">
        <v>1300</v>
      </c>
      <c r="AF24" s="187">
        <v>1026</v>
      </c>
      <c r="AG24" s="187">
        <v>841</v>
      </c>
      <c r="AH24" s="187">
        <v>842</v>
      </c>
      <c r="AI24" s="187">
        <v>752</v>
      </c>
      <c r="AJ24" s="187">
        <v>630</v>
      </c>
      <c r="AK24" s="187">
        <v>548</v>
      </c>
      <c r="AL24" s="187">
        <v>419</v>
      </c>
      <c r="AM24" s="187">
        <v>359</v>
      </c>
      <c r="AN24" s="187">
        <v>172</v>
      </c>
      <c r="AO24" s="187">
        <v>133</v>
      </c>
      <c r="AP24" s="187">
        <v>117</v>
      </c>
      <c r="AQ24" s="187">
        <v>250</v>
      </c>
      <c r="AR24" s="187">
        <v>33</v>
      </c>
      <c r="AS24" s="187">
        <v>10508</v>
      </c>
      <c r="AT24" s="187">
        <v>648</v>
      </c>
      <c r="AU24" s="187">
        <v>644</v>
      </c>
      <c r="AV24" s="187">
        <v>2930</v>
      </c>
      <c r="AW24" s="187">
        <v>400</v>
      </c>
    </row>
    <row r="25" spans="1:49" hidden="1" x14ac:dyDescent="0.25">
      <c r="A25" s="64" t="s">
        <v>109</v>
      </c>
      <c r="B25" s="64" t="s">
        <v>232</v>
      </c>
      <c r="C25" s="64" t="s">
        <v>245</v>
      </c>
      <c r="D25" s="65"/>
      <c r="E25" s="4" t="s">
        <v>245</v>
      </c>
      <c r="F25" s="5"/>
      <c r="G25" s="9">
        <v>2</v>
      </c>
      <c r="H25" s="180">
        <v>1828</v>
      </c>
      <c r="I25" s="180">
        <v>210</v>
      </c>
      <c r="J25" s="181">
        <v>34</v>
      </c>
      <c r="K25" s="181">
        <v>37</v>
      </c>
      <c r="L25" s="181">
        <v>40</v>
      </c>
      <c r="M25" s="181">
        <v>35</v>
      </c>
      <c r="N25" s="181">
        <v>31</v>
      </c>
      <c r="O25" s="181">
        <v>33</v>
      </c>
      <c r="P25" s="181">
        <v>32</v>
      </c>
      <c r="Q25" s="181">
        <v>33</v>
      </c>
      <c r="R25" s="181">
        <v>35</v>
      </c>
      <c r="S25" s="181">
        <v>36</v>
      </c>
      <c r="T25" s="181">
        <v>38</v>
      </c>
      <c r="U25" s="181">
        <v>40</v>
      </c>
      <c r="V25" s="181">
        <v>41</v>
      </c>
      <c r="W25" s="181">
        <v>40</v>
      </c>
      <c r="X25" s="181">
        <v>36</v>
      </c>
      <c r="Y25" s="181">
        <v>35</v>
      </c>
      <c r="Z25" s="181">
        <v>33</v>
      </c>
      <c r="AA25" s="181">
        <v>31</v>
      </c>
      <c r="AB25" s="181">
        <v>30</v>
      </c>
      <c r="AC25" s="181">
        <v>28</v>
      </c>
      <c r="AD25" s="181">
        <v>136</v>
      </c>
      <c r="AE25" s="181">
        <v>133</v>
      </c>
      <c r="AF25" s="181">
        <v>111</v>
      </c>
      <c r="AG25" s="181">
        <v>115</v>
      </c>
      <c r="AH25" s="181">
        <v>105</v>
      </c>
      <c r="AI25" s="181">
        <v>94</v>
      </c>
      <c r="AJ25" s="181">
        <v>61</v>
      </c>
      <c r="AK25" s="181">
        <v>97</v>
      </c>
      <c r="AL25" s="181">
        <v>80</v>
      </c>
      <c r="AM25" s="181">
        <v>67</v>
      </c>
      <c r="AN25" s="181">
        <v>49</v>
      </c>
      <c r="AO25" s="181">
        <v>42</v>
      </c>
      <c r="AP25" s="181">
        <v>40</v>
      </c>
      <c r="AQ25" s="181">
        <v>42</v>
      </c>
      <c r="AR25" s="181">
        <v>3</v>
      </c>
      <c r="AS25" s="181">
        <v>926</v>
      </c>
      <c r="AT25" s="181">
        <v>98</v>
      </c>
      <c r="AU25" s="181">
        <v>79</v>
      </c>
      <c r="AV25" s="181">
        <v>350</v>
      </c>
      <c r="AW25" s="181">
        <v>58</v>
      </c>
    </row>
    <row r="26" spans="1:49" hidden="1" x14ac:dyDescent="0.25">
      <c r="A26" s="70" t="s">
        <v>109</v>
      </c>
      <c r="B26" s="70" t="s">
        <v>232</v>
      </c>
      <c r="C26" s="70" t="s">
        <v>245</v>
      </c>
      <c r="D26" s="71">
        <v>612</v>
      </c>
      <c r="E26" s="182" t="s">
        <v>246</v>
      </c>
      <c r="F26" s="8" t="s">
        <v>16</v>
      </c>
      <c r="G26" s="189">
        <v>2</v>
      </c>
      <c r="H26" s="185">
        <v>1245</v>
      </c>
      <c r="I26" s="185">
        <v>164</v>
      </c>
      <c r="J26" s="186">
        <v>27</v>
      </c>
      <c r="K26" s="186">
        <v>30</v>
      </c>
      <c r="L26" s="186">
        <v>32</v>
      </c>
      <c r="M26" s="186">
        <v>28</v>
      </c>
      <c r="N26" s="186">
        <v>25</v>
      </c>
      <c r="O26" s="186">
        <v>22</v>
      </c>
      <c r="P26" s="186">
        <v>22</v>
      </c>
      <c r="Q26" s="187">
        <v>22</v>
      </c>
      <c r="R26" s="187">
        <v>24</v>
      </c>
      <c r="S26" s="187">
        <v>24</v>
      </c>
      <c r="T26" s="187">
        <v>25</v>
      </c>
      <c r="U26" s="187">
        <v>26</v>
      </c>
      <c r="V26" s="187">
        <v>27</v>
      </c>
      <c r="W26" s="187">
        <v>26</v>
      </c>
      <c r="X26" s="187">
        <v>24</v>
      </c>
      <c r="Y26" s="187">
        <v>23</v>
      </c>
      <c r="Z26" s="187">
        <v>22</v>
      </c>
      <c r="AA26" s="187">
        <v>20</v>
      </c>
      <c r="AB26" s="187">
        <v>19</v>
      </c>
      <c r="AC26" s="187">
        <v>18</v>
      </c>
      <c r="AD26" s="187">
        <v>94</v>
      </c>
      <c r="AE26" s="187">
        <v>88</v>
      </c>
      <c r="AF26" s="187">
        <v>74</v>
      </c>
      <c r="AG26" s="187">
        <v>78</v>
      </c>
      <c r="AH26" s="187">
        <v>73</v>
      </c>
      <c r="AI26" s="187">
        <v>64</v>
      </c>
      <c r="AJ26" s="187">
        <v>37</v>
      </c>
      <c r="AK26" s="187">
        <v>67</v>
      </c>
      <c r="AL26" s="187">
        <v>54</v>
      </c>
      <c r="AM26" s="187">
        <v>44</v>
      </c>
      <c r="AN26" s="187">
        <v>32</v>
      </c>
      <c r="AO26" s="187">
        <v>28</v>
      </c>
      <c r="AP26" s="187">
        <v>26</v>
      </c>
      <c r="AQ26" s="187">
        <v>28</v>
      </c>
      <c r="AR26" s="187">
        <v>1</v>
      </c>
      <c r="AS26" s="187">
        <v>434</v>
      </c>
      <c r="AT26" s="187">
        <v>67</v>
      </c>
      <c r="AU26" s="187">
        <v>56</v>
      </c>
      <c r="AV26" s="187">
        <v>238</v>
      </c>
      <c r="AW26" s="187">
        <v>34</v>
      </c>
    </row>
    <row r="27" spans="1:49" hidden="1" x14ac:dyDescent="0.25">
      <c r="A27" s="70" t="s">
        <v>109</v>
      </c>
      <c r="B27" s="70" t="s">
        <v>232</v>
      </c>
      <c r="C27" s="70" t="s">
        <v>245</v>
      </c>
      <c r="D27" s="71">
        <v>613</v>
      </c>
      <c r="E27" s="182" t="s">
        <v>247</v>
      </c>
      <c r="F27" s="8" t="s">
        <v>31</v>
      </c>
      <c r="G27" s="189">
        <v>2</v>
      </c>
      <c r="H27" s="185">
        <v>265</v>
      </c>
      <c r="I27" s="185">
        <v>10</v>
      </c>
      <c r="J27" s="186">
        <v>1</v>
      </c>
      <c r="K27" s="186">
        <v>1</v>
      </c>
      <c r="L27" s="186">
        <v>1</v>
      </c>
      <c r="M27" s="186">
        <v>1</v>
      </c>
      <c r="N27" s="186">
        <v>1</v>
      </c>
      <c r="O27" s="186">
        <v>5</v>
      </c>
      <c r="P27" s="186">
        <v>5</v>
      </c>
      <c r="Q27" s="187">
        <v>5</v>
      </c>
      <c r="R27" s="187">
        <v>5</v>
      </c>
      <c r="S27" s="187">
        <v>6</v>
      </c>
      <c r="T27" s="187">
        <v>6</v>
      </c>
      <c r="U27" s="187">
        <v>7</v>
      </c>
      <c r="V27" s="187">
        <v>7</v>
      </c>
      <c r="W27" s="187">
        <v>7</v>
      </c>
      <c r="X27" s="187">
        <v>6</v>
      </c>
      <c r="Y27" s="187">
        <v>5</v>
      </c>
      <c r="Z27" s="187">
        <v>5</v>
      </c>
      <c r="AA27" s="187">
        <v>5</v>
      </c>
      <c r="AB27" s="187">
        <v>5</v>
      </c>
      <c r="AC27" s="187">
        <v>5</v>
      </c>
      <c r="AD27" s="187">
        <v>18</v>
      </c>
      <c r="AE27" s="187">
        <v>20</v>
      </c>
      <c r="AF27" s="187">
        <v>18</v>
      </c>
      <c r="AG27" s="187">
        <v>17</v>
      </c>
      <c r="AH27" s="187">
        <v>14</v>
      </c>
      <c r="AI27" s="187">
        <v>14</v>
      </c>
      <c r="AJ27" s="187">
        <v>12</v>
      </c>
      <c r="AK27" s="187">
        <v>14</v>
      </c>
      <c r="AL27" s="187">
        <v>14</v>
      </c>
      <c r="AM27" s="187">
        <v>12</v>
      </c>
      <c r="AN27" s="187">
        <v>9</v>
      </c>
      <c r="AO27" s="187">
        <v>7</v>
      </c>
      <c r="AP27" s="187">
        <v>7</v>
      </c>
      <c r="AQ27" s="187">
        <v>7</v>
      </c>
      <c r="AR27" s="187">
        <v>1</v>
      </c>
      <c r="AS27" s="187">
        <v>242</v>
      </c>
      <c r="AT27" s="187">
        <v>14</v>
      </c>
      <c r="AU27" s="187">
        <v>11</v>
      </c>
      <c r="AV27" s="187">
        <v>50</v>
      </c>
      <c r="AW27" s="187">
        <v>10</v>
      </c>
    </row>
    <row r="28" spans="1:49" hidden="1" x14ac:dyDescent="0.25">
      <c r="A28" s="70" t="s">
        <v>109</v>
      </c>
      <c r="B28" s="70" t="s">
        <v>232</v>
      </c>
      <c r="C28" s="70" t="s">
        <v>245</v>
      </c>
      <c r="D28" s="71">
        <v>614</v>
      </c>
      <c r="E28" s="182" t="s">
        <v>248</v>
      </c>
      <c r="F28" s="8" t="s">
        <v>31</v>
      </c>
      <c r="G28" s="189">
        <v>2</v>
      </c>
      <c r="H28" s="185">
        <v>318</v>
      </c>
      <c r="I28" s="185">
        <v>36</v>
      </c>
      <c r="J28" s="186">
        <v>6</v>
      </c>
      <c r="K28" s="186">
        <v>6</v>
      </c>
      <c r="L28" s="186">
        <v>7</v>
      </c>
      <c r="M28" s="186">
        <v>6</v>
      </c>
      <c r="N28" s="186">
        <v>5</v>
      </c>
      <c r="O28" s="186">
        <v>6</v>
      </c>
      <c r="P28" s="186">
        <v>5</v>
      </c>
      <c r="Q28" s="187">
        <v>6</v>
      </c>
      <c r="R28" s="187">
        <v>6</v>
      </c>
      <c r="S28" s="187">
        <v>6</v>
      </c>
      <c r="T28" s="187">
        <v>7</v>
      </c>
      <c r="U28" s="187">
        <v>7</v>
      </c>
      <c r="V28" s="187">
        <v>7</v>
      </c>
      <c r="W28" s="187">
        <v>7</v>
      </c>
      <c r="X28" s="187">
        <v>6</v>
      </c>
      <c r="Y28" s="187">
        <v>7</v>
      </c>
      <c r="Z28" s="187">
        <v>6</v>
      </c>
      <c r="AA28" s="187">
        <v>6</v>
      </c>
      <c r="AB28" s="187">
        <v>6</v>
      </c>
      <c r="AC28" s="187">
        <v>5</v>
      </c>
      <c r="AD28" s="187">
        <v>24</v>
      </c>
      <c r="AE28" s="187">
        <v>25</v>
      </c>
      <c r="AF28" s="187">
        <v>19</v>
      </c>
      <c r="AG28" s="187">
        <v>20</v>
      </c>
      <c r="AH28" s="187">
        <v>18</v>
      </c>
      <c r="AI28" s="187">
        <v>16</v>
      </c>
      <c r="AJ28" s="187">
        <v>12</v>
      </c>
      <c r="AK28" s="187">
        <v>16</v>
      </c>
      <c r="AL28" s="187">
        <v>12</v>
      </c>
      <c r="AM28" s="187">
        <v>11</v>
      </c>
      <c r="AN28" s="187">
        <v>8</v>
      </c>
      <c r="AO28" s="187">
        <v>7</v>
      </c>
      <c r="AP28" s="187">
        <v>7</v>
      </c>
      <c r="AQ28" s="187">
        <v>7</v>
      </c>
      <c r="AR28" s="187">
        <v>1</v>
      </c>
      <c r="AS28" s="187">
        <v>250</v>
      </c>
      <c r="AT28" s="187">
        <v>17</v>
      </c>
      <c r="AU28" s="187">
        <v>12</v>
      </c>
      <c r="AV28" s="187">
        <v>62</v>
      </c>
      <c r="AW28" s="187">
        <v>14</v>
      </c>
    </row>
    <row r="29" spans="1:49" hidden="1" x14ac:dyDescent="0.25">
      <c r="A29" s="64" t="s">
        <v>109</v>
      </c>
      <c r="B29" s="64" t="s">
        <v>232</v>
      </c>
      <c r="C29" s="64" t="s">
        <v>249</v>
      </c>
      <c r="D29" s="65"/>
      <c r="E29" s="4" t="s">
        <v>249</v>
      </c>
      <c r="F29" s="5"/>
      <c r="G29" s="9">
        <v>2</v>
      </c>
      <c r="H29" s="180">
        <v>976</v>
      </c>
      <c r="I29" s="180">
        <v>36</v>
      </c>
      <c r="J29" s="181">
        <v>5</v>
      </c>
      <c r="K29" s="181">
        <v>4</v>
      </c>
      <c r="L29" s="181">
        <v>5</v>
      </c>
      <c r="M29" s="181">
        <v>7</v>
      </c>
      <c r="N29" s="181">
        <v>6</v>
      </c>
      <c r="O29" s="181">
        <v>9</v>
      </c>
      <c r="P29" s="181">
        <v>12</v>
      </c>
      <c r="Q29" s="181">
        <v>13</v>
      </c>
      <c r="R29" s="181">
        <v>14</v>
      </c>
      <c r="S29" s="181">
        <v>15</v>
      </c>
      <c r="T29" s="181">
        <v>16</v>
      </c>
      <c r="U29" s="181">
        <v>18</v>
      </c>
      <c r="V29" s="181">
        <v>19</v>
      </c>
      <c r="W29" s="181">
        <v>18</v>
      </c>
      <c r="X29" s="181">
        <v>17</v>
      </c>
      <c r="Y29" s="181">
        <v>16</v>
      </c>
      <c r="Z29" s="181">
        <v>14</v>
      </c>
      <c r="AA29" s="181">
        <v>14</v>
      </c>
      <c r="AB29" s="181">
        <v>14</v>
      </c>
      <c r="AC29" s="181">
        <v>14</v>
      </c>
      <c r="AD29" s="181">
        <v>74</v>
      </c>
      <c r="AE29" s="181">
        <v>65</v>
      </c>
      <c r="AF29" s="181">
        <v>58</v>
      </c>
      <c r="AG29" s="181">
        <v>58</v>
      </c>
      <c r="AH29" s="181">
        <v>60</v>
      </c>
      <c r="AI29" s="181">
        <v>53</v>
      </c>
      <c r="AJ29" s="181">
        <v>61</v>
      </c>
      <c r="AK29" s="181">
        <v>56</v>
      </c>
      <c r="AL29" s="181">
        <v>62</v>
      </c>
      <c r="AM29" s="181">
        <v>57</v>
      </c>
      <c r="AN29" s="181">
        <v>50</v>
      </c>
      <c r="AO29" s="181">
        <v>37</v>
      </c>
      <c r="AP29" s="181">
        <v>35</v>
      </c>
      <c r="AQ29" s="181">
        <v>24</v>
      </c>
      <c r="AR29" s="181">
        <v>1</v>
      </c>
      <c r="AS29" s="181">
        <v>574</v>
      </c>
      <c r="AT29" s="181">
        <v>49</v>
      </c>
      <c r="AU29" s="181">
        <v>39</v>
      </c>
      <c r="AV29" s="181">
        <v>202</v>
      </c>
      <c r="AW29" s="181">
        <v>33</v>
      </c>
    </row>
    <row r="30" spans="1:49" hidden="1" x14ac:dyDescent="0.25">
      <c r="A30" s="70" t="s">
        <v>109</v>
      </c>
      <c r="B30" s="70" t="s">
        <v>232</v>
      </c>
      <c r="C30" s="70" t="s">
        <v>249</v>
      </c>
      <c r="D30" s="71">
        <v>702</v>
      </c>
      <c r="E30" s="182" t="s">
        <v>250</v>
      </c>
      <c r="F30" s="8" t="s">
        <v>31</v>
      </c>
      <c r="G30" s="189">
        <v>2</v>
      </c>
      <c r="H30" s="185">
        <v>976</v>
      </c>
      <c r="I30" s="185">
        <v>36</v>
      </c>
      <c r="J30" s="186">
        <v>5</v>
      </c>
      <c r="K30" s="186">
        <v>4</v>
      </c>
      <c r="L30" s="186">
        <v>5</v>
      </c>
      <c r="M30" s="186">
        <v>7</v>
      </c>
      <c r="N30" s="186">
        <v>6</v>
      </c>
      <c r="O30" s="186">
        <v>9</v>
      </c>
      <c r="P30" s="186">
        <v>12</v>
      </c>
      <c r="Q30" s="187">
        <v>13</v>
      </c>
      <c r="R30" s="187">
        <v>14</v>
      </c>
      <c r="S30" s="187">
        <v>15</v>
      </c>
      <c r="T30" s="187">
        <v>16</v>
      </c>
      <c r="U30" s="187">
        <v>18</v>
      </c>
      <c r="V30" s="187">
        <v>19</v>
      </c>
      <c r="W30" s="187">
        <v>18</v>
      </c>
      <c r="X30" s="187">
        <v>17</v>
      </c>
      <c r="Y30" s="187">
        <v>16</v>
      </c>
      <c r="Z30" s="187">
        <v>14</v>
      </c>
      <c r="AA30" s="187">
        <v>14</v>
      </c>
      <c r="AB30" s="187">
        <v>14</v>
      </c>
      <c r="AC30" s="187">
        <v>14</v>
      </c>
      <c r="AD30" s="187">
        <v>74</v>
      </c>
      <c r="AE30" s="187">
        <v>65</v>
      </c>
      <c r="AF30" s="187">
        <v>58</v>
      </c>
      <c r="AG30" s="187">
        <v>58</v>
      </c>
      <c r="AH30" s="187">
        <v>60</v>
      </c>
      <c r="AI30" s="187">
        <v>53</v>
      </c>
      <c r="AJ30" s="187">
        <v>61</v>
      </c>
      <c r="AK30" s="187">
        <v>56</v>
      </c>
      <c r="AL30" s="187">
        <v>62</v>
      </c>
      <c r="AM30" s="187">
        <v>57</v>
      </c>
      <c r="AN30" s="187">
        <v>50</v>
      </c>
      <c r="AO30" s="187">
        <v>37</v>
      </c>
      <c r="AP30" s="187">
        <v>35</v>
      </c>
      <c r="AQ30" s="187">
        <v>24</v>
      </c>
      <c r="AR30" s="187">
        <v>1</v>
      </c>
      <c r="AS30" s="187">
        <v>574</v>
      </c>
      <c r="AT30" s="187">
        <v>49</v>
      </c>
      <c r="AU30" s="187">
        <v>39</v>
      </c>
      <c r="AV30" s="187">
        <v>202</v>
      </c>
      <c r="AW30" s="187">
        <v>33</v>
      </c>
    </row>
    <row r="31" spans="1:49" hidden="1" x14ac:dyDescent="0.25">
      <c r="A31" s="64" t="s">
        <v>109</v>
      </c>
      <c r="B31" s="64" t="s">
        <v>232</v>
      </c>
      <c r="C31" s="64" t="s">
        <v>251</v>
      </c>
      <c r="D31" s="65"/>
      <c r="E31" s="4" t="s">
        <v>251</v>
      </c>
      <c r="F31" s="5"/>
      <c r="G31" s="9">
        <v>1</v>
      </c>
      <c r="H31" s="180">
        <v>2172</v>
      </c>
      <c r="I31" s="180">
        <v>173</v>
      </c>
      <c r="J31" s="181">
        <v>23</v>
      </c>
      <c r="K31" s="181">
        <v>26</v>
      </c>
      <c r="L31" s="181">
        <v>36</v>
      </c>
      <c r="M31" s="181">
        <v>27</v>
      </c>
      <c r="N31" s="181">
        <v>30</v>
      </c>
      <c r="O31" s="181">
        <v>31</v>
      </c>
      <c r="P31" s="181">
        <v>47</v>
      </c>
      <c r="Q31" s="181">
        <v>48</v>
      </c>
      <c r="R31" s="181">
        <v>50</v>
      </c>
      <c r="S31" s="181">
        <v>51</v>
      </c>
      <c r="T31" s="181">
        <v>54</v>
      </c>
      <c r="U31" s="181">
        <v>57</v>
      </c>
      <c r="V31" s="181">
        <v>57</v>
      </c>
      <c r="W31" s="181">
        <v>55</v>
      </c>
      <c r="X31" s="181">
        <v>49</v>
      </c>
      <c r="Y31" s="181">
        <v>46</v>
      </c>
      <c r="Z31" s="181">
        <v>41</v>
      </c>
      <c r="AA31" s="181">
        <v>37</v>
      </c>
      <c r="AB31" s="181">
        <v>36</v>
      </c>
      <c r="AC31" s="181">
        <v>36</v>
      </c>
      <c r="AD31" s="181">
        <v>170</v>
      </c>
      <c r="AE31" s="181">
        <v>139</v>
      </c>
      <c r="AF31" s="181">
        <v>155</v>
      </c>
      <c r="AG31" s="181">
        <v>151</v>
      </c>
      <c r="AH31" s="181">
        <v>129</v>
      </c>
      <c r="AI31" s="181">
        <v>99</v>
      </c>
      <c r="AJ31" s="181">
        <v>84</v>
      </c>
      <c r="AK31" s="181">
        <v>93</v>
      </c>
      <c r="AL31" s="181">
        <v>84</v>
      </c>
      <c r="AM31" s="181">
        <v>84</v>
      </c>
      <c r="AN31" s="181">
        <v>66</v>
      </c>
      <c r="AO31" s="181">
        <v>48</v>
      </c>
      <c r="AP31" s="181">
        <v>33</v>
      </c>
      <c r="AQ31" s="181">
        <v>64</v>
      </c>
      <c r="AR31" s="181">
        <v>4</v>
      </c>
      <c r="AS31" s="181">
        <v>1151</v>
      </c>
      <c r="AT31" s="181">
        <v>135</v>
      </c>
      <c r="AU31" s="181">
        <v>97</v>
      </c>
      <c r="AV31" s="181">
        <v>418</v>
      </c>
      <c r="AW31" s="181">
        <v>87</v>
      </c>
    </row>
    <row r="32" spans="1:49" hidden="1" x14ac:dyDescent="0.25">
      <c r="A32" s="70" t="s">
        <v>109</v>
      </c>
      <c r="B32" s="70" t="s">
        <v>232</v>
      </c>
      <c r="C32" s="70" t="s">
        <v>251</v>
      </c>
      <c r="D32" s="71">
        <v>615</v>
      </c>
      <c r="E32" s="182" t="s">
        <v>252</v>
      </c>
      <c r="F32" s="8" t="s">
        <v>16</v>
      </c>
      <c r="G32" s="10">
        <v>1</v>
      </c>
      <c r="H32" s="185">
        <v>949</v>
      </c>
      <c r="I32" s="185">
        <v>75</v>
      </c>
      <c r="J32" s="186">
        <v>11</v>
      </c>
      <c r="K32" s="186">
        <v>12</v>
      </c>
      <c r="L32" s="186">
        <v>14</v>
      </c>
      <c r="M32" s="186">
        <v>12</v>
      </c>
      <c r="N32" s="186">
        <v>13</v>
      </c>
      <c r="O32" s="186">
        <v>13</v>
      </c>
      <c r="P32" s="186">
        <v>22</v>
      </c>
      <c r="Q32" s="187">
        <v>22</v>
      </c>
      <c r="R32" s="187">
        <v>24</v>
      </c>
      <c r="S32" s="187">
        <v>23</v>
      </c>
      <c r="T32" s="187">
        <v>25</v>
      </c>
      <c r="U32" s="187">
        <v>27</v>
      </c>
      <c r="V32" s="187">
        <v>27</v>
      </c>
      <c r="W32" s="187">
        <v>26</v>
      </c>
      <c r="X32" s="187">
        <v>23</v>
      </c>
      <c r="Y32" s="187">
        <v>22</v>
      </c>
      <c r="Z32" s="187">
        <v>19</v>
      </c>
      <c r="AA32" s="187">
        <v>17</v>
      </c>
      <c r="AB32" s="187">
        <v>16</v>
      </c>
      <c r="AC32" s="187">
        <v>16</v>
      </c>
      <c r="AD32" s="187">
        <v>68</v>
      </c>
      <c r="AE32" s="187">
        <v>60</v>
      </c>
      <c r="AF32" s="187">
        <v>67</v>
      </c>
      <c r="AG32" s="187">
        <v>67</v>
      </c>
      <c r="AH32" s="187">
        <v>55</v>
      </c>
      <c r="AI32" s="187">
        <v>40</v>
      </c>
      <c r="AJ32" s="187">
        <v>36</v>
      </c>
      <c r="AK32" s="187">
        <v>42</v>
      </c>
      <c r="AL32" s="187">
        <v>36</v>
      </c>
      <c r="AM32" s="187">
        <v>36</v>
      </c>
      <c r="AN32" s="187">
        <v>26</v>
      </c>
      <c r="AO32" s="187">
        <v>18</v>
      </c>
      <c r="AP32" s="187">
        <v>14</v>
      </c>
      <c r="AQ32" s="187">
        <v>28</v>
      </c>
      <c r="AR32" s="187">
        <v>1</v>
      </c>
      <c r="AS32" s="187">
        <v>358</v>
      </c>
      <c r="AT32" s="187">
        <v>58</v>
      </c>
      <c r="AU32" s="187">
        <v>40</v>
      </c>
      <c r="AV32" s="187">
        <v>198</v>
      </c>
      <c r="AW32" s="187">
        <v>37</v>
      </c>
    </row>
    <row r="33" spans="1:49" hidden="1" x14ac:dyDescent="0.25">
      <c r="A33" s="70" t="s">
        <v>109</v>
      </c>
      <c r="B33" s="70" t="s">
        <v>232</v>
      </c>
      <c r="C33" s="70" t="s">
        <v>251</v>
      </c>
      <c r="D33" s="71">
        <v>616</v>
      </c>
      <c r="E33" s="182" t="s">
        <v>253</v>
      </c>
      <c r="F33" s="8" t="s">
        <v>31</v>
      </c>
      <c r="G33" s="10">
        <v>1</v>
      </c>
      <c r="H33" s="185">
        <v>355</v>
      </c>
      <c r="I33" s="185">
        <v>34</v>
      </c>
      <c r="J33" s="186">
        <v>4</v>
      </c>
      <c r="K33" s="186">
        <v>5</v>
      </c>
      <c r="L33" s="186">
        <v>8</v>
      </c>
      <c r="M33" s="186">
        <v>5</v>
      </c>
      <c r="N33" s="186">
        <v>6</v>
      </c>
      <c r="O33" s="186">
        <v>6</v>
      </c>
      <c r="P33" s="186">
        <v>8</v>
      </c>
      <c r="Q33" s="187">
        <v>8</v>
      </c>
      <c r="R33" s="187">
        <v>8</v>
      </c>
      <c r="S33" s="187">
        <v>8</v>
      </c>
      <c r="T33" s="187">
        <v>8</v>
      </c>
      <c r="U33" s="187">
        <v>8</v>
      </c>
      <c r="V33" s="187">
        <v>8</v>
      </c>
      <c r="W33" s="187">
        <v>8</v>
      </c>
      <c r="X33" s="187">
        <v>7</v>
      </c>
      <c r="Y33" s="187">
        <v>6</v>
      </c>
      <c r="Z33" s="187">
        <v>6</v>
      </c>
      <c r="AA33" s="187">
        <v>6</v>
      </c>
      <c r="AB33" s="187">
        <v>6</v>
      </c>
      <c r="AC33" s="187">
        <v>6</v>
      </c>
      <c r="AD33" s="187">
        <v>26</v>
      </c>
      <c r="AE33" s="187">
        <v>22</v>
      </c>
      <c r="AF33" s="187">
        <v>26</v>
      </c>
      <c r="AG33" s="187">
        <v>24</v>
      </c>
      <c r="AH33" s="187">
        <v>22</v>
      </c>
      <c r="AI33" s="187">
        <v>16</v>
      </c>
      <c r="AJ33" s="187">
        <v>14</v>
      </c>
      <c r="AK33" s="187">
        <v>16</v>
      </c>
      <c r="AL33" s="187">
        <v>14</v>
      </c>
      <c r="AM33" s="187">
        <v>14</v>
      </c>
      <c r="AN33" s="187">
        <v>12</v>
      </c>
      <c r="AO33" s="187">
        <v>9</v>
      </c>
      <c r="AP33" s="187">
        <v>5</v>
      </c>
      <c r="AQ33" s="187">
        <v>12</v>
      </c>
      <c r="AR33" s="187">
        <v>1</v>
      </c>
      <c r="AS33" s="187">
        <v>252</v>
      </c>
      <c r="AT33" s="187">
        <v>26</v>
      </c>
      <c r="AU33" s="187">
        <v>12</v>
      </c>
      <c r="AV33" s="187">
        <v>50</v>
      </c>
      <c r="AW33" s="187">
        <v>14</v>
      </c>
    </row>
    <row r="34" spans="1:49" hidden="1" x14ac:dyDescent="0.25">
      <c r="A34" s="70" t="s">
        <v>109</v>
      </c>
      <c r="B34" s="70" t="s">
        <v>232</v>
      </c>
      <c r="C34" s="70" t="s">
        <v>251</v>
      </c>
      <c r="D34" s="71">
        <v>617</v>
      </c>
      <c r="E34" s="182" t="s">
        <v>254</v>
      </c>
      <c r="F34" s="8" t="s">
        <v>31</v>
      </c>
      <c r="G34" s="10">
        <v>1</v>
      </c>
      <c r="H34" s="185">
        <v>281</v>
      </c>
      <c r="I34" s="185">
        <v>27</v>
      </c>
      <c r="J34" s="186">
        <v>3</v>
      </c>
      <c r="K34" s="186">
        <v>3</v>
      </c>
      <c r="L34" s="186">
        <v>6</v>
      </c>
      <c r="M34" s="186">
        <v>4</v>
      </c>
      <c r="N34" s="186">
        <v>5</v>
      </c>
      <c r="O34" s="186">
        <v>6</v>
      </c>
      <c r="P34" s="186">
        <v>6</v>
      </c>
      <c r="Q34" s="187">
        <v>6</v>
      </c>
      <c r="R34" s="187">
        <v>6</v>
      </c>
      <c r="S34" s="187">
        <v>6</v>
      </c>
      <c r="T34" s="187">
        <v>6</v>
      </c>
      <c r="U34" s="187">
        <v>7</v>
      </c>
      <c r="V34" s="187">
        <v>7</v>
      </c>
      <c r="W34" s="187">
        <v>7</v>
      </c>
      <c r="X34" s="187">
        <v>7</v>
      </c>
      <c r="Y34" s="187">
        <v>6</v>
      </c>
      <c r="Z34" s="187">
        <v>6</v>
      </c>
      <c r="AA34" s="187">
        <v>6</v>
      </c>
      <c r="AB34" s="187">
        <v>6</v>
      </c>
      <c r="AC34" s="187">
        <v>6</v>
      </c>
      <c r="AD34" s="187">
        <v>22</v>
      </c>
      <c r="AE34" s="187">
        <v>17</v>
      </c>
      <c r="AF34" s="187">
        <v>20</v>
      </c>
      <c r="AG34" s="187">
        <v>18</v>
      </c>
      <c r="AH34" s="187">
        <v>16</v>
      </c>
      <c r="AI34" s="187">
        <v>13</v>
      </c>
      <c r="AJ34" s="187">
        <v>10</v>
      </c>
      <c r="AK34" s="187">
        <v>12</v>
      </c>
      <c r="AL34" s="187">
        <v>10</v>
      </c>
      <c r="AM34" s="187">
        <v>10</v>
      </c>
      <c r="AN34" s="187">
        <v>8</v>
      </c>
      <c r="AO34" s="187">
        <v>6</v>
      </c>
      <c r="AP34" s="187">
        <v>4</v>
      </c>
      <c r="AQ34" s="187">
        <v>10</v>
      </c>
      <c r="AR34" s="187">
        <v>1</v>
      </c>
      <c r="AS34" s="187">
        <v>244</v>
      </c>
      <c r="AT34" s="187">
        <v>24</v>
      </c>
      <c r="AU34" s="187">
        <v>11</v>
      </c>
      <c r="AV34" s="187">
        <v>44</v>
      </c>
      <c r="AW34" s="187">
        <v>12</v>
      </c>
    </row>
    <row r="35" spans="1:49" hidden="1" x14ac:dyDescent="0.25">
      <c r="A35" s="70" t="s">
        <v>109</v>
      </c>
      <c r="B35" s="70" t="s">
        <v>232</v>
      </c>
      <c r="C35" s="70" t="s">
        <v>251</v>
      </c>
      <c r="D35" s="71">
        <v>12469</v>
      </c>
      <c r="E35" s="182" t="s">
        <v>255</v>
      </c>
      <c r="F35" s="8" t="s">
        <v>31</v>
      </c>
      <c r="G35" s="10">
        <v>1</v>
      </c>
      <c r="H35" s="185">
        <v>587</v>
      </c>
      <c r="I35" s="185">
        <v>37</v>
      </c>
      <c r="J35" s="186">
        <v>5</v>
      </c>
      <c r="K35" s="186">
        <v>6</v>
      </c>
      <c r="L35" s="186">
        <v>8</v>
      </c>
      <c r="M35" s="186">
        <v>6</v>
      </c>
      <c r="N35" s="186">
        <v>6</v>
      </c>
      <c r="O35" s="186">
        <v>6</v>
      </c>
      <c r="P35" s="186">
        <v>11</v>
      </c>
      <c r="Q35" s="187">
        <v>12</v>
      </c>
      <c r="R35" s="187">
        <v>12</v>
      </c>
      <c r="S35" s="187">
        <v>14</v>
      </c>
      <c r="T35" s="187">
        <v>15</v>
      </c>
      <c r="U35" s="187">
        <v>15</v>
      </c>
      <c r="V35" s="187">
        <v>15</v>
      </c>
      <c r="W35" s="187">
        <v>14</v>
      </c>
      <c r="X35" s="187">
        <v>12</v>
      </c>
      <c r="Y35" s="187">
        <v>12</v>
      </c>
      <c r="Z35" s="187">
        <v>10</v>
      </c>
      <c r="AA35" s="187">
        <v>8</v>
      </c>
      <c r="AB35" s="187">
        <v>8</v>
      </c>
      <c r="AC35" s="187">
        <v>8</v>
      </c>
      <c r="AD35" s="187">
        <v>54</v>
      </c>
      <c r="AE35" s="187">
        <v>40</v>
      </c>
      <c r="AF35" s="187">
        <v>42</v>
      </c>
      <c r="AG35" s="187">
        <v>42</v>
      </c>
      <c r="AH35" s="187">
        <v>36</v>
      </c>
      <c r="AI35" s="187">
        <v>30</v>
      </c>
      <c r="AJ35" s="187">
        <v>24</v>
      </c>
      <c r="AK35" s="187">
        <v>23</v>
      </c>
      <c r="AL35" s="187">
        <v>24</v>
      </c>
      <c r="AM35" s="187">
        <v>24</v>
      </c>
      <c r="AN35" s="187">
        <v>20</v>
      </c>
      <c r="AO35" s="187">
        <v>15</v>
      </c>
      <c r="AP35" s="187">
        <v>10</v>
      </c>
      <c r="AQ35" s="187">
        <v>14</v>
      </c>
      <c r="AR35" s="187">
        <v>1</v>
      </c>
      <c r="AS35" s="187">
        <v>297</v>
      </c>
      <c r="AT35" s="187">
        <v>27</v>
      </c>
      <c r="AU35" s="187">
        <v>34</v>
      </c>
      <c r="AV35" s="187">
        <v>126</v>
      </c>
      <c r="AW35" s="187">
        <v>24</v>
      </c>
    </row>
    <row r="36" spans="1:49" hidden="1" x14ac:dyDescent="0.25">
      <c r="A36" s="64" t="s">
        <v>109</v>
      </c>
      <c r="B36" s="64" t="s">
        <v>232</v>
      </c>
      <c r="C36" s="64" t="s">
        <v>256</v>
      </c>
      <c r="D36" s="65"/>
      <c r="E36" s="4" t="s">
        <v>256</v>
      </c>
      <c r="F36" s="5"/>
      <c r="G36" s="9">
        <v>4</v>
      </c>
      <c r="H36" s="180">
        <v>166601</v>
      </c>
      <c r="I36" s="180">
        <v>18384</v>
      </c>
      <c r="J36" s="181">
        <v>3702</v>
      </c>
      <c r="K36" s="181">
        <v>4216</v>
      </c>
      <c r="L36" s="181">
        <v>3579</v>
      </c>
      <c r="M36" s="181">
        <v>2202</v>
      </c>
      <c r="N36" s="181">
        <v>2307</v>
      </c>
      <c r="O36" s="181">
        <v>2378</v>
      </c>
      <c r="P36" s="181">
        <v>2628</v>
      </c>
      <c r="Q36" s="181">
        <v>2622</v>
      </c>
      <c r="R36" s="181">
        <v>2628</v>
      </c>
      <c r="S36" s="181">
        <v>2641</v>
      </c>
      <c r="T36" s="181">
        <v>2670</v>
      </c>
      <c r="U36" s="181">
        <v>2701</v>
      </c>
      <c r="V36" s="181">
        <v>2742</v>
      </c>
      <c r="W36" s="181">
        <v>2816</v>
      </c>
      <c r="X36" s="181">
        <v>2896</v>
      </c>
      <c r="Y36" s="181">
        <v>2973</v>
      </c>
      <c r="Z36" s="181">
        <v>3050</v>
      </c>
      <c r="AA36" s="181">
        <v>3120</v>
      </c>
      <c r="AB36" s="181">
        <v>3179</v>
      </c>
      <c r="AC36" s="181">
        <v>3226</v>
      </c>
      <c r="AD36" s="181">
        <v>16396</v>
      </c>
      <c r="AE36" s="181">
        <v>14976</v>
      </c>
      <c r="AF36" s="181">
        <v>13191</v>
      </c>
      <c r="AG36" s="181">
        <v>10653</v>
      </c>
      <c r="AH36" s="181">
        <v>10120</v>
      </c>
      <c r="AI36" s="181">
        <v>9198</v>
      </c>
      <c r="AJ36" s="181">
        <v>8591</v>
      </c>
      <c r="AK36" s="181">
        <v>7386</v>
      </c>
      <c r="AL36" s="181">
        <v>6077</v>
      </c>
      <c r="AM36" s="181">
        <v>4483</v>
      </c>
      <c r="AN36" s="181">
        <v>3176</v>
      </c>
      <c r="AO36" s="181">
        <v>2012</v>
      </c>
      <c r="AP36" s="181">
        <v>2066</v>
      </c>
      <c r="AQ36" s="181">
        <v>3020</v>
      </c>
      <c r="AR36" s="181">
        <v>232</v>
      </c>
      <c r="AS36" s="181">
        <v>86812</v>
      </c>
      <c r="AT36" s="181">
        <v>7220</v>
      </c>
      <c r="AU36" s="181">
        <v>8129</v>
      </c>
      <c r="AV36" s="181">
        <v>38868</v>
      </c>
      <c r="AW36" s="181">
        <v>4111</v>
      </c>
    </row>
    <row r="37" spans="1:49" hidden="1" x14ac:dyDescent="0.25">
      <c r="A37" s="70" t="s">
        <v>109</v>
      </c>
      <c r="B37" s="70" t="s">
        <v>232</v>
      </c>
      <c r="C37" s="70" t="s">
        <v>256</v>
      </c>
      <c r="D37" s="71">
        <v>24232</v>
      </c>
      <c r="E37" s="182" t="s">
        <v>257</v>
      </c>
      <c r="F37" s="5"/>
      <c r="G37" s="9"/>
      <c r="H37" s="185">
        <v>66421</v>
      </c>
      <c r="I37" s="185">
        <v>7524</v>
      </c>
      <c r="J37" s="186">
        <v>1484</v>
      </c>
      <c r="K37" s="186">
        <v>1514</v>
      </c>
      <c r="L37" s="186">
        <v>1474</v>
      </c>
      <c r="M37" s="186">
        <v>1008</v>
      </c>
      <c r="N37" s="186">
        <v>1018</v>
      </c>
      <c r="O37" s="186">
        <v>1026</v>
      </c>
      <c r="P37" s="186">
        <v>1112</v>
      </c>
      <c r="Q37" s="187">
        <v>1116</v>
      </c>
      <c r="R37" s="187">
        <v>1112</v>
      </c>
      <c r="S37" s="187">
        <v>1112</v>
      </c>
      <c r="T37" s="187">
        <v>1112</v>
      </c>
      <c r="U37" s="187">
        <v>1113</v>
      </c>
      <c r="V37" s="187">
        <v>1147</v>
      </c>
      <c r="W37" s="187">
        <v>1134</v>
      </c>
      <c r="X37" s="187">
        <v>1140</v>
      </c>
      <c r="Y37" s="187">
        <v>1150</v>
      </c>
      <c r="Z37" s="187">
        <v>1162</v>
      </c>
      <c r="AA37" s="187">
        <v>1166</v>
      </c>
      <c r="AB37" s="187">
        <v>1188</v>
      </c>
      <c r="AC37" s="187">
        <v>1198</v>
      </c>
      <c r="AD37" s="187">
        <v>6812</v>
      </c>
      <c r="AE37" s="187">
        <v>5794</v>
      </c>
      <c r="AF37" s="187">
        <v>5188</v>
      </c>
      <c r="AG37" s="187">
        <v>4377</v>
      </c>
      <c r="AH37" s="187">
        <v>4116</v>
      </c>
      <c r="AI37" s="187">
        <v>3566</v>
      </c>
      <c r="AJ37" s="187">
        <v>3378</v>
      </c>
      <c r="AK37" s="187">
        <v>2856</v>
      </c>
      <c r="AL37" s="187">
        <v>2324</v>
      </c>
      <c r="AM37" s="187">
        <v>1698</v>
      </c>
      <c r="AN37" s="187">
        <v>1246</v>
      </c>
      <c r="AO37" s="187">
        <v>798</v>
      </c>
      <c r="AP37" s="187">
        <v>782</v>
      </c>
      <c r="AQ37" s="187">
        <v>1272</v>
      </c>
      <c r="AR37" s="187">
        <v>90</v>
      </c>
      <c r="AS37" s="187">
        <v>21472</v>
      </c>
      <c r="AT37" s="187">
        <v>2986</v>
      </c>
      <c r="AU37" s="187">
        <v>3482</v>
      </c>
      <c r="AV37" s="187">
        <v>15864</v>
      </c>
      <c r="AW37" s="187">
        <v>1619</v>
      </c>
    </row>
    <row r="38" spans="1:49" hidden="1" x14ac:dyDescent="0.25">
      <c r="A38" s="70" t="s">
        <v>109</v>
      </c>
      <c r="B38" s="70" t="s">
        <v>232</v>
      </c>
      <c r="C38" s="70" t="s">
        <v>256</v>
      </c>
      <c r="D38" s="71">
        <v>705</v>
      </c>
      <c r="E38" s="182" t="s">
        <v>258</v>
      </c>
      <c r="F38" s="183" t="s">
        <v>63</v>
      </c>
      <c r="G38" s="11">
        <v>4</v>
      </c>
      <c r="H38" s="185">
        <v>14082</v>
      </c>
      <c r="I38" s="185">
        <v>1696</v>
      </c>
      <c r="J38" s="186">
        <v>326</v>
      </c>
      <c r="K38" s="186">
        <v>352</v>
      </c>
      <c r="L38" s="186">
        <v>316</v>
      </c>
      <c r="M38" s="186">
        <v>232</v>
      </c>
      <c r="N38" s="186">
        <v>234</v>
      </c>
      <c r="O38" s="186">
        <v>236</v>
      </c>
      <c r="P38" s="186">
        <v>234</v>
      </c>
      <c r="Q38" s="187">
        <v>232</v>
      </c>
      <c r="R38" s="187">
        <v>234</v>
      </c>
      <c r="S38" s="187">
        <v>228</v>
      </c>
      <c r="T38" s="187">
        <v>230</v>
      </c>
      <c r="U38" s="187">
        <v>234</v>
      </c>
      <c r="V38" s="187">
        <v>242</v>
      </c>
      <c r="W38" s="187">
        <v>234</v>
      </c>
      <c r="X38" s="187">
        <v>230</v>
      </c>
      <c r="Y38" s="187">
        <v>230</v>
      </c>
      <c r="Z38" s="187">
        <v>242</v>
      </c>
      <c r="AA38" s="187">
        <v>242</v>
      </c>
      <c r="AB38" s="187">
        <v>242</v>
      </c>
      <c r="AC38" s="187">
        <v>242</v>
      </c>
      <c r="AD38" s="187">
        <v>1448</v>
      </c>
      <c r="AE38" s="187">
        <v>1234</v>
      </c>
      <c r="AF38" s="187">
        <v>1098</v>
      </c>
      <c r="AG38" s="187">
        <v>932</v>
      </c>
      <c r="AH38" s="187">
        <v>876</v>
      </c>
      <c r="AI38" s="187">
        <v>764</v>
      </c>
      <c r="AJ38" s="187">
        <v>710</v>
      </c>
      <c r="AK38" s="187">
        <v>598</v>
      </c>
      <c r="AL38" s="187">
        <v>482</v>
      </c>
      <c r="AM38" s="187">
        <v>354</v>
      </c>
      <c r="AN38" s="187">
        <v>262</v>
      </c>
      <c r="AO38" s="187">
        <v>168</v>
      </c>
      <c r="AP38" s="187">
        <v>164</v>
      </c>
      <c r="AQ38" s="187">
        <v>268</v>
      </c>
      <c r="AR38" s="187">
        <v>18</v>
      </c>
      <c r="AS38" s="187">
        <v>4368</v>
      </c>
      <c r="AT38" s="187">
        <v>620</v>
      </c>
      <c r="AU38" s="187">
        <v>740</v>
      </c>
      <c r="AV38" s="187">
        <v>3377</v>
      </c>
      <c r="AW38" s="187">
        <v>340</v>
      </c>
    </row>
    <row r="39" spans="1:49" hidden="1" x14ac:dyDescent="0.25">
      <c r="A39" s="70" t="s">
        <v>109</v>
      </c>
      <c r="B39" s="70" t="s">
        <v>232</v>
      </c>
      <c r="C39" s="70" t="s">
        <v>256</v>
      </c>
      <c r="D39" s="71">
        <v>733</v>
      </c>
      <c r="E39" s="182" t="s">
        <v>259</v>
      </c>
      <c r="F39" s="8" t="s">
        <v>31</v>
      </c>
      <c r="G39" s="10">
        <v>4</v>
      </c>
      <c r="H39" s="185">
        <v>2354</v>
      </c>
      <c r="I39" s="185">
        <v>240</v>
      </c>
      <c r="J39" s="186">
        <v>46</v>
      </c>
      <c r="K39" s="186">
        <v>86</v>
      </c>
      <c r="L39" s="186">
        <v>42</v>
      </c>
      <c r="M39" s="186">
        <v>20</v>
      </c>
      <c r="N39" s="186">
        <v>22</v>
      </c>
      <c r="O39" s="186">
        <v>24</v>
      </c>
      <c r="P39" s="186">
        <v>23</v>
      </c>
      <c r="Q39" s="187">
        <v>23</v>
      </c>
      <c r="R39" s="187">
        <v>23</v>
      </c>
      <c r="S39" s="187">
        <v>26</v>
      </c>
      <c r="T39" s="187">
        <v>28</v>
      </c>
      <c r="U39" s="187">
        <v>32</v>
      </c>
      <c r="V39" s="187">
        <v>28</v>
      </c>
      <c r="W39" s="187">
        <v>36</v>
      </c>
      <c r="X39" s="187">
        <v>40</v>
      </c>
      <c r="Y39" s="187">
        <v>46</v>
      </c>
      <c r="Z39" s="187">
        <v>56</v>
      </c>
      <c r="AA39" s="187">
        <v>58</v>
      </c>
      <c r="AB39" s="187">
        <v>60</v>
      </c>
      <c r="AC39" s="187">
        <v>64</v>
      </c>
      <c r="AD39" s="187">
        <v>188</v>
      </c>
      <c r="AE39" s="187">
        <v>228</v>
      </c>
      <c r="AF39" s="187">
        <v>192</v>
      </c>
      <c r="AG39" s="187">
        <v>136</v>
      </c>
      <c r="AH39" s="187">
        <v>136</v>
      </c>
      <c r="AI39" s="187">
        <v>144</v>
      </c>
      <c r="AJ39" s="187">
        <v>126</v>
      </c>
      <c r="AK39" s="187">
        <v>112</v>
      </c>
      <c r="AL39" s="187">
        <v>96</v>
      </c>
      <c r="AM39" s="187">
        <v>86</v>
      </c>
      <c r="AN39" s="187">
        <v>58</v>
      </c>
      <c r="AO39" s="187">
        <v>32</v>
      </c>
      <c r="AP39" s="187">
        <v>37</v>
      </c>
      <c r="AQ39" s="187">
        <v>30</v>
      </c>
      <c r="AR39" s="187">
        <v>4</v>
      </c>
      <c r="AS39" s="187">
        <v>3322</v>
      </c>
      <c r="AT39" s="187">
        <v>78</v>
      </c>
      <c r="AU39" s="187">
        <v>78</v>
      </c>
      <c r="AV39" s="187">
        <v>488</v>
      </c>
      <c r="AW39" s="187">
        <v>60</v>
      </c>
    </row>
    <row r="40" spans="1:49" hidden="1" x14ac:dyDescent="0.25">
      <c r="A40" s="70" t="s">
        <v>109</v>
      </c>
      <c r="B40" s="70" t="s">
        <v>232</v>
      </c>
      <c r="C40" s="70" t="s">
        <v>256</v>
      </c>
      <c r="D40" s="71">
        <v>706</v>
      </c>
      <c r="E40" s="182" t="s">
        <v>260</v>
      </c>
      <c r="F40" s="8" t="s">
        <v>31</v>
      </c>
      <c r="G40" s="10">
        <v>4</v>
      </c>
      <c r="H40" s="185">
        <v>4485</v>
      </c>
      <c r="I40" s="185">
        <v>428</v>
      </c>
      <c r="J40" s="186">
        <v>80</v>
      </c>
      <c r="K40" s="186">
        <v>112</v>
      </c>
      <c r="L40" s="186">
        <v>70</v>
      </c>
      <c r="M40" s="186">
        <v>52</v>
      </c>
      <c r="N40" s="186">
        <v>50</v>
      </c>
      <c r="O40" s="186">
        <v>64</v>
      </c>
      <c r="P40" s="186">
        <v>62</v>
      </c>
      <c r="Q40" s="187">
        <v>63</v>
      </c>
      <c r="R40" s="187">
        <v>62</v>
      </c>
      <c r="S40" s="187">
        <v>64</v>
      </c>
      <c r="T40" s="187">
        <v>64</v>
      </c>
      <c r="U40" s="187">
        <v>68</v>
      </c>
      <c r="V40" s="187">
        <v>68</v>
      </c>
      <c r="W40" s="187">
        <v>72</v>
      </c>
      <c r="X40" s="187">
        <v>78</v>
      </c>
      <c r="Y40" s="187">
        <v>86</v>
      </c>
      <c r="Z40" s="187">
        <v>90</v>
      </c>
      <c r="AA40" s="187">
        <v>94</v>
      </c>
      <c r="AB40" s="187">
        <v>92</v>
      </c>
      <c r="AC40" s="187">
        <v>94</v>
      </c>
      <c r="AD40" s="187">
        <v>420</v>
      </c>
      <c r="AE40" s="187">
        <v>414</v>
      </c>
      <c r="AF40" s="187">
        <v>362</v>
      </c>
      <c r="AG40" s="187">
        <v>278</v>
      </c>
      <c r="AH40" s="187">
        <v>276</v>
      </c>
      <c r="AI40" s="187">
        <v>274</v>
      </c>
      <c r="AJ40" s="187">
        <v>234</v>
      </c>
      <c r="AK40" s="187">
        <v>214</v>
      </c>
      <c r="AL40" s="187">
        <v>174</v>
      </c>
      <c r="AM40" s="187">
        <v>144</v>
      </c>
      <c r="AN40" s="187">
        <v>92</v>
      </c>
      <c r="AO40" s="187">
        <v>56</v>
      </c>
      <c r="AP40" s="187">
        <v>62</v>
      </c>
      <c r="AQ40" s="187">
        <v>72</v>
      </c>
      <c r="AR40" s="187">
        <v>6</v>
      </c>
      <c r="AS40" s="187">
        <v>3854</v>
      </c>
      <c r="AT40" s="187">
        <v>176</v>
      </c>
      <c r="AU40" s="187">
        <v>196</v>
      </c>
      <c r="AV40" s="187">
        <v>1012</v>
      </c>
      <c r="AW40" s="187">
        <v>112</v>
      </c>
    </row>
    <row r="41" spans="1:49" hidden="1" x14ac:dyDescent="0.25">
      <c r="A41" s="70" t="s">
        <v>109</v>
      </c>
      <c r="B41" s="70" t="s">
        <v>232</v>
      </c>
      <c r="C41" s="70" t="s">
        <v>256</v>
      </c>
      <c r="D41" s="71">
        <v>707</v>
      </c>
      <c r="E41" s="182" t="s">
        <v>261</v>
      </c>
      <c r="F41" s="7" t="s">
        <v>14</v>
      </c>
      <c r="G41" s="12">
        <v>4</v>
      </c>
      <c r="H41" s="185">
        <v>3578</v>
      </c>
      <c r="I41" s="185">
        <v>448</v>
      </c>
      <c r="J41" s="186">
        <v>80</v>
      </c>
      <c r="K41" s="186">
        <v>126</v>
      </c>
      <c r="L41" s="186">
        <v>70</v>
      </c>
      <c r="M41" s="186">
        <v>50</v>
      </c>
      <c r="N41" s="186">
        <v>60</v>
      </c>
      <c r="O41" s="186">
        <v>62</v>
      </c>
      <c r="P41" s="186">
        <v>60</v>
      </c>
      <c r="Q41" s="187">
        <v>60</v>
      </c>
      <c r="R41" s="187">
        <v>60</v>
      </c>
      <c r="S41" s="187">
        <v>60</v>
      </c>
      <c r="T41" s="187">
        <v>60</v>
      </c>
      <c r="U41" s="187">
        <v>66</v>
      </c>
      <c r="V41" s="187">
        <v>64</v>
      </c>
      <c r="W41" s="187">
        <v>70</v>
      </c>
      <c r="X41" s="187">
        <v>76</v>
      </c>
      <c r="Y41" s="187">
        <v>82</v>
      </c>
      <c r="Z41" s="187">
        <v>84</v>
      </c>
      <c r="AA41" s="187">
        <v>86</v>
      </c>
      <c r="AB41" s="187">
        <v>88</v>
      </c>
      <c r="AC41" s="187">
        <v>92</v>
      </c>
      <c r="AD41" s="187">
        <v>238</v>
      </c>
      <c r="AE41" s="187">
        <v>286</v>
      </c>
      <c r="AF41" s="187">
        <v>234</v>
      </c>
      <c r="AG41" s="187">
        <v>180</v>
      </c>
      <c r="AH41" s="187">
        <v>184</v>
      </c>
      <c r="AI41" s="187">
        <v>172</v>
      </c>
      <c r="AJ41" s="187">
        <v>172</v>
      </c>
      <c r="AK41" s="187">
        <v>156</v>
      </c>
      <c r="AL41" s="187">
        <v>142</v>
      </c>
      <c r="AM41" s="187">
        <v>122</v>
      </c>
      <c r="AN41" s="187">
        <v>92</v>
      </c>
      <c r="AO41" s="187">
        <v>68</v>
      </c>
      <c r="AP41" s="187">
        <v>76</v>
      </c>
      <c r="AQ41" s="187">
        <v>70</v>
      </c>
      <c r="AR41" s="187">
        <v>11</v>
      </c>
      <c r="AS41" s="187">
        <v>3412</v>
      </c>
      <c r="AT41" s="187">
        <v>118</v>
      </c>
      <c r="AU41" s="187">
        <v>110</v>
      </c>
      <c r="AV41" s="187">
        <v>560</v>
      </c>
      <c r="AW41" s="187">
        <v>96</v>
      </c>
    </row>
    <row r="42" spans="1:49" hidden="1" x14ac:dyDescent="0.25">
      <c r="A42" s="70" t="s">
        <v>109</v>
      </c>
      <c r="B42" s="70" t="s">
        <v>232</v>
      </c>
      <c r="C42" s="70" t="s">
        <v>256</v>
      </c>
      <c r="D42" s="71">
        <v>708</v>
      </c>
      <c r="E42" s="182" t="s">
        <v>262</v>
      </c>
      <c r="F42" s="8" t="s">
        <v>31</v>
      </c>
      <c r="G42" s="10">
        <v>4</v>
      </c>
      <c r="H42" s="185">
        <v>1630</v>
      </c>
      <c r="I42" s="185">
        <v>168</v>
      </c>
      <c r="J42" s="186">
        <v>32</v>
      </c>
      <c r="K42" s="186">
        <v>66</v>
      </c>
      <c r="L42" s="186">
        <v>34</v>
      </c>
      <c r="M42" s="186">
        <v>10</v>
      </c>
      <c r="N42" s="186">
        <v>12</v>
      </c>
      <c r="O42" s="186">
        <v>14</v>
      </c>
      <c r="P42" s="186">
        <v>11</v>
      </c>
      <c r="Q42" s="187">
        <v>10</v>
      </c>
      <c r="R42" s="187">
        <v>11</v>
      </c>
      <c r="S42" s="187">
        <v>12</v>
      </c>
      <c r="T42" s="187">
        <v>12</v>
      </c>
      <c r="U42" s="187">
        <v>20</v>
      </c>
      <c r="V42" s="187">
        <v>12</v>
      </c>
      <c r="W42" s="187">
        <v>26</v>
      </c>
      <c r="X42" s="187">
        <v>32</v>
      </c>
      <c r="Y42" s="187">
        <v>38</v>
      </c>
      <c r="Z42" s="187">
        <v>42</v>
      </c>
      <c r="AA42" s="187">
        <v>42</v>
      </c>
      <c r="AB42" s="187">
        <v>44</v>
      </c>
      <c r="AC42" s="187">
        <v>48</v>
      </c>
      <c r="AD42" s="187">
        <v>122</v>
      </c>
      <c r="AE42" s="187">
        <v>172</v>
      </c>
      <c r="AF42" s="187">
        <v>138</v>
      </c>
      <c r="AG42" s="187">
        <v>88</v>
      </c>
      <c r="AH42" s="187">
        <v>82</v>
      </c>
      <c r="AI42" s="187">
        <v>96</v>
      </c>
      <c r="AJ42" s="187">
        <v>92</v>
      </c>
      <c r="AK42" s="187">
        <v>82</v>
      </c>
      <c r="AL42" s="187">
        <v>84</v>
      </c>
      <c r="AM42" s="187">
        <v>62</v>
      </c>
      <c r="AN42" s="187">
        <v>38</v>
      </c>
      <c r="AO42" s="187">
        <v>18</v>
      </c>
      <c r="AP42" s="187">
        <v>28</v>
      </c>
      <c r="AQ42" s="187">
        <v>14</v>
      </c>
      <c r="AR42" s="187">
        <v>3</v>
      </c>
      <c r="AS42" s="187">
        <v>3176</v>
      </c>
      <c r="AT42" s="187">
        <v>54</v>
      </c>
      <c r="AU42" s="187">
        <v>34</v>
      </c>
      <c r="AV42" s="187">
        <v>336</v>
      </c>
      <c r="AW42" s="187">
        <v>38</v>
      </c>
    </row>
    <row r="43" spans="1:49" hidden="1" x14ac:dyDescent="0.25">
      <c r="A43" s="70" t="s">
        <v>109</v>
      </c>
      <c r="B43" s="70" t="s">
        <v>232</v>
      </c>
      <c r="C43" s="70" t="s">
        <v>256</v>
      </c>
      <c r="D43" s="71">
        <v>709</v>
      </c>
      <c r="E43" s="182" t="s">
        <v>263</v>
      </c>
      <c r="F43" s="8" t="s">
        <v>31</v>
      </c>
      <c r="G43" s="10">
        <v>4</v>
      </c>
      <c r="H43" s="185">
        <v>5990</v>
      </c>
      <c r="I43" s="185">
        <v>632</v>
      </c>
      <c r="J43" s="186">
        <v>116</v>
      </c>
      <c r="K43" s="186">
        <v>146</v>
      </c>
      <c r="L43" s="186">
        <v>106</v>
      </c>
      <c r="M43" s="186">
        <v>80</v>
      </c>
      <c r="N43" s="186">
        <v>90</v>
      </c>
      <c r="O43" s="186">
        <v>94</v>
      </c>
      <c r="P43" s="186">
        <v>89</v>
      </c>
      <c r="Q43" s="187">
        <v>90</v>
      </c>
      <c r="R43" s="187">
        <v>89</v>
      </c>
      <c r="S43" s="187">
        <v>90</v>
      </c>
      <c r="T43" s="187">
        <v>90</v>
      </c>
      <c r="U43" s="187">
        <v>92</v>
      </c>
      <c r="V43" s="187">
        <v>94</v>
      </c>
      <c r="W43" s="187">
        <v>102</v>
      </c>
      <c r="X43" s="187">
        <v>106</v>
      </c>
      <c r="Y43" s="187">
        <v>108</v>
      </c>
      <c r="Z43" s="187">
        <v>116</v>
      </c>
      <c r="AA43" s="187">
        <v>118</v>
      </c>
      <c r="AB43" s="187">
        <v>122</v>
      </c>
      <c r="AC43" s="187">
        <v>122</v>
      </c>
      <c r="AD43" s="187">
        <v>568</v>
      </c>
      <c r="AE43" s="187">
        <v>534</v>
      </c>
      <c r="AF43" s="187">
        <v>484</v>
      </c>
      <c r="AG43" s="187">
        <v>360</v>
      </c>
      <c r="AH43" s="187">
        <v>362</v>
      </c>
      <c r="AI43" s="187">
        <v>352</v>
      </c>
      <c r="AJ43" s="187">
        <v>314</v>
      </c>
      <c r="AK43" s="187">
        <v>274</v>
      </c>
      <c r="AL43" s="187">
        <v>226</v>
      </c>
      <c r="AM43" s="187">
        <v>190</v>
      </c>
      <c r="AN43" s="187">
        <v>114</v>
      </c>
      <c r="AO43" s="187">
        <v>70</v>
      </c>
      <c r="AP43" s="187">
        <v>82</v>
      </c>
      <c r="AQ43" s="187">
        <v>104</v>
      </c>
      <c r="AR43" s="187">
        <v>8</v>
      </c>
      <c r="AS43" s="187">
        <v>4192</v>
      </c>
      <c r="AT43" s="187">
        <v>244</v>
      </c>
      <c r="AU43" s="187">
        <v>264</v>
      </c>
      <c r="AV43" s="187">
        <v>1350</v>
      </c>
      <c r="AW43" s="187">
        <v>142</v>
      </c>
    </row>
    <row r="44" spans="1:49" hidden="1" x14ac:dyDescent="0.25">
      <c r="A44" s="70" t="s">
        <v>109</v>
      </c>
      <c r="B44" s="70" t="s">
        <v>232</v>
      </c>
      <c r="C44" s="70" t="s">
        <v>256</v>
      </c>
      <c r="D44" s="71">
        <v>734</v>
      </c>
      <c r="E44" s="182" t="s">
        <v>264</v>
      </c>
      <c r="F44" s="8" t="s">
        <v>31</v>
      </c>
      <c r="G44" s="10">
        <v>4</v>
      </c>
      <c r="H44" s="185">
        <v>1551</v>
      </c>
      <c r="I44" s="185">
        <v>156</v>
      </c>
      <c r="J44" s="186">
        <v>28</v>
      </c>
      <c r="K44" s="186">
        <v>58</v>
      </c>
      <c r="L44" s="186">
        <v>30</v>
      </c>
      <c r="M44" s="186">
        <v>10</v>
      </c>
      <c r="N44" s="186">
        <v>14</v>
      </c>
      <c r="O44" s="186">
        <v>16</v>
      </c>
      <c r="P44" s="186">
        <v>11</v>
      </c>
      <c r="Q44" s="187">
        <v>11</v>
      </c>
      <c r="R44" s="187">
        <v>11</v>
      </c>
      <c r="S44" s="187">
        <v>12</v>
      </c>
      <c r="T44" s="187">
        <v>12</v>
      </c>
      <c r="U44" s="187">
        <v>22</v>
      </c>
      <c r="V44" s="187">
        <v>12</v>
      </c>
      <c r="W44" s="187">
        <v>26</v>
      </c>
      <c r="X44" s="187">
        <v>32</v>
      </c>
      <c r="Y44" s="187">
        <v>38</v>
      </c>
      <c r="Z44" s="187">
        <v>42</v>
      </c>
      <c r="AA44" s="187">
        <v>44</v>
      </c>
      <c r="AB44" s="187">
        <v>46</v>
      </c>
      <c r="AC44" s="187">
        <v>48</v>
      </c>
      <c r="AD44" s="187">
        <v>112</v>
      </c>
      <c r="AE44" s="187">
        <v>156</v>
      </c>
      <c r="AF44" s="187">
        <v>124</v>
      </c>
      <c r="AG44" s="187">
        <v>70</v>
      </c>
      <c r="AH44" s="187">
        <v>76</v>
      </c>
      <c r="AI44" s="187">
        <v>96</v>
      </c>
      <c r="AJ44" s="187">
        <v>88</v>
      </c>
      <c r="AK44" s="187">
        <v>78</v>
      </c>
      <c r="AL44" s="187">
        <v>72</v>
      </c>
      <c r="AM44" s="187">
        <v>64</v>
      </c>
      <c r="AN44" s="187">
        <v>38</v>
      </c>
      <c r="AO44" s="187">
        <v>22</v>
      </c>
      <c r="AP44" s="187">
        <v>32</v>
      </c>
      <c r="AQ44" s="187">
        <v>16</v>
      </c>
      <c r="AR44" s="187">
        <v>3</v>
      </c>
      <c r="AS44" s="187">
        <v>3144</v>
      </c>
      <c r="AT44" s="187">
        <v>54</v>
      </c>
      <c r="AU44" s="187">
        <v>36</v>
      </c>
      <c r="AV44" s="187">
        <v>304</v>
      </c>
      <c r="AW44" s="187">
        <v>42</v>
      </c>
    </row>
    <row r="45" spans="1:49" hidden="1" x14ac:dyDescent="0.25">
      <c r="A45" s="70" t="s">
        <v>109</v>
      </c>
      <c r="B45" s="70" t="s">
        <v>232</v>
      </c>
      <c r="C45" s="70" t="s">
        <v>256</v>
      </c>
      <c r="D45" s="71">
        <v>735</v>
      </c>
      <c r="E45" s="182" t="s">
        <v>265</v>
      </c>
      <c r="F45" s="8" t="s">
        <v>16</v>
      </c>
      <c r="G45" s="10">
        <v>4</v>
      </c>
      <c r="H45" s="185">
        <v>2313</v>
      </c>
      <c r="I45" s="185">
        <v>236</v>
      </c>
      <c r="J45" s="186">
        <v>46</v>
      </c>
      <c r="K45" s="186">
        <v>76</v>
      </c>
      <c r="L45" s="186">
        <v>46</v>
      </c>
      <c r="M45" s="186">
        <v>18</v>
      </c>
      <c r="N45" s="186">
        <v>24</v>
      </c>
      <c r="O45" s="186">
        <v>26</v>
      </c>
      <c r="P45" s="186">
        <v>24</v>
      </c>
      <c r="Q45" s="187">
        <v>24</v>
      </c>
      <c r="R45" s="187">
        <v>24</v>
      </c>
      <c r="S45" s="187">
        <v>26</v>
      </c>
      <c r="T45" s="187">
        <v>30</v>
      </c>
      <c r="U45" s="187">
        <v>32</v>
      </c>
      <c r="V45" s="187">
        <v>27</v>
      </c>
      <c r="W45" s="187">
        <v>40</v>
      </c>
      <c r="X45" s="187">
        <v>46</v>
      </c>
      <c r="Y45" s="187">
        <v>52</v>
      </c>
      <c r="Z45" s="187">
        <v>52</v>
      </c>
      <c r="AA45" s="187">
        <v>56</v>
      </c>
      <c r="AB45" s="187">
        <v>58</v>
      </c>
      <c r="AC45" s="187">
        <v>60</v>
      </c>
      <c r="AD45" s="187">
        <v>188</v>
      </c>
      <c r="AE45" s="187">
        <v>232</v>
      </c>
      <c r="AF45" s="187">
        <v>182</v>
      </c>
      <c r="AG45" s="187">
        <v>124</v>
      </c>
      <c r="AH45" s="187">
        <v>128</v>
      </c>
      <c r="AI45" s="187">
        <v>132</v>
      </c>
      <c r="AJ45" s="187">
        <v>126</v>
      </c>
      <c r="AK45" s="187">
        <v>110</v>
      </c>
      <c r="AL45" s="187">
        <v>96</v>
      </c>
      <c r="AM45" s="187">
        <v>80</v>
      </c>
      <c r="AN45" s="187">
        <v>56</v>
      </c>
      <c r="AO45" s="187">
        <v>30</v>
      </c>
      <c r="AP45" s="187">
        <v>42</v>
      </c>
      <c r="AQ45" s="187">
        <v>32</v>
      </c>
      <c r="AR45" s="187">
        <v>3</v>
      </c>
      <c r="AS45" s="187">
        <v>3328</v>
      </c>
      <c r="AT45" s="187">
        <v>78</v>
      </c>
      <c r="AU45" s="187">
        <v>76</v>
      </c>
      <c r="AV45" s="187">
        <v>486</v>
      </c>
      <c r="AW45" s="187">
        <v>60</v>
      </c>
    </row>
    <row r="46" spans="1:49" hidden="1" x14ac:dyDescent="0.25">
      <c r="A46" s="70" t="s">
        <v>109</v>
      </c>
      <c r="B46" s="70" t="s">
        <v>232</v>
      </c>
      <c r="C46" s="70" t="s">
        <v>256</v>
      </c>
      <c r="D46" s="71">
        <v>710</v>
      </c>
      <c r="E46" s="182" t="s">
        <v>266</v>
      </c>
      <c r="F46" s="8" t="s">
        <v>31</v>
      </c>
      <c r="G46" s="10">
        <v>4</v>
      </c>
      <c r="H46" s="185">
        <v>4909</v>
      </c>
      <c r="I46" s="185">
        <v>568</v>
      </c>
      <c r="J46" s="186">
        <v>116</v>
      </c>
      <c r="K46" s="186">
        <v>146</v>
      </c>
      <c r="L46" s="186">
        <v>106</v>
      </c>
      <c r="M46" s="186">
        <v>60</v>
      </c>
      <c r="N46" s="186">
        <v>68</v>
      </c>
      <c r="O46" s="186">
        <v>72</v>
      </c>
      <c r="P46" s="186">
        <v>70</v>
      </c>
      <c r="Q46" s="187">
        <v>70</v>
      </c>
      <c r="R46" s="187">
        <v>70</v>
      </c>
      <c r="S46" s="187">
        <v>70</v>
      </c>
      <c r="T46" s="187">
        <v>70</v>
      </c>
      <c r="U46" s="187">
        <v>74</v>
      </c>
      <c r="V46" s="187">
        <v>74</v>
      </c>
      <c r="W46" s="187">
        <v>82</v>
      </c>
      <c r="X46" s="187">
        <v>88</v>
      </c>
      <c r="Y46" s="187">
        <v>94</v>
      </c>
      <c r="Z46" s="187">
        <v>98</v>
      </c>
      <c r="AA46" s="187">
        <v>110</v>
      </c>
      <c r="AB46" s="187">
        <v>114</v>
      </c>
      <c r="AC46" s="187">
        <v>112</v>
      </c>
      <c r="AD46" s="187">
        <v>452</v>
      </c>
      <c r="AE46" s="187">
        <v>452</v>
      </c>
      <c r="AF46" s="187">
        <v>376</v>
      </c>
      <c r="AG46" s="187">
        <v>290</v>
      </c>
      <c r="AH46" s="187">
        <v>280</v>
      </c>
      <c r="AI46" s="187">
        <v>274</v>
      </c>
      <c r="AJ46" s="187">
        <v>256</v>
      </c>
      <c r="AK46" s="187">
        <v>218</v>
      </c>
      <c r="AL46" s="187">
        <v>184</v>
      </c>
      <c r="AM46" s="187">
        <v>156</v>
      </c>
      <c r="AN46" s="187">
        <v>87</v>
      </c>
      <c r="AO46" s="187">
        <v>58</v>
      </c>
      <c r="AP46" s="187">
        <v>62</v>
      </c>
      <c r="AQ46" s="187">
        <v>80</v>
      </c>
      <c r="AR46" s="187">
        <v>6</v>
      </c>
      <c r="AS46" s="187">
        <v>3926</v>
      </c>
      <c r="AT46" s="187">
        <v>192</v>
      </c>
      <c r="AU46" s="187">
        <v>202</v>
      </c>
      <c r="AV46" s="187">
        <v>1088</v>
      </c>
      <c r="AW46" s="187">
        <v>120</v>
      </c>
    </row>
    <row r="47" spans="1:49" hidden="1" x14ac:dyDescent="0.25">
      <c r="A47" s="70" t="s">
        <v>109</v>
      </c>
      <c r="B47" s="70" t="s">
        <v>232</v>
      </c>
      <c r="C47" s="70" t="s">
        <v>256</v>
      </c>
      <c r="D47" s="71">
        <v>711</v>
      </c>
      <c r="E47" s="182" t="s">
        <v>267</v>
      </c>
      <c r="F47" s="8" t="s">
        <v>31</v>
      </c>
      <c r="G47" s="10">
        <v>4</v>
      </c>
      <c r="H47" s="185">
        <v>5862</v>
      </c>
      <c r="I47" s="185">
        <v>630</v>
      </c>
      <c r="J47" s="186">
        <v>116</v>
      </c>
      <c r="K47" s="186">
        <v>148</v>
      </c>
      <c r="L47" s="186">
        <v>108</v>
      </c>
      <c r="M47" s="186">
        <v>78</v>
      </c>
      <c r="N47" s="186">
        <v>88</v>
      </c>
      <c r="O47" s="186">
        <v>92</v>
      </c>
      <c r="P47" s="186">
        <v>88</v>
      </c>
      <c r="Q47" s="187">
        <v>88</v>
      </c>
      <c r="R47" s="187">
        <v>88</v>
      </c>
      <c r="S47" s="187">
        <v>88</v>
      </c>
      <c r="T47" s="187">
        <v>94</v>
      </c>
      <c r="U47" s="187">
        <v>92</v>
      </c>
      <c r="V47" s="187">
        <v>94</v>
      </c>
      <c r="W47" s="187">
        <v>102</v>
      </c>
      <c r="X47" s="187">
        <v>106</v>
      </c>
      <c r="Y47" s="187">
        <v>110</v>
      </c>
      <c r="Z47" s="187">
        <v>110</v>
      </c>
      <c r="AA47" s="187">
        <v>116</v>
      </c>
      <c r="AB47" s="187">
        <v>120</v>
      </c>
      <c r="AC47" s="187">
        <v>120</v>
      </c>
      <c r="AD47" s="187">
        <v>470</v>
      </c>
      <c r="AE47" s="187">
        <v>556</v>
      </c>
      <c r="AF47" s="187">
        <v>488</v>
      </c>
      <c r="AG47" s="187">
        <v>364</v>
      </c>
      <c r="AH47" s="187">
        <v>358</v>
      </c>
      <c r="AI47" s="187">
        <v>324</v>
      </c>
      <c r="AJ47" s="187">
        <v>310</v>
      </c>
      <c r="AK47" s="187">
        <v>276</v>
      </c>
      <c r="AL47" s="187">
        <v>230</v>
      </c>
      <c r="AM47" s="187">
        <v>186</v>
      </c>
      <c r="AN47" s="187">
        <v>106</v>
      </c>
      <c r="AO47" s="187">
        <v>70</v>
      </c>
      <c r="AP47" s="187">
        <v>78</v>
      </c>
      <c r="AQ47" s="187">
        <v>102</v>
      </c>
      <c r="AR47" s="187">
        <v>8</v>
      </c>
      <c r="AS47" s="187">
        <v>4194</v>
      </c>
      <c r="AT47" s="187">
        <v>240</v>
      </c>
      <c r="AU47" s="187">
        <v>260</v>
      </c>
      <c r="AV47" s="187">
        <v>1348</v>
      </c>
      <c r="AW47" s="187">
        <v>146</v>
      </c>
    </row>
    <row r="48" spans="1:49" hidden="1" x14ac:dyDescent="0.25">
      <c r="A48" s="70" t="s">
        <v>109</v>
      </c>
      <c r="B48" s="70" t="s">
        <v>232</v>
      </c>
      <c r="C48" s="70" t="s">
        <v>256</v>
      </c>
      <c r="D48" s="71">
        <v>712</v>
      </c>
      <c r="E48" s="182" t="s">
        <v>268</v>
      </c>
      <c r="F48" s="8" t="s">
        <v>31</v>
      </c>
      <c r="G48" s="10">
        <v>4</v>
      </c>
      <c r="H48" s="185">
        <v>2906</v>
      </c>
      <c r="I48" s="185">
        <v>252</v>
      </c>
      <c r="J48" s="186">
        <v>46</v>
      </c>
      <c r="K48" s="186">
        <v>78</v>
      </c>
      <c r="L48" s="186">
        <v>46</v>
      </c>
      <c r="M48" s="186">
        <v>22</v>
      </c>
      <c r="N48" s="186">
        <v>28</v>
      </c>
      <c r="O48" s="186">
        <v>32</v>
      </c>
      <c r="P48" s="186">
        <v>26</v>
      </c>
      <c r="Q48" s="187">
        <v>26</v>
      </c>
      <c r="R48" s="187">
        <v>26</v>
      </c>
      <c r="S48" s="187">
        <v>28</v>
      </c>
      <c r="T48" s="187">
        <v>32</v>
      </c>
      <c r="U48" s="187">
        <v>34</v>
      </c>
      <c r="V48" s="187">
        <v>30</v>
      </c>
      <c r="W48" s="187">
        <v>38</v>
      </c>
      <c r="X48" s="187">
        <v>42</v>
      </c>
      <c r="Y48" s="187">
        <v>48</v>
      </c>
      <c r="Z48" s="187">
        <v>50</v>
      </c>
      <c r="AA48" s="187">
        <v>58</v>
      </c>
      <c r="AB48" s="187">
        <v>60</v>
      </c>
      <c r="AC48" s="187">
        <v>62</v>
      </c>
      <c r="AD48" s="187">
        <v>302</v>
      </c>
      <c r="AE48" s="187">
        <v>354</v>
      </c>
      <c r="AF48" s="187">
        <v>276</v>
      </c>
      <c r="AG48" s="187">
        <v>188</v>
      </c>
      <c r="AH48" s="187">
        <v>178</v>
      </c>
      <c r="AI48" s="187">
        <v>178</v>
      </c>
      <c r="AJ48" s="187">
        <v>166</v>
      </c>
      <c r="AK48" s="187">
        <v>144</v>
      </c>
      <c r="AL48" s="187">
        <v>118</v>
      </c>
      <c r="AM48" s="187">
        <v>98</v>
      </c>
      <c r="AN48" s="187">
        <v>46</v>
      </c>
      <c r="AO48" s="187">
        <v>22</v>
      </c>
      <c r="AP48" s="187">
        <v>24</v>
      </c>
      <c r="AQ48" s="187">
        <v>36</v>
      </c>
      <c r="AR48" s="187">
        <v>4</v>
      </c>
      <c r="AS48" s="187">
        <v>3624</v>
      </c>
      <c r="AT48" s="187">
        <v>124</v>
      </c>
      <c r="AU48" s="187">
        <v>116</v>
      </c>
      <c r="AV48" s="187">
        <v>758</v>
      </c>
      <c r="AW48" s="187">
        <v>70</v>
      </c>
    </row>
    <row r="49" spans="1:49" hidden="1" x14ac:dyDescent="0.25">
      <c r="A49" s="70" t="s">
        <v>109</v>
      </c>
      <c r="B49" s="70" t="s">
        <v>232</v>
      </c>
      <c r="C49" s="70" t="s">
        <v>256</v>
      </c>
      <c r="D49" s="71">
        <v>713</v>
      </c>
      <c r="E49" s="182" t="s">
        <v>269</v>
      </c>
      <c r="F49" s="8" t="s">
        <v>31</v>
      </c>
      <c r="G49" s="10">
        <v>4</v>
      </c>
      <c r="H49" s="185">
        <v>7677</v>
      </c>
      <c r="I49" s="185">
        <v>858</v>
      </c>
      <c r="J49" s="186">
        <v>186</v>
      </c>
      <c r="K49" s="186">
        <v>206</v>
      </c>
      <c r="L49" s="186">
        <v>176</v>
      </c>
      <c r="M49" s="186">
        <v>84</v>
      </c>
      <c r="N49" s="186">
        <v>102</v>
      </c>
      <c r="O49" s="186">
        <v>104</v>
      </c>
      <c r="P49" s="186">
        <v>119</v>
      </c>
      <c r="Q49" s="187">
        <v>118</v>
      </c>
      <c r="R49" s="187">
        <v>119</v>
      </c>
      <c r="S49" s="187">
        <v>118</v>
      </c>
      <c r="T49" s="187">
        <v>124</v>
      </c>
      <c r="U49" s="187">
        <v>120</v>
      </c>
      <c r="V49" s="187">
        <v>125</v>
      </c>
      <c r="W49" s="187">
        <v>122</v>
      </c>
      <c r="X49" s="187">
        <v>130</v>
      </c>
      <c r="Y49" s="187">
        <v>140</v>
      </c>
      <c r="Z49" s="187">
        <v>146</v>
      </c>
      <c r="AA49" s="187">
        <v>154</v>
      </c>
      <c r="AB49" s="187">
        <v>150</v>
      </c>
      <c r="AC49" s="187">
        <v>160</v>
      </c>
      <c r="AD49" s="187">
        <v>748</v>
      </c>
      <c r="AE49" s="187">
        <v>684</v>
      </c>
      <c r="AF49" s="187">
        <v>592</v>
      </c>
      <c r="AG49" s="187">
        <v>480</v>
      </c>
      <c r="AH49" s="187">
        <v>456</v>
      </c>
      <c r="AI49" s="187">
        <v>458</v>
      </c>
      <c r="AJ49" s="187">
        <v>412</v>
      </c>
      <c r="AK49" s="187">
        <v>378</v>
      </c>
      <c r="AL49" s="187">
        <v>326</v>
      </c>
      <c r="AM49" s="187">
        <v>122</v>
      </c>
      <c r="AN49" s="187">
        <v>138</v>
      </c>
      <c r="AO49" s="187">
        <v>90</v>
      </c>
      <c r="AP49" s="187">
        <v>90</v>
      </c>
      <c r="AQ49" s="187">
        <v>134</v>
      </c>
      <c r="AR49" s="187">
        <v>10</v>
      </c>
      <c r="AS49" s="187">
        <v>4620</v>
      </c>
      <c r="AT49" s="187">
        <v>322</v>
      </c>
      <c r="AU49" s="187">
        <v>354</v>
      </c>
      <c r="AV49" s="187">
        <v>1754</v>
      </c>
      <c r="AW49" s="187">
        <v>192</v>
      </c>
    </row>
    <row r="50" spans="1:49" hidden="1" x14ac:dyDescent="0.25">
      <c r="A50" s="70" t="s">
        <v>109</v>
      </c>
      <c r="B50" s="70" t="s">
        <v>232</v>
      </c>
      <c r="C50" s="70" t="s">
        <v>256</v>
      </c>
      <c r="D50" s="71">
        <v>714</v>
      </c>
      <c r="E50" s="182" t="s">
        <v>270</v>
      </c>
      <c r="F50" s="190" t="s">
        <v>14</v>
      </c>
      <c r="G50" s="12">
        <v>4</v>
      </c>
      <c r="H50" s="185">
        <v>23120</v>
      </c>
      <c r="I50" s="185">
        <v>2347</v>
      </c>
      <c r="J50" s="186">
        <v>538</v>
      </c>
      <c r="K50" s="186">
        <v>558</v>
      </c>
      <c r="L50" s="186">
        <v>527</v>
      </c>
      <c r="M50" s="186">
        <v>230</v>
      </c>
      <c r="N50" s="186">
        <v>244</v>
      </c>
      <c r="O50" s="186">
        <v>250</v>
      </c>
      <c r="P50" s="186">
        <v>399</v>
      </c>
      <c r="Q50" s="187">
        <v>392</v>
      </c>
      <c r="R50" s="187">
        <v>399</v>
      </c>
      <c r="S50" s="187">
        <v>398</v>
      </c>
      <c r="T50" s="187">
        <v>400</v>
      </c>
      <c r="U50" s="187">
        <v>396</v>
      </c>
      <c r="V50" s="187">
        <v>412</v>
      </c>
      <c r="W50" s="187">
        <v>404</v>
      </c>
      <c r="X50" s="187">
        <v>406</v>
      </c>
      <c r="Y50" s="187">
        <v>397</v>
      </c>
      <c r="Z50" s="187">
        <v>406</v>
      </c>
      <c r="AA50" s="187">
        <v>412</v>
      </c>
      <c r="AB50" s="187">
        <v>416</v>
      </c>
      <c r="AC50" s="187">
        <v>418</v>
      </c>
      <c r="AD50" s="187">
        <v>2396</v>
      </c>
      <c r="AE50" s="187">
        <v>2038</v>
      </c>
      <c r="AF50" s="187">
        <v>1842</v>
      </c>
      <c r="AG50" s="187">
        <v>1540</v>
      </c>
      <c r="AH50" s="187">
        <v>1427</v>
      </c>
      <c r="AI50" s="187">
        <v>1252</v>
      </c>
      <c r="AJ50" s="187">
        <v>1196</v>
      </c>
      <c r="AK50" s="187">
        <v>1032</v>
      </c>
      <c r="AL50" s="187">
        <v>812</v>
      </c>
      <c r="AM50" s="187">
        <v>602</v>
      </c>
      <c r="AN50" s="187">
        <v>444</v>
      </c>
      <c r="AO50" s="187">
        <v>270</v>
      </c>
      <c r="AP50" s="187">
        <v>267</v>
      </c>
      <c r="AQ50" s="187">
        <v>446</v>
      </c>
      <c r="AR50" s="187">
        <v>34</v>
      </c>
      <c r="AS50" s="187">
        <v>6986</v>
      </c>
      <c r="AT50" s="187">
        <v>1060</v>
      </c>
      <c r="AU50" s="187">
        <v>1236</v>
      </c>
      <c r="AV50" s="187">
        <v>5604</v>
      </c>
      <c r="AW50" s="187">
        <v>572</v>
      </c>
    </row>
    <row r="51" spans="1:49" hidden="1" x14ac:dyDescent="0.25">
      <c r="A51" s="70" t="s">
        <v>109</v>
      </c>
      <c r="B51" s="70" t="s">
        <v>232</v>
      </c>
      <c r="C51" s="70" t="s">
        <v>256</v>
      </c>
      <c r="D51" s="71">
        <v>715</v>
      </c>
      <c r="E51" s="182" t="s">
        <v>271</v>
      </c>
      <c r="F51" s="8" t="s">
        <v>31</v>
      </c>
      <c r="G51" s="10">
        <v>4</v>
      </c>
      <c r="H51" s="185">
        <v>3179</v>
      </c>
      <c r="I51" s="185">
        <v>380</v>
      </c>
      <c r="J51" s="186">
        <v>80</v>
      </c>
      <c r="K51" s="186">
        <v>88</v>
      </c>
      <c r="L51" s="186">
        <v>70</v>
      </c>
      <c r="M51" s="186">
        <v>40</v>
      </c>
      <c r="N51" s="186">
        <v>50</v>
      </c>
      <c r="O51" s="186">
        <v>52</v>
      </c>
      <c r="P51" s="186">
        <v>51</v>
      </c>
      <c r="Q51" s="187">
        <v>50</v>
      </c>
      <c r="R51" s="187">
        <v>51</v>
      </c>
      <c r="S51" s="187">
        <v>52</v>
      </c>
      <c r="T51" s="187">
        <v>52</v>
      </c>
      <c r="U51" s="187">
        <v>50</v>
      </c>
      <c r="V51" s="187">
        <v>53</v>
      </c>
      <c r="W51" s="187">
        <v>53</v>
      </c>
      <c r="X51" s="187">
        <v>54</v>
      </c>
      <c r="Y51" s="187">
        <v>54</v>
      </c>
      <c r="Z51" s="187">
        <v>54</v>
      </c>
      <c r="AA51" s="187">
        <v>54</v>
      </c>
      <c r="AB51" s="187">
        <v>56</v>
      </c>
      <c r="AC51" s="187">
        <v>54</v>
      </c>
      <c r="AD51" s="187">
        <v>308</v>
      </c>
      <c r="AE51" s="187">
        <v>272</v>
      </c>
      <c r="AF51" s="187">
        <v>262</v>
      </c>
      <c r="AG51" s="187">
        <v>202</v>
      </c>
      <c r="AH51" s="187">
        <v>191</v>
      </c>
      <c r="AI51" s="187">
        <v>178</v>
      </c>
      <c r="AJ51" s="187">
        <v>169</v>
      </c>
      <c r="AK51" s="187">
        <v>142</v>
      </c>
      <c r="AL51" s="187">
        <v>116</v>
      </c>
      <c r="AM51" s="187">
        <v>82</v>
      </c>
      <c r="AN51" s="187">
        <v>59</v>
      </c>
      <c r="AO51" s="187">
        <v>42</v>
      </c>
      <c r="AP51" s="187">
        <v>38</v>
      </c>
      <c r="AQ51" s="187">
        <v>58</v>
      </c>
      <c r="AR51" s="187">
        <v>4</v>
      </c>
      <c r="AS51" s="187">
        <v>1220</v>
      </c>
      <c r="AT51" s="187">
        <v>140</v>
      </c>
      <c r="AU51" s="187">
        <v>156</v>
      </c>
      <c r="AV51" s="187">
        <v>737</v>
      </c>
      <c r="AW51" s="187">
        <v>76</v>
      </c>
    </row>
    <row r="52" spans="1:49" hidden="1" x14ac:dyDescent="0.25">
      <c r="A52" s="70" t="s">
        <v>109</v>
      </c>
      <c r="B52" s="70" t="s">
        <v>232</v>
      </c>
      <c r="C52" s="70" t="s">
        <v>256</v>
      </c>
      <c r="D52" s="71">
        <v>716</v>
      </c>
      <c r="E52" s="182" t="s">
        <v>272</v>
      </c>
      <c r="F52" s="8" t="s">
        <v>31</v>
      </c>
      <c r="G52" s="10">
        <v>4</v>
      </c>
      <c r="H52" s="185">
        <v>2118</v>
      </c>
      <c r="I52" s="185">
        <v>232</v>
      </c>
      <c r="J52" s="186">
        <v>46</v>
      </c>
      <c r="K52" s="186">
        <v>72</v>
      </c>
      <c r="L52" s="186">
        <v>42</v>
      </c>
      <c r="M52" s="186">
        <v>22</v>
      </c>
      <c r="N52" s="186">
        <v>24</v>
      </c>
      <c r="O52" s="186">
        <v>26</v>
      </c>
      <c r="P52" s="186">
        <v>18</v>
      </c>
      <c r="Q52" s="187">
        <v>18</v>
      </c>
      <c r="R52" s="187">
        <v>18</v>
      </c>
      <c r="S52" s="187">
        <v>22</v>
      </c>
      <c r="T52" s="187">
        <v>24</v>
      </c>
      <c r="U52" s="187">
        <v>24</v>
      </c>
      <c r="V52" s="187">
        <v>20</v>
      </c>
      <c r="W52" s="187">
        <v>34</v>
      </c>
      <c r="X52" s="187">
        <v>40</v>
      </c>
      <c r="Y52" s="187">
        <v>46</v>
      </c>
      <c r="Z52" s="187">
        <v>46</v>
      </c>
      <c r="AA52" s="187">
        <v>52</v>
      </c>
      <c r="AB52" s="187">
        <v>52</v>
      </c>
      <c r="AC52" s="187">
        <v>56</v>
      </c>
      <c r="AD52" s="187">
        <v>180</v>
      </c>
      <c r="AE52" s="187">
        <v>230</v>
      </c>
      <c r="AF52" s="187">
        <v>184</v>
      </c>
      <c r="AG52" s="187">
        <v>114</v>
      </c>
      <c r="AH52" s="187">
        <v>110</v>
      </c>
      <c r="AI52" s="187">
        <v>134</v>
      </c>
      <c r="AJ52" s="187">
        <v>118</v>
      </c>
      <c r="AK52" s="187">
        <v>98</v>
      </c>
      <c r="AL52" s="187">
        <v>82</v>
      </c>
      <c r="AM52" s="187">
        <v>62</v>
      </c>
      <c r="AN52" s="187">
        <v>42</v>
      </c>
      <c r="AO52" s="187">
        <v>30</v>
      </c>
      <c r="AP52" s="187">
        <v>32</v>
      </c>
      <c r="AQ52" s="187">
        <v>28</v>
      </c>
      <c r="AR52" s="187">
        <v>4</v>
      </c>
      <c r="AS52" s="187">
        <v>3284</v>
      </c>
      <c r="AT52" s="187">
        <v>80</v>
      </c>
      <c r="AU52" s="187">
        <v>67</v>
      </c>
      <c r="AV52" s="187">
        <v>428</v>
      </c>
      <c r="AW52" s="187">
        <v>58</v>
      </c>
    </row>
    <row r="53" spans="1:49" hidden="1" x14ac:dyDescent="0.25">
      <c r="A53" s="70" t="s">
        <v>109</v>
      </c>
      <c r="B53" s="70" t="s">
        <v>232</v>
      </c>
      <c r="C53" s="70" t="s">
        <v>256</v>
      </c>
      <c r="D53" s="71">
        <v>717</v>
      </c>
      <c r="E53" s="182" t="s">
        <v>273</v>
      </c>
      <c r="F53" s="8" t="s">
        <v>31</v>
      </c>
      <c r="G53" s="10">
        <v>4</v>
      </c>
      <c r="H53" s="185">
        <v>4110</v>
      </c>
      <c r="I53" s="185">
        <v>434</v>
      </c>
      <c r="J53" s="186">
        <v>80</v>
      </c>
      <c r="K53" s="186">
        <v>108</v>
      </c>
      <c r="L53" s="186">
        <v>70</v>
      </c>
      <c r="M53" s="186">
        <v>58</v>
      </c>
      <c r="N53" s="186">
        <v>58</v>
      </c>
      <c r="O53" s="186">
        <v>60</v>
      </c>
      <c r="P53" s="186">
        <v>58</v>
      </c>
      <c r="Q53" s="187">
        <v>58</v>
      </c>
      <c r="R53" s="187">
        <v>58</v>
      </c>
      <c r="S53" s="187">
        <v>62</v>
      </c>
      <c r="T53" s="187">
        <v>64</v>
      </c>
      <c r="U53" s="187">
        <v>62</v>
      </c>
      <c r="V53" s="187">
        <v>62</v>
      </c>
      <c r="W53" s="187">
        <v>68</v>
      </c>
      <c r="X53" s="187">
        <v>78</v>
      </c>
      <c r="Y53" s="187">
        <v>82</v>
      </c>
      <c r="Z53" s="187">
        <v>84</v>
      </c>
      <c r="AA53" s="187">
        <v>88</v>
      </c>
      <c r="AB53" s="187">
        <v>94</v>
      </c>
      <c r="AC53" s="187">
        <v>96</v>
      </c>
      <c r="AD53" s="187">
        <v>390</v>
      </c>
      <c r="AE53" s="187">
        <v>382</v>
      </c>
      <c r="AF53" s="187">
        <v>346</v>
      </c>
      <c r="AG53" s="187">
        <v>248</v>
      </c>
      <c r="AH53" s="187">
        <v>235</v>
      </c>
      <c r="AI53" s="187">
        <v>232</v>
      </c>
      <c r="AJ53" s="187">
        <v>208</v>
      </c>
      <c r="AK53" s="187">
        <v>180</v>
      </c>
      <c r="AL53" s="187">
        <v>157</v>
      </c>
      <c r="AM53" s="187">
        <v>116</v>
      </c>
      <c r="AN53" s="187">
        <v>72</v>
      </c>
      <c r="AO53" s="187">
        <v>46</v>
      </c>
      <c r="AP53" s="187">
        <v>50</v>
      </c>
      <c r="AQ53" s="187">
        <v>66</v>
      </c>
      <c r="AR53" s="187">
        <v>6</v>
      </c>
      <c r="AS53" s="187">
        <v>3766</v>
      </c>
      <c r="AT53" s="187">
        <v>176</v>
      </c>
      <c r="AU53" s="187">
        <v>177</v>
      </c>
      <c r="AV53" s="187">
        <v>906</v>
      </c>
      <c r="AW53" s="187">
        <v>108</v>
      </c>
    </row>
    <row r="54" spans="1:49" hidden="1" x14ac:dyDescent="0.25">
      <c r="A54" s="70" t="s">
        <v>109</v>
      </c>
      <c r="B54" s="70" t="s">
        <v>232</v>
      </c>
      <c r="C54" s="70" t="s">
        <v>256</v>
      </c>
      <c r="D54" s="71">
        <v>18190</v>
      </c>
      <c r="E54" s="182" t="s">
        <v>274</v>
      </c>
      <c r="F54" s="8" t="s">
        <v>31</v>
      </c>
      <c r="G54" s="10">
        <v>4</v>
      </c>
      <c r="H54" s="185">
        <v>10316</v>
      </c>
      <c r="I54" s="185">
        <v>1155</v>
      </c>
      <c r="J54" s="186">
        <v>256</v>
      </c>
      <c r="K54" s="186">
        <v>276</v>
      </c>
      <c r="L54" s="186">
        <v>246</v>
      </c>
      <c r="M54" s="186">
        <v>128</v>
      </c>
      <c r="N54" s="186">
        <v>121</v>
      </c>
      <c r="O54" s="186">
        <v>128</v>
      </c>
      <c r="P54" s="186">
        <v>173</v>
      </c>
      <c r="Q54" s="187">
        <v>173</v>
      </c>
      <c r="R54" s="187">
        <v>173</v>
      </c>
      <c r="S54" s="187">
        <v>173</v>
      </c>
      <c r="T54" s="187">
        <v>172</v>
      </c>
      <c r="U54" s="187">
        <v>170</v>
      </c>
      <c r="V54" s="187">
        <v>178</v>
      </c>
      <c r="W54" s="187">
        <v>173</v>
      </c>
      <c r="X54" s="187">
        <v>172</v>
      </c>
      <c r="Y54" s="187">
        <v>172</v>
      </c>
      <c r="Z54" s="187">
        <v>170</v>
      </c>
      <c r="AA54" s="187">
        <v>170</v>
      </c>
      <c r="AB54" s="187">
        <v>177</v>
      </c>
      <c r="AC54" s="187">
        <v>180</v>
      </c>
      <c r="AD54" s="187">
        <v>1054</v>
      </c>
      <c r="AE54" s="187">
        <v>958</v>
      </c>
      <c r="AF54" s="187">
        <v>823</v>
      </c>
      <c r="AG54" s="187">
        <v>682</v>
      </c>
      <c r="AH54" s="187">
        <v>649</v>
      </c>
      <c r="AI54" s="187">
        <v>572</v>
      </c>
      <c r="AJ54" s="187">
        <v>516</v>
      </c>
      <c r="AK54" s="187">
        <v>438</v>
      </c>
      <c r="AL54" s="187">
        <v>356</v>
      </c>
      <c r="AM54" s="187">
        <v>259</v>
      </c>
      <c r="AN54" s="187">
        <v>186</v>
      </c>
      <c r="AO54" s="187">
        <v>122</v>
      </c>
      <c r="AP54" s="187">
        <v>120</v>
      </c>
      <c r="AQ54" s="187">
        <v>192</v>
      </c>
      <c r="AR54" s="187">
        <v>10</v>
      </c>
      <c r="AS54" s="187">
        <v>4924</v>
      </c>
      <c r="AT54" s="187">
        <v>478</v>
      </c>
      <c r="AU54" s="187">
        <v>545</v>
      </c>
      <c r="AV54" s="187">
        <v>2468</v>
      </c>
      <c r="AW54" s="187">
        <v>260</v>
      </c>
    </row>
    <row r="55" spans="1:49" hidden="1" x14ac:dyDescent="0.25">
      <c r="A55" s="70" t="s">
        <v>109</v>
      </c>
      <c r="B55" s="70" t="s">
        <v>232</v>
      </c>
      <c r="C55" s="70" t="s">
        <v>256</v>
      </c>
      <c r="D55" s="191" t="s">
        <v>275</v>
      </c>
      <c r="E55" s="192" t="s">
        <v>276</v>
      </c>
      <c r="F55" s="193" t="s">
        <v>16</v>
      </c>
      <c r="G55" s="194">
        <v>4</v>
      </c>
      <c r="H55" s="185">
        <v>0</v>
      </c>
      <c r="I55" s="185">
        <v>0</v>
      </c>
      <c r="J55" s="186">
        <v>0</v>
      </c>
      <c r="K55" s="186">
        <v>0</v>
      </c>
      <c r="L55" s="186">
        <v>0</v>
      </c>
      <c r="M55" s="186">
        <v>0</v>
      </c>
      <c r="N55" s="186">
        <v>0</v>
      </c>
      <c r="O55" s="186">
        <v>0</v>
      </c>
      <c r="P55" s="186">
        <v>0</v>
      </c>
      <c r="Q55" s="186">
        <v>0</v>
      </c>
      <c r="R55" s="186">
        <v>0</v>
      </c>
      <c r="S55" s="186">
        <v>0</v>
      </c>
      <c r="T55" s="186">
        <v>0</v>
      </c>
      <c r="U55" s="186">
        <v>0</v>
      </c>
      <c r="V55" s="186">
        <v>0</v>
      </c>
      <c r="W55" s="186">
        <v>0</v>
      </c>
      <c r="X55" s="186">
        <v>0</v>
      </c>
      <c r="Y55" s="186">
        <v>0</v>
      </c>
      <c r="Z55" s="186">
        <v>0</v>
      </c>
      <c r="AA55" s="186">
        <v>0</v>
      </c>
      <c r="AB55" s="186">
        <v>0</v>
      </c>
      <c r="AC55" s="186">
        <v>0</v>
      </c>
      <c r="AD55" s="186">
        <v>0</v>
      </c>
      <c r="AE55" s="186">
        <v>0</v>
      </c>
      <c r="AF55" s="186">
        <v>0</v>
      </c>
      <c r="AG55" s="186">
        <v>0</v>
      </c>
      <c r="AH55" s="186">
        <v>0</v>
      </c>
      <c r="AI55" s="186">
        <v>0</v>
      </c>
      <c r="AJ55" s="186">
        <v>0</v>
      </c>
      <c r="AK55" s="186">
        <v>0</v>
      </c>
      <c r="AL55" s="186">
        <v>0</v>
      </c>
      <c r="AM55" s="186">
        <v>0</v>
      </c>
      <c r="AN55" s="186">
        <v>0</v>
      </c>
      <c r="AO55" s="186">
        <v>0</v>
      </c>
      <c r="AP55" s="186">
        <v>0</v>
      </c>
      <c r="AQ55" s="186">
        <v>0</v>
      </c>
      <c r="AR55" s="186">
        <v>0</v>
      </c>
      <c r="AS55" s="186">
        <v>0</v>
      </c>
      <c r="AT55" s="186">
        <v>0</v>
      </c>
      <c r="AU55" s="186">
        <v>0</v>
      </c>
      <c r="AV55" s="186">
        <v>0</v>
      </c>
      <c r="AW55" s="186">
        <v>0</v>
      </c>
    </row>
    <row r="56" spans="1:49" hidden="1" x14ac:dyDescent="0.25">
      <c r="A56" s="70" t="s">
        <v>109</v>
      </c>
      <c r="B56" s="70" t="s">
        <v>232</v>
      </c>
      <c r="C56" s="70" t="s">
        <v>256</v>
      </c>
      <c r="D56" s="191" t="s">
        <v>277</v>
      </c>
      <c r="E56" s="192" t="s">
        <v>278</v>
      </c>
      <c r="F56" s="193" t="s">
        <v>16</v>
      </c>
      <c r="G56" s="194">
        <v>4</v>
      </c>
      <c r="H56" s="185">
        <v>0</v>
      </c>
      <c r="I56" s="185">
        <v>0</v>
      </c>
      <c r="J56" s="186">
        <v>0</v>
      </c>
      <c r="K56" s="186">
        <v>0</v>
      </c>
      <c r="L56" s="186">
        <v>0</v>
      </c>
      <c r="M56" s="186">
        <v>0</v>
      </c>
      <c r="N56" s="186">
        <v>0</v>
      </c>
      <c r="O56" s="186">
        <v>0</v>
      </c>
      <c r="P56" s="186">
        <v>0</v>
      </c>
      <c r="Q56" s="186">
        <v>0</v>
      </c>
      <c r="R56" s="186">
        <v>0</v>
      </c>
      <c r="S56" s="186">
        <v>0</v>
      </c>
      <c r="T56" s="186">
        <v>0</v>
      </c>
      <c r="U56" s="186">
        <v>0</v>
      </c>
      <c r="V56" s="186">
        <v>0</v>
      </c>
      <c r="W56" s="186">
        <v>0</v>
      </c>
      <c r="X56" s="186">
        <v>0</v>
      </c>
      <c r="Y56" s="186">
        <v>0</v>
      </c>
      <c r="Z56" s="186">
        <v>0</v>
      </c>
      <c r="AA56" s="186">
        <v>0</v>
      </c>
      <c r="AB56" s="186">
        <v>0</v>
      </c>
      <c r="AC56" s="186">
        <v>0</v>
      </c>
      <c r="AD56" s="186">
        <v>0</v>
      </c>
      <c r="AE56" s="186">
        <v>0</v>
      </c>
      <c r="AF56" s="186">
        <v>0</v>
      </c>
      <c r="AG56" s="186">
        <v>0</v>
      </c>
      <c r="AH56" s="186">
        <v>0</v>
      </c>
      <c r="AI56" s="186">
        <v>0</v>
      </c>
      <c r="AJ56" s="186">
        <v>0</v>
      </c>
      <c r="AK56" s="186">
        <v>0</v>
      </c>
      <c r="AL56" s="186">
        <v>0</v>
      </c>
      <c r="AM56" s="186">
        <v>0</v>
      </c>
      <c r="AN56" s="186">
        <v>0</v>
      </c>
      <c r="AO56" s="186">
        <v>0</v>
      </c>
      <c r="AP56" s="186">
        <v>0</v>
      </c>
      <c r="AQ56" s="186">
        <v>0</v>
      </c>
      <c r="AR56" s="186">
        <v>0</v>
      </c>
      <c r="AS56" s="186">
        <v>0</v>
      </c>
      <c r="AT56" s="186">
        <v>0</v>
      </c>
      <c r="AU56" s="186">
        <v>0</v>
      </c>
      <c r="AV56" s="186">
        <v>0</v>
      </c>
      <c r="AW56" s="186">
        <v>0</v>
      </c>
    </row>
    <row r="57" spans="1:49" hidden="1" x14ac:dyDescent="0.25">
      <c r="A57" s="70" t="s">
        <v>109</v>
      </c>
      <c r="B57" s="70" t="s">
        <v>232</v>
      </c>
      <c r="C57" s="70" t="s">
        <v>256</v>
      </c>
      <c r="D57" s="191" t="s">
        <v>279</v>
      </c>
      <c r="E57" s="192" t="s">
        <v>280</v>
      </c>
      <c r="F57" s="193" t="s">
        <v>16</v>
      </c>
      <c r="G57" s="194">
        <v>4</v>
      </c>
      <c r="H57" s="185">
        <v>0</v>
      </c>
      <c r="I57" s="185">
        <v>0</v>
      </c>
      <c r="J57" s="186">
        <v>0</v>
      </c>
      <c r="K57" s="186">
        <v>0</v>
      </c>
      <c r="L57" s="186">
        <v>0</v>
      </c>
      <c r="M57" s="186">
        <v>0</v>
      </c>
      <c r="N57" s="186">
        <v>0</v>
      </c>
      <c r="O57" s="186">
        <v>0</v>
      </c>
      <c r="P57" s="186">
        <v>0</v>
      </c>
      <c r="Q57" s="186">
        <v>0</v>
      </c>
      <c r="R57" s="186">
        <v>0</v>
      </c>
      <c r="S57" s="186">
        <v>0</v>
      </c>
      <c r="T57" s="186">
        <v>0</v>
      </c>
      <c r="U57" s="186">
        <v>0</v>
      </c>
      <c r="V57" s="186">
        <v>0</v>
      </c>
      <c r="W57" s="186">
        <v>0</v>
      </c>
      <c r="X57" s="186">
        <v>0</v>
      </c>
      <c r="Y57" s="186">
        <v>0</v>
      </c>
      <c r="Z57" s="186">
        <v>0</v>
      </c>
      <c r="AA57" s="186">
        <v>0</v>
      </c>
      <c r="AB57" s="186">
        <v>0</v>
      </c>
      <c r="AC57" s="186">
        <v>0</v>
      </c>
      <c r="AD57" s="186">
        <v>0</v>
      </c>
      <c r="AE57" s="186">
        <v>0</v>
      </c>
      <c r="AF57" s="186">
        <v>0</v>
      </c>
      <c r="AG57" s="186">
        <v>0</v>
      </c>
      <c r="AH57" s="186">
        <v>0</v>
      </c>
      <c r="AI57" s="186">
        <v>0</v>
      </c>
      <c r="AJ57" s="186">
        <v>0</v>
      </c>
      <c r="AK57" s="186">
        <v>0</v>
      </c>
      <c r="AL57" s="186">
        <v>0</v>
      </c>
      <c r="AM57" s="186">
        <v>0</v>
      </c>
      <c r="AN57" s="186">
        <v>0</v>
      </c>
      <c r="AO57" s="186">
        <v>0</v>
      </c>
      <c r="AP57" s="186">
        <v>0</v>
      </c>
      <c r="AQ57" s="186">
        <v>0</v>
      </c>
      <c r="AR57" s="186">
        <v>0</v>
      </c>
      <c r="AS57" s="186">
        <v>0</v>
      </c>
      <c r="AT57" s="186">
        <v>0</v>
      </c>
      <c r="AU57" s="186">
        <v>0</v>
      </c>
      <c r="AV57" s="186">
        <v>0</v>
      </c>
      <c r="AW57" s="186">
        <v>0</v>
      </c>
    </row>
    <row r="58" spans="1:49" hidden="1" x14ac:dyDescent="0.25">
      <c r="A58" s="70" t="s">
        <v>109</v>
      </c>
      <c r="B58" s="70" t="s">
        <v>232</v>
      </c>
      <c r="C58" s="70" t="s">
        <v>256</v>
      </c>
      <c r="D58" s="191" t="s">
        <v>281</v>
      </c>
      <c r="E58" s="192" t="s">
        <v>282</v>
      </c>
      <c r="F58" s="193" t="s">
        <v>16</v>
      </c>
      <c r="G58" s="194">
        <v>4</v>
      </c>
      <c r="H58" s="185">
        <v>0</v>
      </c>
      <c r="I58" s="185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  <c r="X58" s="186">
        <v>0</v>
      </c>
      <c r="Y58" s="186">
        <v>0</v>
      </c>
      <c r="Z58" s="186">
        <v>0</v>
      </c>
      <c r="AA58" s="186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  <c r="AH58" s="186">
        <v>0</v>
      </c>
      <c r="AI58" s="186">
        <v>0</v>
      </c>
      <c r="AJ58" s="186">
        <v>0</v>
      </c>
      <c r="AK58" s="186">
        <v>0</v>
      </c>
      <c r="AL58" s="186">
        <v>0</v>
      </c>
      <c r="AM58" s="186">
        <v>0</v>
      </c>
      <c r="AN58" s="186">
        <v>0</v>
      </c>
      <c r="AO58" s="186">
        <v>0</v>
      </c>
      <c r="AP58" s="186">
        <v>0</v>
      </c>
      <c r="AQ58" s="186">
        <v>0</v>
      </c>
      <c r="AR58" s="186">
        <v>0</v>
      </c>
      <c r="AS58" s="186">
        <v>0</v>
      </c>
      <c r="AT58" s="186">
        <v>0</v>
      </c>
      <c r="AU58" s="186">
        <v>0</v>
      </c>
      <c r="AV58" s="186">
        <v>0</v>
      </c>
      <c r="AW58" s="186">
        <v>0</v>
      </c>
    </row>
    <row r="59" spans="1:49" hidden="1" x14ac:dyDescent="0.25">
      <c r="A59" s="70" t="s">
        <v>109</v>
      </c>
      <c r="B59" s="70" t="s">
        <v>232</v>
      </c>
      <c r="C59" s="70" t="s">
        <v>256</v>
      </c>
      <c r="D59" s="191" t="s">
        <v>283</v>
      </c>
      <c r="E59" s="192" t="s">
        <v>284</v>
      </c>
      <c r="F59" s="193" t="s">
        <v>16</v>
      </c>
      <c r="G59" s="194">
        <v>4</v>
      </c>
      <c r="H59" s="185">
        <v>0</v>
      </c>
      <c r="I59" s="185">
        <v>0</v>
      </c>
      <c r="J59" s="186">
        <v>0</v>
      </c>
      <c r="K59" s="186">
        <v>0</v>
      </c>
      <c r="L59" s="186">
        <v>0</v>
      </c>
      <c r="M59" s="186">
        <v>0</v>
      </c>
      <c r="N59" s="186">
        <v>0</v>
      </c>
      <c r="O59" s="186">
        <v>0</v>
      </c>
      <c r="P59" s="186">
        <v>0</v>
      </c>
      <c r="Q59" s="186">
        <v>0</v>
      </c>
      <c r="R59" s="186">
        <v>0</v>
      </c>
      <c r="S59" s="186">
        <v>0</v>
      </c>
      <c r="T59" s="186">
        <v>0</v>
      </c>
      <c r="U59" s="186">
        <v>0</v>
      </c>
      <c r="V59" s="186">
        <v>0</v>
      </c>
      <c r="W59" s="186">
        <v>0</v>
      </c>
      <c r="X59" s="186">
        <v>0</v>
      </c>
      <c r="Y59" s="186">
        <v>0</v>
      </c>
      <c r="Z59" s="186">
        <v>0</v>
      </c>
      <c r="AA59" s="186">
        <v>0</v>
      </c>
      <c r="AB59" s="186">
        <v>0</v>
      </c>
      <c r="AC59" s="186">
        <v>0</v>
      </c>
      <c r="AD59" s="186">
        <v>0</v>
      </c>
      <c r="AE59" s="186">
        <v>0</v>
      </c>
      <c r="AF59" s="186">
        <v>0</v>
      </c>
      <c r="AG59" s="186">
        <v>0</v>
      </c>
      <c r="AH59" s="186">
        <v>0</v>
      </c>
      <c r="AI59" s="186">
        <v>0</v>
      </c>
      <c r="AJ59" s="186">
        <v>0</v>
      </c>
      <c r="AK59" s="186">
        <v>0</v>
      </c>
      <c r="AL59" s="186">
        <v>0</v>
      </c>
      <c r="AM59" s="186">
        <v>0</v>
      </c>
      <c r="AN59" s="186">
        <v>0</v>
      </c>
      <c r="AO59" s="186">
        <v>0</v>
      </c>
      <c r="AP59" s="186">
        <v>0</v>
      </c>
      <c r="AQ59" s="186">
        <v>0</v>
      </c>
      <c r="AR59" s="186">
        <v>0</v>
      </c>
      <c r="AS59" s="186">
        <v>0</v>
      </c>
      <c r="AT59" s="186">
        <v>0</v>
      </c>
      <c r="AU59" s="186">
        <v>0</v>
      </c>
      <c r="AV59" s="186">
        <v>0</v>
      </c>
      <c r="AW59" s="186">
        <v>0</v>
      </c>
    </row>
    <row r="60" spans="1:49" hidden="1" x14ac:dyDescent="0.25">
      <c r="A60" s="70" t="s">
        <v>109</v>
      </c>
      <c r="B60" s="70" t="s">
        <v>232</v>
      </c>
      <c r="C60" s="70" t="s">
        <v>256</v>
      </c>
      <c r="D60" s="191" t="s">
        <v>285</v>
      </c>
      <c r="E60" s="192" t="s">
        <v>286</v>
      </c>
      <c r="F60" s="193" t="s">
        <v>16</v>
      </c>
      <c r="G60" s="194">
        <v>4</v>
      </c>
      <c r="H60" s="185">
        <v>0</v>
      </c>
      <c r="I60" s="185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86">
        <v>0</v>
      </c>
      <c r="Y60" s="186">
        <v>0</v>
      </c>
      <c r="Z60" s="186">
        <v>0</v>
      </c>
      <c r="AA60" s="186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  <c r="AH60" s="186">
        <v>0</v>
      </c>
      <c r="AI60" s="186">
        <v>0</v>
      </c>
      <c r="AJ60" s="186">
        <v>0</v>
      </c>
      <c r="AK60" s="186">
        <v>0</v>
      </c>
      <c r="AL60" s="186">
        <v>0</v>
      </c>
      <c r="AM60" s="186">
        <v>0</v>
      </c>
      <c r="AN60" s="186">
        <v>0</v>
      </c>
      <c r="AO60" s="186">
        <v>0</v>
      </c>
      <c r="AP60" s="186">
        <v>0</v>
      </c>
      <c r="AQ60" s="186">
        <v>0</v>
      </c>
      <c r="AR60" s="186">
        <v>0</v>
      </c>
      <c r="AS60" s="186">
        <v>0</v>
      </c>
      <c r="AT60" s="186">
        <v>0</v>
      </c>
      <c r="AU60" s="186">
        <v>0</v>
      </c>
      <c r="AV60" s="186">
        <v>0</v>
      </c>
      <c r="AW60" s="186">
        <v>0</v>
      </c>
    </row>
    <row r="61" spans="1:49" hidden="1" x14ac:dyDescent="0.25">
      <c r="A61" s="70" t="s">
        <v>109</v>
      </c>
      <c r="B61" s="70" t="s">
        <v>232</v>
      </c>
      <c r="C61" s="70" t="s">
        <v>256</v>
      </c>
      <c r="D61" s="191" t="s">
        <v>287</v>
      </c>
      <c r="E61" s="192" t="s">
        <v>288</v>
      </c>
      <c r="F61" s="193" t="s">
        <v>16</v>
      </c>
      <c r="G61" s="194">
        <v>4</v>
      </c>
      <c r="H61" s="185">
        <v>0</v>
      </c>
      <c r="I61" s="185">
        <v>0</v>
      </c>
      <c r="J61" s="186">
        <v>0</v>
      </c>
      <c r="K61" s="186">
        <v>0</v>
      </c>
      <c r="L61" s="186">
        <v>0</v>
      </c>
      <c r="M61" s="186">
        <v>0</v>
      </c>
      <c r="N61" s="186">
        <v>0</v>
      </c>
      <c r="O61" s="186">
        <v>0</v>
      </c>
      <c r="P61" s="186">
        <v>0</v>
      </c>
      <c r="Q61" s="186">
        <v>0</v>
      </c>
      <c r="R61" s="186">
        <v>0</v>
      </c>
      <c r="S61" s="186">
        <v>0</v>
      </c>
      <c r="T61" s="186">
        <v>0</v>
      </c>
      <c r="U61" s="186">
        <v>0</v>
      </c>
      <c r="V61" s="186">
        <v>0</v>
      </c>
      <c r="W61" s="186">
        <v>0</v>
      </c>
      <c r="X61" s="186">
        <v>0</v>
      </c>
      <c r="Y61" s="186">
        <v>0</v>
      </c>
      <c r="Z61" s="186">
        <v>0</v>
      </c>
      <c r="AA61" s="186">
        <v>0</v>
      </c>
      <c r="AB61" s="186">
        <v>0</v>
      </c>
      <c r="AC61" s="186">
        <v>0</v>
      </c>
      <c r="AD61" s="186">
        <v>0</v>
      </c>
      <c r="AE61" s="186">
        <v>0</v>
      </c>
      <c r="AF61" s="186">
        <v>0</v>
      </c>
      <c r="AG61" s="186">
        <v>0</v>
      </c>
      <c r="AH61" s="186">
        <v>0</v>
      </c>
      <c r="AI61" s="186">
        <v>0</v>
      </c>
      <c r="AJ61" s="186">
        <v>0</v>
      </c>
      <c r="AK61" s="186">
        <v>0</v>
      </c>
      <c r="AL61" s="186">
        <v>0</v>
      </c>
      <c r="AM61" s="186">
        <v>0</v>
      </c>
      <c r="AN61" s="186">
        <v>0</v>
      </c>
      <c r="AO61" s="186">
        <v>0</v>
      </c>
      <c r="AP61" s="186">
        <v>0</v>
      </c>
      <c r="AQ61" s="186">
        <v>0</v>
      </c>
      <c r="AR61" s="186">
        <v>0</v>
      </c>
      <c r="AS61" s="186">
        <v>0</v>
      </c>
      <c r="AT61" s="186">
        <v>0</v>
      </c>
      <c r="AU61" s="186">
        <v>0</v>
      </c>
      <c r="AV61" s="186">
        <v>0</v>
      </c>
      <c r="AW61" s="186">
        <v>0</v>
      </c>
    </row>
    <row r="62" spans="1:49" hidden="1" x14ac:dyDescent="0.25">
      <c r="A62" s="70" t="s">
        <v>109</v>
      </c>
      <c r="B62" s="70" t="s">
        <v>232</v>
      </c>
      <c r="C62" s="70" t="s">
        <v>256</v>
      </c>
      <c r="D62" s="191" t="s">
        <v>289</v>
      </c>
      <c r="E62" s="192" t="s">
        <v>290</v>
      </c>
      <c r="F62" s="193" t="s">
        <v>16</v>
      </c>
      <c r="G62" s="194">
        <v>4</v>
      </c>
      <c r="H62" s="185">
        <v>0</v>
      </c>
      <c r="I62" s="185">
        <v>0</v>
      </c>
      <c r="J62" s="186">
        <v>0</v>
      </c>
      <c r="K62" s="186">
        <v>0</v>
      </c>
      <c r="L62" s="186">
        <v>0</v>
      </c>
      <c r="M62" s="186">
        <v>0</v>
      </c>
      <c r="N62" s="186">
        <v>0</v>
      </c>
      <c r="O62" s="186">
        <v>0</v>
      </c>
      <c r="P62" s="186">
        <v>0</v>
      </c>
      <c r="Q62" s="186">
        <v>0</v>
      </c>
      <c r="R62" s="186">
        <v>0</v>
      </c>
      <c r="S62" s="186">
        <v>0</v>
      </c>
      <c r="T62" s="186">
        <v>0</v>
      </c>
      <c r="U62" s="186">
        <v>0</v>
      </c>
      <c r="V62" s="186">
        <v>0</v>
      </c>
      <c r="W62" s="186">
        <v>0</v>
      </c>
      <c r="X62" s="186">
        <v>0</v>
      </c>
      <c r="Y62" s="186">
        <v>0</v>
      </c>
      <c r="Z62" s="186">
        <v>0</v>
      </c>
      <c r="AA62" s="186">
        <v>0</v>
      </c>
      <c r="AB62" s="186">
        <v>0</v>
      </c>
      <c r="AC62" s="186">
        <v>0</v>
      </c>
      <c r="AD62" s="186">
        <v>0</v>
      </c>
      <c r="AE62" s="186">
        <v>0</v>
      </c>
      <c r="AF62" s="186">
        <v>0</v>
      </c>
      <c r="AG62" s="186">
        <v>0</v>
      </c>
      <c r="AH62" s="186">
        <v>0</v>
      </c>
      <c r="AI62" s="186">
        <v>0</v>
      </c>
      <c r="AJ62" s="186">
        <v>0</v>
      </c>
      <c r="AK62" s="186">
        <v>0</v>
      </c>
      <c r="AL62" s="186">
        <v>0</v>
      </c>
      <c r="AM62" s="186">
        <v>0</v>
      </c>
      <c r="AN62" s="186">
        <v>0</v>
      </c>
      <c r="AO62" s="186">
        <v>0</v>
      </c>
      <c r="AP62" s="186">
        <v>0</v>
      </c>
      <c r="AQ62" s="186">
        <v>0</v>
      </c>
      <c r="AR62" s="186">
        <v>0</v>
      </c>
      <c r="AS62" s="186">
        <v>0</v>
      </c>
      <c r="AT62" s="186">
        <v>0</v>
      </c>
      <c r="AU62" s="186">
        <v>0</v>
      </c>
      <c r="AV62" s="186">
        <v>0</v>
      </c>
      <c r="AW62" s="186">
        <v>0</v>
      </c>
    </row>
    <row r="63" spans="1:49" hidden="1" x14ac:dyDescent="0.25">
      <c r="A63" s="64" t="s">
        <v>109</v>
      </c>
      <c r="B63" s="64" t="s">
        <v>232</v>
      </c>
      <c r="C63" s="64" t="s">
        <v>291</v>
      </c>
      <c r="D63" s="65"/>
      <c r="E63" s="4" t="s">
        <v>291</v>
      </c>
      <c r="F63" s="5"/>
      <c r="G63" s="9">
        <v>1</v>
      </c>
      <c r="H63" s="180">
        <v>1278</v>
      </c>
      <c r="I63" s="180">
        <v>116</v>
      </c>
      <c r="J63" s="181">
        <v>20</v>
      </c>
      <c r="K63" s="181">
        <v>18</v>
      </c>
      <c r="L63" s="181">
        <v>11</v>
      </c>
      <c r="M63" s="181">
        <v>25</v>
      </c>
      <c r="N63" s="181">
        <v>15</v>
      </c>
      <c r="O63" s="181">
        <v>27</v>
      </c>
      <c r="P63" s="181">
        <v>25</v>
      </c>
      <c r="Q63" s="181">
        <v>25</v>
      </c>
      <c r="R63" s="181">
        <v>26</v>
      </c>
      <c r="S63" s="181">
        <v>27</v>
      </c>
      <c r="T63" s="181">
        <v>28</v>
      </c>
      <c r="U63" s="181">
        <v>29</v>
      </c>
      <c r="V63" s="181">
        <v>29</v>
      </c>
      <c r="W63" s="181">
        <v>28</v>
      </c>
      <c r="X63" s="181">
        <v>26</v>
      </c>
      <c r="Y63" s="181">
        <v>24</v>
      </c>
      <c r="Z63" s="181">
        <v>22</v>
      </c>
      <c r="AA63" s="181">
        <v>20</v>
      </c>
      <c r="AB63" s="181">
        <v>19</v>
      </c>
      <c r="AC63" s="181">
        <v>19</v>
      </c>
      <c r="AD63" s="181">
        <v>85</v>
      </c>
      <c r="AE63" s="181">
        <v>63</v>
      </c>
      <c r="AF63" s="181">
        <v>64</v>
      </c>
      <c r="AG63" s="181">
        <v>67</v>
      </c>
      <c r="AH63" s="181">
        <v>75</v>
      </c>
      <c r="AI63" s="181">
        <v>61</v>
      </c>
      <c r="AJ63" s="181">
        <v>72</v>
      </c>
      <c r="AK63" s="181">
        <v>52</v>
      </c>
      <c r="AL63" s="181">
        <v>71</v>
      </c>
      <c r="AM63" s="181">
        <v>53</v>
      </c>
      <c r="AN63" s="181">
        <v>59</v>
      </c>
      <c r="AO63" s="181">
        <v>44</v>
      </c>
      <c r="AP63" s="181">
        <v>49</v>
      </c>
      <c r="AQ63" s="181">
        <v>34</v>
      </c>
      <c r="AR63" s="181">
        <v>2</v>
      </c>
      <c r="AS63" s="181">
        <v>690</v>
      </c>
      <c r="AT63" s="181">
        <v>73</v>
      </c>
      <c r="AU63" s="181">
        <v>54</v>
      </c>
      <c r="AV63" s="181">
        <v>215</v>
      </c>
      <c r="AW63" s="181">
        <v>47</v>
      </c>
    </row>
    <row r="64" spans="1:49" hidden="1" x14ac:dyDescent="0.25">
      <c r="A64" s="70" t="s">
        <v>109</v>
      </c>
      <c r="B64" s="70" t="s">
        <v>232</v>
      </c>
      <c r="C64" s="70" t="s">
        <v>291</v>
      </c>
      <c r="D64" s="71">
        <v>619</v>
      </c>
      <c r="E64" s="182" t="s">
        <v>292</v>
      </c>
      <c r="F64" s="8" t="s">
        <v>16</v>
      </c>
      <c r="G64" s="10">
        <v>1</v>
      </c>
      <c r="H64" s="185">
        <v>1278</v>
      </c>
      <c r="I64" s="185">
        <v>116</v>
      </c>
      <c r="J64" s="186">
        <v>20</v>
      </c>
      <c r="K64" s="186">
        <v>18</v>
      </c>
      <c r="L64" s="186">
        <v>11</v>
      </c>
      <c r="M64" s="186">
        <v>25</v>
      </c>
      <c r="N64" s="186">
        <v>15</v>
      </c>
      <c r="O64" s="186">
        <v>27</v>
      </c>
      <c r="P64" s="186">
        <v>25</v>
      </c>
      <c r="Q64" s="187">
        <v>25</v>
      </c>
      <c r="R64" s="187">
        <v>26</v>
      </c>
      <c r="S64" s="187">
        <v>27</v>
      </c>
      <c r="T64" s="187">
        <v>28</v>
      </c>
      <c r="U64" s="187">
        <v>29</v>
      </c>
      <c r="V64" s="187">
        <v>29</v>
      </c>
      <c r="W64" s="187">
        <v>28</v>
      </c>
      <c r="X64" s="187">
        <v>26</v>
      </c>
      <c r="Y64" s="187">
        <v>24</v>
      </c>
      <c r="Z64" s="187">
        <v>22</v>
      </c>
      <c r="AA64" s="187">
        <v>20</v>
      </c>
      <c r="AB64" s="187">
        <v>19</v>
      </c>
      <c r="AC64" s="187">
        <v>19</v>
      </c>
      <c r="AD64" s="187">
        <v>85</v>
      </c>
      <c r="AE64" s="187">
        <v>63</v>
      </c>
      <c r="AF64" s="187">
        <v>64</v>
      </c>
      <c r="AG64" s="187">
        <v>67</v>
      </c>
      <c r="AH64" s="187">
        <v>75</v>
      </c>
      <c r="AI64" s="187">
        <v>61</v>
      </c>
      <c r="AJ64" s="187">
        <v>72</v>
      </c>
      <c r="AK64" s="187">
        <v>52</v>
      </c>
      <c r="AL64" s="187">
        <v>71</v>
      </c>
      <c r="AM64" s="187">
        <v>53</v>
      </c>
      <c r="AN64" s="187">
        <v>59</v>
      </c>
      <c r="AO64" s="187">
        <v>44</v>
      </c>
      <c r="AP64" s="187">
        <v>49</v>
      </c>
      <c r="AQ64" s="187">
        <v>34</v>
      </c>
      <c r="AR64" s="187">
        <v>2</v>
      </c>
      <c r="AS64" s="187">
        <v>690</v>
      </c>
      <c r="AT64" s="187">
        <v>73</v>
      </c>
      <c r="AU64" s="187">
        <v>54</v>
      </c>
      <c r="AV64" s="187">
        <v>215</v>
      </c>
      <c r="AW64" s="187">
        <v>47</v>
      </c>
    </row>
    <row r="65" spans="1:49" hidden="1" x14ac:dyDescent="0.25">
      <c r="A65" s="64" t="s">
        <v>109</v>
      </c>
      <c r="B65" s="64" t="s">
        <v>232</v>
      </c>
      <c r="C65" s="64" t="s">
        <v>293</v>
      </c>
      <c r="D65" s="65"/>
      <c r="E65" s="4" t="s">
        <v>293</v>
      </c>
      <c r="F65" s="5"/>
      <c r="G65" s="9">
        <v>2</v>
      </c>
      <c r="H65" s="180">
        <v>4403</v>
      </c>
      <c r="I65" s="180">
        <v>402</v>
      </c>
      <c r="J65" s="181">
        <v>73</v>
      </c>
      <c r="K65" s="181">
        <v>70</v>
      </c>
      <c r="L65" s="181">
        <v>70</v>
      </c>
      <c r="M65" s="181">
        <v>80</v>
      </c>
      <c r="N65" s="181">
        <v>55</v>
      </c>
      <c r="O65" s="181">
        <v>54</v>
      </c>
      <c r="P65" s="181">
        <v>92</v>
      </c>
      <c r="Q65" s="181">
        <v>90</v>
      </c>
      <c r="R65" s="181">
        <v>88</v>
      </c>
      <c r="S65" s="181">
        <v>88</v>
      </c>
      <c r="T65" s="181">
        <v>85</v>
      </c>
      <c r="U65" s="181">
        <v>82</v>
      </c>
      <c r="V65" s="181">
        <v>81</v>
      </c>
      <c r="W65" s="181">
        <v>84</v>
      </c>
      <c r="X65" s="181">
        <v>87</v>
      </c>
      <c r="Y65" s="181">
        <v>91</v>
      </c>
      <c r="Z65" s="181">
        <v>95</v>
      </c>
      <c r="AA65" s="181">
        <v>96</v>
      </c>
      <c r="AB65" s="181">
        <v>93</v>
      </c>
      <c r="AC65" s="181">
        <v>87</v>
      </c>
      <c r="AD65" s="181">
        <v>363</v>
      </c>
      <c r="AE65" s="181">
        <v>321</v>
      </c>
      <c r="AF65" s="181">
        <v>340</v>
      </c>
      <c r="AG65" s="181">
        <v>273</v>
      </c>
      <c r="AH65" s="181">
        <v>253</v>
      </c>
      <c r="AI65" s="181">
        <v>242</v>
      </c>
      <c r="AJ65" s="181">
        <v>218</v>
      </c>
      <c r="AK65" s="181">
        <v>201</v>
      </c>
      <c r="AL65" s="181">
        <v>149</v>
      </c>
      <c r="AM65" s="181">
        <v>118</v>
      </c>
      <c r="AN65" s="181">
        <v>129</v>
      </c>
      <c r="AO65" s="181">
        <v>67</v>
      </c>
      <c r="AP65" s="181">
        <v>88</v>
      </c>
      <c r="AQ65" s="181">
        <v>103</v>
      </c>
      <c r="AR65" s="181">
        <v>8</v>
      </c>
      <c r="AS65" s="181">
        <v>2437</v>
      </c>
      <c r="AT65" s="181">
        <v>221</v>
      </c>
      <c r="AU65" s="181">
        <v>244</v>
      </c>
      <c r="AV65" s="181">
        <v>942</v>
      </c>
      <c r="AW65" s="181">
        <v>140</v>
      </c>
    </row>
    <row r="66" spans="1:49" hidden="1" x14ac:dyDescent="0.25">
      <c r="A66" s="70" t="s">
        <v>109</v>
      </c>
      <c r="B66" s="70" t="s">
        <v>232</v>
      </c>
      <c r="C66" s="70" t="s">
        <v>293</v>
      </c>
      <c r="D66" s="71">
        <v>718</v>
      </c>
      <c r="E66" s="182" t="s">
        <v>294</v>
      </c>
      <c r="F66" s="8" t="s">
        <v>16</v>
      </c>
      <c r="G66" s="10">
        <v>2</v>
      </c>
      <c r="H66" s="185">
        <v>4403</v>
      </c>
      <c r="I66" s="185">
        <v>402</v>
      </c>
      <c r="J66" s="186">
        <v>73</v>
      </c>
      <c r="K66" s="186">
        <v>70</v>
      </c>
      <c r="L66" s="186">
        <v>70</v>
      </c>
      <c r="M66" s="186">
        <v>80</v>
      </c>
      <c r="N66" s="186">
        <v>55</v>
      </c>
      <c r="O66" s="186">
        <v>54</v>
      </c>
      <c r="P66" s="186">
        <v>92</v>
      </c>
      <c r="Q66" s="187">
        <v>90</v>
      </c>
      <c r="R66" s="187">
        <v>88</v>
      </c>
      <c r="S66" s="187">
        <v>88</v>
      </c>
      <c r="T66" s="187">
        <v>85</v>
      </c>
      <c r="U66" s="187">
        <v>82</v>
      </c>
      <c r="V66" s="187">
        <v>81</v>
      </c>
      <c r="W66" s="187">
        <v>84</v>
      </c>
      <c r="X66" s="187">
        <v>87</v>
      </c>
      <c r="Y66" s="187">
        <v>91</v>
      </c>
      <c r="Z66" s="187">
        <v>95</v>
      </c>
      <c r="AA66" s="187">
        <v>96</v>
      </c>
      <c r="AB66" s="187">
        <v>93</v>
      </c>
      <c r="AC66" s="187">
        <v>87</v>
      </c>
      <c r="AD66" s="187">
        <v>363</v>
      </c>
      <c r="AE66" s="187">
        <v>321</v>
      </c>
      <c r="AF66" s="187">
        <v>340</v>
      </c>
      <c r="AG66" s="187">
        <v>273</v>
      </c>
      <c r="AH66" s="187">
        <v>253</v>
      </c>
      <c r="AI66" s="187">
        <v>242</v>
      </c>
      <c r="AJ66" s="187">
        <v>218</v>
      </c>
      <c r="AK66" s="187">
        <v>201</v>
      </c>
      <c r="AL66" s="187">
        <v>149</v>
      </c>
      <c r="AM66" s="187">
        <v>118</v>
      </c>
      <c r="AN66" s="187">
        <v>129</v>
      </c>
      <c r="AO66" s="187">
        <v>67</v>
      </c>
      <c r="AP66" s="187">
        <v>88</v>
      </c>
      <c r="AQ66" s="187">
        <v>103</v>
      </c>
      <c r="AR66" s="187">
        <v>8</v>
      </c>
      <c r="AS66" s="187">
        <v>2437</v>
      </c>
      <c r="AT66" s="187">
        <v>221</v>
      </c>
      <c r="AU66" s="187">
        <v>244</v>
      </c>
      <c r="AV66" s="187">
        <v>942</v>
      </c>
      <c r="AW66" s="187">
        <v>140</v>
      </c>
    </row>
    <row r="67" spans="1:49" hidden="1" x14ac:dyDescent="0.25">
      <c r="A67" s="64" t="s">
        <v>109</v>
      </c>
      <c r="B67" s="64" t="s">
        <v>232</v>
      </c>
      <c r="C67" s="64" t="s">
        <v>295</v>
      </c>
      <c r="D67" s="65"/>
      <c r="E67" s="4" t="s">
        <v>295</v>
      </c>
      <c r="F67" s="5"/>
      <c r="G67" s="9">
        <v>2</v>
      </c>
      <c r="H67" s="180">
        <v>20626</v>
      </c>
      <c r="I67" s="180">
        <v>1848</v>
      </c>
      <c r="J67" s="181">
        <v>331</v>
      </c>
      <c r="K67" s="181">
        <v>321</v>
      </c>
      <c r="L67" s="181">
        <v>303</v>
      </c>
      <c r="M67" s="181">
        <v>309</v>
      </c>
      <c r="N67" s="181">
        <v>298</v>
      </c>
      <c r="O67" s="181">
        <v>286</v>
      </c>
      <c r="P67" s="181">
        <v>444</v>
      </c>
      <c r="Q67" s="181">
        <v>452</v>
      </c>
      <c r="R67" s="181">
        <v>460</v>
      </c>
      <c r="S67" s="181">
        <v>466</v>
      </c>
      <c r="T67" s="181">
        <v>473</v>
      </c>
      <c r="U67" s="181">
        <v>479</v>
      </c>
      <c r="V67" s="181">
        <v>481</v>
      </c>
      <c r="W67" s="181">
        <v>478</v>
      </c>
      <c r="X67" s="181">
        <v>470</v>
      </c>
      <c r="Y67" s="181">
        <v>463</v>
      </c>
      <c r="Z67" s="181">
        <v>454</v>
      </c>
      <c r="AA67" s="181">
        <v>445</v>
      </c>
      <c r="AB67" s="181">
        <v>436</v>
      </c>
      <c r="AC67" s="181">
        <v>428</v>
      </c>
      <c r="AD67" s="181">
        <v>2008</v>
      </c>
      <c r="AE67" s="181">
        <v>1856</v>
      </c>
      <c r="AF67" s="181">
        <v>1579</v>
      </c>
      <c r="AG67" s="181">
        <v>1368</v>
      </c>
      <c r="AH67" s="181">
        <v>1198</v>
      </c>
      <c r="AI67" s="181">
        <v>1033</v>
      </c>
      <c r="AJ67" s="181">
        <v>844</v>
      </c>
      <c r="AK67" s="181">
        <v>674</v>
      </c>
      <c r="AL67" s="181">
        <v>543</v>
      </c>
      <c r="AM67" s="181">
        <v>488</v>
      </c>
      <c r="AN67" s="181">
        <v>297</v>
      </c>
      <c r="AO67" s="181">
        <v>270</v>
      </c>
      <c r="AP67" s="181">
        <v>191</v>
      </c>
      <c r="AQ67" s="181">
        <v>412</v>
      </c>
      <c r="AR67" s="181">
        <v>31</v>
      </c>
      <c r="AS67" s="181">
        <v>10866</v>
      </c>
      <c r="AT67" s="181">
        <v>1208</v>
      </c>
      <c r="AU67" s="181">
        <v>1131</v>
      </c>
      <c r="AV67" s="181">
        <v>4581</v>
      </c>
      <c r="AW67" s="181">
        <v>561</v>
      </c>
    </row>
    <row r="68" spans="1:49" hidden="1" x14ac:dyDescent="0.25">
      <c r="A68" s="70" t="s">
        <v>109</v>
      </c>
      <c r="B68" s="70" t="s">
        <v>232</v>
      </c>
      <c r="C68" s="70" t="s">
        <v>295</v>
      </c>
      <c r="D68" s="71">
        <v>620</v>
      </c>
      <c r="E68" s="182" t="s">
        <v>296</v>
      </c>
      <c r="F68" s="7" t="s">
        <v>14</v>
      </c>
      <c r="G68" s="12">
        <v>2</v>
      </c>
      <c r="H68" s="185">
        <v>15020</v>
      </c>
      <c r="I68" s="185">
        <v>1368</v>
      </c>
      <c r="J68" s="186">
        <v>243</v>
      </c>
      <c r="K68" s="186">
        <v>237</v>
      </c>
      <c r="L68" s="186">
        <v>231</v>
      </c>
      <c r="M68" s="186">
        <v>235</v>
      </c>
      <c r="N68" s="186">
        <v>216</v>
      </c>
      <c r="O68" s="186">
        <v>206</v>
      </c>
      <c r="P68" s="186">
        <v>332</v>
      </c>
      <c r="Q68" s="187">
        <v>338</v>
      </c>
      <c r="R68" s="187">
        <v>344</v>
      </c>
      <c r="S68" s="187">
        <v>348</v>
      </c>
      <c r="T68" s="187">
        <v>351</v>
      </c>
      <c r="U68" s="187">
        <v>355</v>
      </c>
      <c r="V68" s="187">
        <v>355</v>
      </c>
      <c r="W68" s="187">
        <v>353</v>
      </c>
      <c r="X68" s="187">
        <v>345</v>
      </c>
      <c r="Y68" s="187">
        <v>339</v>
      </c>
      <c r="Z68" s="187">
        <v>332</v>
      </c>
      <c r="AA68" s="187">
        <v>329</v>
      </c>
      <c r="AB68" s="187">
        <v>326</v>
      </c>
      <c r="AC68" s="187">
        <v>316</v>
      </c>
      <c r="AD68" s="187">
        <v>1448</v>
      </c>
      <c r="AE68" s="187">
        <v>1312</v>
      </c>
      <c r="AF68" s="187">
        <v>1124</v>
      </c>
      <c r="AG68" s="187">
        <v>1018</v>
      </c>
      <c r="AH68" s="187">
        <v>884</v>
      </c>
      <c r="AI68" s="187">
        <v>736</v>
      </c>
      <c r="AJ68" s="187">
        <v>594</v>
      </c>
      <c r="AK68" s="187">
        <v>482</v>
      </c>
      <c r="AL68" s="187">
        <v>385</v>
      </c>
      <c r="AM68" s="187">
        <v>370</v>
      </c>
      <c r="AN68" s="187">
        <v>206</v>
      </c>
      <c r="AO68" s="187">
        <v>196</v>
      </c>
      <c r="AP68" s="187">
        <v>134</v>
      </c>
      <c r="AQ68" s="187">
        <v>306</v>
      </c>
      <c r="AR68" s="187">
        <v>22</v>
      </c>
      <c r="AS68" s="187">
        <v>6350</v>
      </c>
      <c r="AT68" s="187">
        <v>888</v>
      </c>
      <c r="AU68" s="187">
        <v>833</v>
      </c>
      <c r="AV68" s="187">
        <v>3218</v>
      </c>
      <c r="AW68" s="187">
        <v>387</v>
      </c>
    </row>
    <row r="69" spans="1:49" hidden="1" x14ac:dyDescent="0.25">
      <c r="A69" s="70" t="s">
        <v>109</v>
      </c>
      <c r="B69" s="70" t="s">
        <v>232</v>
      </c>
      <c r="C69" s="70" t="s">
        <v>295</v>
      </c>
      <c r="D69" s="71">
        <v>621</v>
      </c>
      <c r="E69" s="182" t="s">
        <v>297</v>
      </c>
      <c r="F69" s="8" t="s">
        <v>16</v>
      </c>
      <c r="G69" s="10">
        <v>2</v>
      </c>
      <c r="H69" s="185">
        <v>5606</v>
      </c>
      <c r="I69" s="185">
        <v>480</v>
      </c>
      <c r="J69" s="186">
        <v>88</v>
      </c>
      <c r="K69" s="186">
        <v>84</v>
      </c>
      <c r="L69" s="186">
        <v>72</v>
      </c>
      <c r="M69" s="186">
        <v>74</v>
      </c>
      <c r="N69" s="186">
        <v>82</v>
      </c>
      <c r="O69" s="186">
        <v>80</v>
      </c>
      <c r="P69" s="186">
        <v>112</v>
      </c>
      <c r="Q69" s="187">
        <v>114</v>
      </c>
      <c r="R69" s="187">
        <v>116</v>
      </c>
      <c r="S69" s="187">
        <v>118</v>
      </c>
      <c r="T69" s="187">
        <v>122</v>
      </c>
      <c r="U69" s="187">
        <v>124</v>
      </c>
      <c r="V69" s="187">
        <v>126</v>
      </c>
      <c r="W69" s="187">
        <v>125</v>
      </c>
      <c r="X69" s="187">
        <v>125</v>
      </c>
      <c r="Y69" s="187">
        <v>124</v>
      </c>
      <c r="Z69" s="187">
        <v>122</v>
      </c>
      <c r="AA69" s="187">
        <v>116</v>
      </c>
      <c r="AB69" s="187">
        <v>110</v>
      </c>
      <c r="AC69" s="187">
        <v>112</v>
      </c>
      <c r="AD69" s="187">
        <v>560</v>
      </c>
      <c r="AE69" s="187">
        <v>544</v>
      </c>
      <c r="AF69" s="187">
        <v>455</v>
      </c>
      <c r="AG69" s="187">
        <v>350</v>
      </c>
      <c r="AH69" s="187">
        <v>314</v>
      </c>
      <c r="AI69" s="187">
        <v>297</v>
      </c>
      <c r="AJ69" s="187">
        <v>250</v>
      </c>
      <c r="AK69" s="187">
        <v>192</v>
      </c>
      <c r="AL69" s="187">
        <v>158</v>
      </c>
      <c r="AM69" s="187">
        <v>118</v>
      </c>
      <c r="AN69" s="187">
        <v>91</v>
      </c>
      <c r="AO69" s="187">
        <v>74</v>
      </c>
      <c r="AP69" s="187">
        <v>57</v>
      </c>
      <c r="AQ69" s="187">
        <v>106</v>
      </c>
      <c r="AR69" s="187">
        <v>9</v>
      </c>
      <c r="AS69" s="187">
        <v>4516</v>
      </c>
      <c r="AT69" s="187">
        <v>320</v>
      </c>
      <c r="AU69" s="187">
        <v>298</v>
      </c>
      <c r="AV69" s="187">
        <v>1363</v>
      </c>
      <c r="AW69" s="187">
        <v>174</v>
      </c>
    </row>
    <row r="70" spans="1:49" hidden="1" x14ac:dyDescent="0.25">
      <c r="A70" s="64" t="s">
        <v>109</v>
      </c>
      <c r="B70" s="64" t="s">
        <v>232</v>
      </c>
      <c r="C70" s="64" t="s">
        <v>298</v>
      </c>
      <c r="D70" s="65"/>
      <c r="E70" s="4" t="s">
        <v>298</v>
      </c>
      <c r="F70" s="5"/>
      <c r="G70" s="9">
        <v>2</v>
      </c>
      <c r="H70" s="180">
        <v>8856</v>
      </c>
      <c r="I70" s="180">
        <v>1001</v>
      </c>
      <c r="J70" s="181">
        <v>133</v>
      </c>
      <c r="K70" s="181">
        <v>172</v>
      </c>
      <c r="L70" s="181">
        <v>186</v>
      </c>
      <c r="M70" s="181">
        <v>150</v>
      </c>
      <c r="N70" s="181">
        <v>173</v>
      </c>
      <c r="O70" s="181">
        <v>187</v>
      </c>
      <c r="P70" s="181">
        <v>157</v>
      </c>
      <c r="Q70" s="181">
        <v>165</v>
      </c>
      <c r="R70" s="181">
        <v>173</v>
      </c>
      <c r="S70" s="181">
        <v>181</v>
      </c>
      <c r="T70" s="181">
        <v>190</v>
      </c>
      <c r="U70" s="181">
        <v>200</v>
      </c>
      <c r="V70" s="181">
        <v>206</v>
      </c>
      <c r="W70" s="181">
        <v>205</v>
      </c>
      <c r="X70" s="181">
        <v>200</v>
      </c>
      <c r="Y70" s="181">
        <v>195</v>
      </c>
      <c r="Z70" s="181">
        <v>190</v>
      </c>
      <c r="AA70" s="181">
        <v>184</v>
      </c>
      <c r="AB70" s="181">
        <v>181</v>
      </c>
      <c r="AC70" s="181">
        <v>177</v>
      </c>
      <c r="AD70" s="181">
        <v>824</v>
      </c>
      <c r="AE70" s="181">
        <v>711</v>
      </c>
      <c r="AF70" s="181">
        <v>548</v>
      </c>
      <c r="AG70" s="181">
        <v>509</v>
      </c>
      <c r="AH70" s="181">
        <v>456</v>
      </c>
      <c r="AI70" s="181">
        <v>461</v>
      </c>
      <c r="AJ70" s="181">
        <v>403</v>
      </c>
      <c r="AK70" s="181">
        <v>354</v>
      </c>
      <c r="AL70" s="181">
        <v>283</v>
      </c>
      <c r="AM70" s="181">
        <v>239</v>
      </c>
      <c r="AN70" s="181">
        <v>172</v>
      </c>
      <c r="AO70" s="181">
        <v>149</v>
      </c>
      <c r="AP70" s="181">
        <v>142</v>
      </c>
      <c r="AQ70" s="181">
        <v>160</v>
      </c>
      <c r="AR70" s="181">
        <v>12</v>
      </c>
      <c r="AS70" s="181">
        <v>4529</v>
      </c>
      <c r="AT70" s="181">
        <v>514</v>
      </c>
      <c r="AU70" s="181">
        <v>477</v>
      </c>
      <c r="AV70" s="181">
        <v>1801</v>
      </c>
      <c r="AW70" s="181">
        <v>218</v>
      </c>
    </row>
    <row r="71" spans="1:49" hidden="1" x14ac:dyDescent="0.25">
      <c r="A71" s="70" t="s">
        <v>109</v>
      </c>
      <c r="B71" s="70" t="s">
        <v>232</v>
      </c>
      <c r="C71" s="70" t="s">
        <v>298</v>
      </c>
      <c r="D71" s="71">
        <v>622</v>
      </c>
      <c r="E71" s="182" t="s">
        <v>299</v>
      </c>
      <c r="F71" s="7" t="s">
        <v>14</v>
      </c>
      <c r="G71" s="12">
        <v>2</v>
      </c>
      <c r="H71" s="185">
        <v>6190</v>
      </c>
      <c r="I71" s="185">
        <v>683</v>
      </c>
      <c r="J71" s="186">
        <v>94</v>
      </c>
      <c r="K71" s="186">
        <v>118</v>
      </c>
      <c r="L71" s="186">
        <v>124</v>
      </c>
      <c r="M71" s="186">
        <v>104</v>
      </c>
      <c r="N71" s="186">
        <v>118</v>
      </c>
      <c r="O71" s="186">
        <v>125</v>
      </c>
      <c r="P71" s="186">
        <v>111</v>
      </c>
      <c r="Q71" s="187">
        <v>115</v>
      </c>
      <c r="R71" s="187">
        <v>118</v>
      </c>
      <c r="S71" s="187">
        <v>124</v>
      </c>
      <c r="T71" s="187">
        <v>126</v>
      </c>
      <c r="U71" s="187">
        <v>132</v>
      </c>
      <c r="V71" s="187">
        <v>136</v>
      </c>
      <c r="W71" s="187">
        <v>135</v>
      </c>
      <c r="X71" s="187">
        <v>133</v>
      </c>
      <c r="Y71" s="187">
        <v>130</v>
      </c>
      <c r="Z71" s="187">
        <v>129</v>
      </c>
      <c r="AA71" s="187">
        <v>126</v>
      </c>
      <c r="AB71" s="187">
        <v>124</v>
      </c>
      <c r="AC71" s="187">
        <v>122</v>
      </c>
      <c r="AD71" s="187">
        <v>600</v>
      </c>
      <c r="AE71" s="187">
        <v>500</v>
      </c>
      <c r="AF71" s="187">
        <v>394</v>
      </c>
      <c r="AG71" s="187">
        <v>372</v>
      </c>
      <c r="AH71" s="187">
        <v>328</v>
      </c>
      <c r="AI71" s="187">
        <v>329</v>
      </c>
      <c r="AJ71" s="187">
        <v>285</v>
      </c>
      <c r="AK71" s="187">
        <v>252</v>
      </c>
      <c r="AL71" s="187">
        <v>197</v>
      </c>
      <c r="AM71" s="187">
        <v>163</v>
      </c>
      <c r="AN71" s="187">
        <v>120</v>
      </c>
      <c r="AO71" s="187">
        <v>106</v>
      </c>
      <c r="AP71" s="187">
        <v>100</v>
      </c>
      <c r="AQ71" s="187">
        <v>108</v>
      </c>
      <c r="AR71" s="187">
        <v>8</v>
      </c>
      <c r="AS71" s="187">
        <v>2683</v>
      </c>
      <c r="AT71" s="187">
        <v>376</v>
      </c>
      <c r="AU71" s="187">
        <v>353</v>
      </c>
      <c r="AV71" s="187">
        <v>1303</v>
      </c>
      <c r="AW71" s="187">
        <v>148</v>
      </c>
    </row>
    <row r="72" spans="1:49" hidden="1" x14ac:dyDescent="0.25">
      <c r="A72" s="70" t="s">
        <v>109</v>
      </c>
      <c r="B72" s="70" t="s">
        <v>232</v>
      </c>
      <c r="C72" s="70" t="s">
        <v>298</v>
      </c>
      <c r="D72" s="71">
        <v>623</v>
      </c>
      <c r="E72" s="182" t="s">
        <v>300</v>
      </c>
      <c r="F72" s="8" t="s">
        <v>31</v>
      </c>
      <c r="G72" s="10">
        <v>2</v>
      </c>
      <c r="H72" s="185">
        <v>2666</v>
      </c>
      <c r="I72" s="185">
        <v>318</v>
      </c>
      <c r="J72" s="186">
        <v>39</v>
      </c>
      <c r="K72" s="186">
        <v>54</v>
      </c>
      <c r="L72" s="186">
        <v>62</v>
      </c>
      <c r="M72" s="186">
        <v>46</v>
      </c>
      <c r="N72" s="186">
        <v>55</v>
      </c>
      <c r="O72" s="186">
        <v>62</v>
      </c>
      <c r="P72" s="186">
        <v>46</v>
      </c>
      <c r="Q72" s="187">
        <v>50</v>
      </c>
      <c r="R72" s="187">
        <v>55</v>
      </c>
      <c r="S72" s="187">
        <v>57</v>
      </c>
      <c r="T72" s="187">
        <v>64</v>
      </c>
      <c r="U72" s="187">
        <v>68</v>
      </c>
      <c r="V72" s="187">
        <v>70</v>
      </c>
      <c r="W72" s="187">
        <v>70</v>
      </c>
      <c r="X72" s="187">
        <v>67</v>
      </c>
      <c r="Y72" s="187">
        <v>65</v>
      </c>
      <c r="Z72" s="187">
        <v>61</v>
      </c>
      <c r="AA72" s="187">
        <v>58</v>
      </c>
      <c r="AB72" s="187">
        <v>57</v>
      </c>
      <c r="AC72" s="187">
        <v>55</v>
      </c>
      <c r="AD72" s="187">
        <v>224</v>
      </c>
      <c r="AE72" s="187">
        <v>211</v>
      </c>
      <c r="AF72" s="187">
        <v>154</v>
      </c>
      <c r="AG72" s="187">
        <v>137</v>
      </c>
      <c r="AH72" s="187">
        <v>128</v>
      </c>
      <c r="AI72" s="187">
        <v>132</v>
      </c>
      <c r="AJ72" s="187">
        <v>118</v>
      </c>
      <c r="AK72" s="187">
        <v>102</v>
      </c>
      <c r="AL72" s="187">
        <v>86</v>
      </c>
      <c r="AM72" s="187">
        <v>76</v>
      </c>
      <c r="AN72" s="187">
        <v>52</v>
      </c>
      <c r="AO72" s="187">
        <v>43</v>
      </c>
      <c r="AP72" s="187">
        <v>42</v>
      </c>
      <c r="AQ72" s="187">
        <v>52</v>
      </c>
      <c r="AR72" s="187">
        <v>4</v>
      </c>
      <c r="AS72" s="187">
        <v>1846</v>
      </c>
      <c r="AT72" s="187">
        <v>138</v>
      </c>
      <c r="AU72" s="187">
        <v>124</v>
      </c>
      <c r="AV72" s="187">
        <v>498</v>
      </c>
      <c r="AW72" s="187">
        <v>70</v>
      </c>
    </row>
    <row r="73" spans="1:49" hidden="1" x14ac:dyDescent="0.25">
      <c r="A73" s="64" t="s">
        <v>109</v>
      </c>
      <c r="B73" s="64" t="s">
        <v>232</v>
      </c>
      <c r="C73" s="64" t="s">
        <v>301</v>
      </c>
      <c r="D73" s="65"/>
      <c r="E73" s="4" t="s">
        <v>301</v>
      </c>
      <c r="F73" s="5"/>
      <c r="G73" s="9">
        <v>1</v>
      </c>
      <c r="H73" s="180">
        <v>2433</v>
      </c>
      <c r="I73" s="180">
        <v>179</v>
      </c>
      <c r="J73" s="181">
        <v>29</v>
      </c>
      <c r="K73" s="181">
        <v>31</v>
      </c>
      <c r="L73" s="181">
        <v>31</v>
      </c>
      <c r="M73" s="181">
        <v>33</v>
      </c>
      <c r="N73" s="181">
        <v>33</v>
      </c>
      <c r="O73" s="181">
        <v>22</v>
      </c>
      <c r="P73" s="181">
        <v>53</v>
      </c>
      <c r="Q73" s="181">
        <v>56</v>
      </c>
      <c r="R73" s="181">
        <v>58</v>
      </c>
      <c r="S73" s="181">
        <v>61</v>
      </c>
      <c r="T73" s="181">
        <v>63</v>
      </c>
      <c r="U73" s="181">
        <v>65</v>
      </c>
      <c r="V73" s="181">
        <v>66</v>
      </c>
      <c r="W73" s="181">
        <v>63</v>
      </c>
      <c r="X73" s="181">
        <v>59</v>
      </c>
      <c r="Y73" s="181">
        <v>54</v>
      </c>
      <c r="Z73" s="181">
        <v>49</v>
      </c>
      <c r="AA73" s="181">
        <v>45</v>
      </c>
      <c r="AB73" s="181">
        <v>43</v>
      </c>
      <c r="AC73" s="181">
        <v>42</v>
      </c>
      <c r="AD73" s="181">
        <v>179</v>
      </c>
      <c r="AE73" s="181">
        <v>151</v>
      </c>
      <c r="AF73" s="181">
        <v>145</v>
      </c>
      <c r="AG73" s="181">
        <v>162</v>
      </c>
      <c r="AH73" s="181">
        <v>120</v>
      </c>
      <c r="AI73" s="181">
        <v>132</v>
      </c>
      <c r="AJ73" s="181">
        <v>127</v>
      </c>
      <c r="AK73" s="181">
        <v>121</v>
      </c>
      <c r="AL73" s="181">
        <v>89</v>
      </c>
      <c r="AM73" s="181">
        <v>89</v>
      </c>
      <c r="AN73" s="181">
        <v>57</v>
      </c>
      <c r="AO73" s="181">
        <v>56</v>
      </c>
      <c r="AP73" s="181">
        <v>49</v>
      </c>
      <c r="AQ73" s="181">
        <v>60</v>
      </c>
      <c r="AR73" s="181">
        <v>4</v>
      </c>
      <c r="AS73" s="181">
        <v>1305</v>
      </c>
      <c r="AT73" s="181">
        <v>159</v>
      </c>
      <c r="AU73" s="181">
        <v>118</v>
      </c>
      <c r="AV73" s="181">
        <v>448</v>
      </c>
      <c r="AW73" s="181">
        <v>82</v>
      </c>
    </row>
    <row r="74" spans="1:49" hidden="1" x14ac:dyDescent="0.25">
      <c r="A74" s="70" t="s">
        <v>109</v>
      </c>
      <c r="B74" s="70" t="s">
        <v>232</v>
      </c>
      <c r="C74" s="70" t="s">
        <v>301</v>
      </c>
      <c r="D74" s="71">
        <v>663</v>
      </c>
      <c r="E74" s="182" t="s">
        <v>302</v>
      </c>
      <c r="F74" s="8" t="s">
        <v>16</v>
      </c>
      <c r="G74" s="10">
        <v>1</v>
      </c>
      <c r="H74" s="185">
        <v>1472</v>
      </c>
      <c r="I74" s="185">
        <v>109</v>
      </c>
      <c r="J74" s="186">
        <v>18</v>
      </c>
      <c r="K74" s="186">
        <v>19</v>
      </c>
      <c r="L74" s="186">
        <v>19</v>
      </c>
      <c r="M74" s="186">
        <v>20</v>
      </c>
      <c r="N74" s="186">
        <v>20</v>
      </c>
      <c r="O74" s="186">
        <v>13</v>
      </c>
      <c r="P74" s="186">
        <v>30</v>
      </c>
      <c r="Q74" s="187">
        <v>30</v>
      </c>
      <c r="R74" s="187">
        <v>32</v>
      </c>
      <c r="S74" s="187">
        <v>35</v>
      </c>
      <c r="T74" s="187">
        <v>36</v>
      </c>
      <c r="U74" s="187">
        <v>38</v>
      </c>
      <c r="V74" s="187">
        <v>40</v>
      </c>
      <c r="W74" s="187">
        <v>38</v>
      </c>
      <c r="X74" s="187">
        <v>36</v>
      </c>
      <c r="Y74" s="187">
        <v>33</v>
      </c>
      <c r="Z74" s="187">
        <v>32</v>
      </c>
      <c r="AA74" s="187">
        <v>29</v>
      </c>
      <c r="AB74" s="187">
        <v>28</v>
      </c>
      <c r="AC74" s="187">
        <v>28</v>
      </c>
      <c r="AD74" s="187">
        <v>112</v>
      </c>
      <c r="AE74" s="187">
        <v>99</v>
      </c>
      <c r="AF74" s="187">
        <v>87</v>
      </c>
      <c r="AG74" s="187">
        <v>94</v>
      </c>
      <c r="AH74" s="187">
        <v>68</v>
      </c>
      <c r="AI74" s="187">
        <v>74</v>
      </c>
      <c r="AJ74" s="187">
        <v>73</v>
      </c>
      <c r="AK74" s="187">
        <v>77</v>
      </c>
      <c r="AL74" s="187">
        <v>54</v>
      </c>
      <c r="AM74" s="187">
        <v>54</v>
      </c>
      <c r="AN74" s="187">
        <v>36</v>
      </c>
      <c r="AO74" s="187">
        <v>36</v>
      </c>
      <c r="AP74" s="187">
        <v>34</v>
      </c>
      <c r="AQ74" s="187">
        <v>36</v>
      </c>
      <c r="AR74" s="187">
        <v>2</v>
      </c>
      <c r="AS74" s="187">
        <v>727</v>
      </c>
      <c r="AT74" s="187">
        <v>103</v>
      </c>
      <c r="AU74" s="187">
        <v>65</v>
      </c>
      <c r="AV74" s="187">
        <v>268</v>
      </c>
      <c r="AW74" s="187">
        <v>56</v>
      </c>
    </row>
    <row r="75" spans="1:49" hidden="1" x14ac:dyDescent="0.25">
      <c r="A75" s="70" t="s">
        <v>109</v>
      </c>
      <c r="B75" s="70" t="s">
        <v>232</v>
      </c>
      <c r="C75" s="70" t="s">
        <v>301</v>
      </c>
      <c r="D75" s="71">
        <v>664</v>
      </c>
      <c r="E75" s="182" t="s">
        <v>303</v>
      </c>
      <c r="F75" s="8" t="s">
        <v>31</v>
      </c>
      <c r="G75" s="10">
        <v>1</v>
      </c>
      <c r="H75" s="185">
        <v>961</v>
      </c>
      <c r="I75" s="185">
        <v>70</v>
      </c>
      <c r="J75" s="186">
        <v>11</v>
      </c>
      <c r="K75" s="186">
        <v>12</v>
      </c>
      <c r="L75" s="186">
        <v>12</v>
      </c>
      <c r="M75" s="186">
        <v>13</v>
      </c>
      <c r="N75" s="186">
        <v>13</v>
      </c>
      <c r="O75" s="186">
        <v>9</v>
      </c>
      <c r="P75" s="186">
        <v>23</v>
      </c>
      <c r="Q75" s="187">
        <v>26</v>
      </c>
      <c r="R75" s="187">
        <v>26</v>
      </c>
      <c r="S75" s="187">
        <v>26</v>
      </c>
      <c r="T75" s="187">
        <v>27</v>
      </c>
      <c r="U75" s="187">
        <v>27</v>
      </c>
      <c r="V75" s="187">
        <v>26</v>
      </c>
      <c r="W75" s="187">
        <v>25</v>
      </c>
      <c r="X75" s="187">
        <v>23</v>
      </c>
      <c r="Y75" s="187">
        <v>21</v>
      </c>
      <c r="Z75" s="187">
        <v>17</v>
      </c>
      <c r="AA75" s="187">
        <v>16</v>
      </c>
      <c r="AB75" s="187">
        <v>15</v>
      </c>
      <c r="AC75" s="187">
        <v>14</v>
      </c>
      <c r="AD75" s="187">
        <v>67</v>
      </c>
      <c r="AE75" s="187">
        <v>52</v>
      </c>
      <c r="AF75" s="187">
        <v>58</v>
      </c>
      <c r="AG75" s="187">
        <v>68</v>
      </c>
      <c r="AH75" s="187">
        <v>52</v>
      </c>
      <c r="AI75" s="187">
        <v>58</v>
      </c>
      <c r="AJ75" s="187">
        <v>54</v>
      </c>
      <c r="AK75" s="187">
        <v>44</v>
      </c>
      <c r="AL75" s="187">
        <v>35</v>
      </c>
      <c r="AM75" s="187">
        <v>35</v>
      </c>
      <c r="AN75" s="187">
        <v>21</v>
      </c>
      <c r="AO75" s="187">
        <v>20</v>
      </c>
      <c r="AP75" s="187">
        <v>15</v>
      </c>
      <c r="AQ75" s="187">
        <v>24</v>
      </c>
      <c r="AR75" s="187">
        <v>2</v>
      </c>
      <c r="AS75" s="187">
        <v>578</v>
      </c>
      <c r="AT75" s="187">
        <v>56</v>
      </c>
      <c r="AU75" s="187">
        <v>53</v>
      </c>
      <c r="AV75" s="187">
        <v>180</v>
      </c>
      <c r="AW75" s="187">
        <v>26</v>
      </c>
    </row>
    <row r="76" spans="1:49" hidden="1" x14ac:dyDescent="0.25">
      <c r="A76" s="64" t="s">
        <v>109</v>
      </c>
      <c r="B76" s="64" t="s">
        <v>232</v>
      </c>
      <c r="C76" s="64" t="s">
        <v>304</v>
      </c>
      <c r="D76" s="65"/>
      <c r="E76" s="4" t="s">
        <v>304</v>
      </c>
      <c r="F76" s="5" t="s">
        <v>47</v>
      </c>
      <c r="G76" s="9">
        <v>1</v>
      </c>
      <c r="H76" s="180">
        <v>5769</v>
      </c>
      <c r="I76" s="180">
        <v>539</v>
      </c>
      <c r="J76" s="181">
        <v>68</v>
      </c>
      <c r="K76" s="181">
        <v>81</v>
      </c>
      <c r="L76" s="181">
        <v>63</v>
      </c>
      <c r="M76" s="181">
        <v>118</v>
      </c>
      <c r="N76" s="181">
        <v>103</v>
      </c>
      <c r="O76" s="181">
        <v>106</v>
      </c>
      <c r="P76" s="181">
        <v>137</v>
      </c>
      <c r="Q76" s="181">
        <v>139</v>
      </c>
      <c r="R76" s="181">
        <v>141</v>
      </c>
      <c r="S76" s="181">
        <v>142</v>
      </c>
      <c r="T76" s="181">
        <v>145</v>
      </c>
      <c r="U76" s="181">
        <v>148</v>
      </c>
      <c r="V76" s="181">
        <v>147</v>
      </c>
      <c r="W76" s="181">
        <v>138</v>
      </c>
      <c r="X76" s="181">
        <v>123</v>
      </c>
      <c r="Y76" s="181">
        <v>111</v>
      </c>
      <c r="Z76" s="181">
        <v>97</v>
      </c>
      <c r="AA76" s="181">
        <v>87</v>
      </c>
      <c r="AB76" s="181">
        <v>85</v>
      </c>
      <c r="AC76" s="181">
        <v>87</v>
      </c>
      <c r="AD76" s="181">
        <v>455</v>
      </c>
      <c r="AE76" s="181">
        <v>423</v>
      </c>
      <c r="AF76" s="181">
        <v>336</v>
      </c>
      <c r="AG76" s="181">
        <v>356</v>
      </c>
      <c r="AH76" s="181">
        <v>326</v>
      </c>
      <c r="AI76" s="181">
        <v>342</v>
      </c>
      <c r="AJ76" s="181">
        <v>266</v>
      </c>
      <c r="AK76" s="181">
        <v>256</v>
      </c>
      <c r="AL76" s="181">
        <v>232</v>
      </c>
      <c r="AM76" s="181">
        <v>179</v>
      </c>
      <c r="AN76" s="181">
        <v>129</v>
      </c>
      <c r="AO76" s="181">
        <v>93</v>
      </c>
      <c r="AP76" s="181">
        <v>110</v>
      </c>
      <c r="AQ76" s="181">
        <v>158</v>
      </c>
      <c r="AR76" s="181">
        <v>12</v>
      </c>
      <c r="AS76" s="181">
        <v>2981</v>
      </c>
      <c r="AT76" s="181">
        <v>341</v>
      </c>
      <c r="AU76" s="181">
        <v>228</v>
      </c>
      <c r="AV76" s="181">
        <v>1088</v>
      </c>
      <c r="AW76" s="181">
        <v>215</v>
      </c>
    </row>
    <row r="77" spans="1:49" hidden="1" x14ac:dyDescent="0.25">
      <c r="A77" s="70" t="s">
        <v>109</v>
      </c>
      <c r="B77" s="70" t="s">
        <v>232</v>
      </c>
      <c r="C77" s="70" t="s">
        <v>304</v>
      </c>
      <c r="D77" s="71">
        <v>736</v>
      </c>
      <c r="E77" s="182" t="s">
        <v>305</v>
      </c>
      <c r="F77" s="8" t="s">
        <v>16</v>
      </c>
      <c r="G77" s="10">
        <v>1</v>
      </c>
      <c r="H77" s="185">
        <v>608</v>
      </c>
      <c r="I77" s="185">
        <v>62</v>
      </c>
      <c r="J77" s="186">
        <v>9</v>
      </c>
      <c r="K77" s="186">
        <v>10</v>
      </c>
      <c r="L77" s="186">
        <v>8</v>
      </c>
      <c r="M77" s="186">
        <v>12</v>
      </c>
      <c r="N77" s="186">
        <v>11</v>
      </c>
      <c r="O77" s="186">
        <v>12</v>
      </c>
      <c r="P77" s="186">
        <v>17</v>
      </c>
      <c r="Q77" s="187">
        <v>18</v>
      </c>
      <c r="R77" s="187">
        <v>18</v>
      </c>
      <c r="S77" s="187">
        <v>18</v>
      </c>
      <c r="T77" s="187">
        <v>19</v>
      </c>
      <c r="U77" s="187">
        <v>19</v>
      </c>
      <c r="V77" s="187">
        <v>19</v>
      </c>
      <c r="W77" s="187">
        <v>18</v>
      </c>
      <c r="X77" s="187">
        <v>16</v>
      </c>
      <c r="Y77" s="187">
        <v>14</v>
      </c>
      <c r="Z77" s="187">
        <v>10</v>
      </c>
      <c r="AA77" s="187">
        <v>8</v>
      </c>
      <c r="AB77" s="187">
        <v>8</v>
      </c>
      <c r="AC77" s="187">
        <v>8</v>
      </c>
      <c r="AD77" s="187">
        <v>36</v>
      </c>
      <c r="AE77" s="187">
        <v>34</v>
      </c>
      <c r="AF77" s="187">
        <v>32</v>
      </c>
      <c r="AG77" s="187">
        <v>36</v>
      </c>
      <c r="AH77" s="187">
        <v>34</v>
      </c>
      <c r="AI77" s="187">
        <v>36</v>
      </c>
      <c r="AJ77" s="187">
        <v>28</v>
      </c>
      <c r="AK77" s="187">
        <v>26</v>
      </c>
      <c r="AL77" s="187">
        <v>24</v>
      </c>
      <c r="AM77" s="187">
        <v>16</v>
      </c>
      <c r="AN77" s="187">
        <v>12</v>
      </c>
      <c r="AO77" s="187">
        <v>10</v>
      </c>
      <c r="AP77" s="187">
        <v>12</v>
      </c>
      <c r="AQ77" s="187">
        <v>24</v>
      </c>
      <c r="AR77" s="187">
        <v>3</v>
      </c>
      <c r="AS77" s="187">
        <v>270</v>
      </c>
      <c r="AT77" s="187">
        <v>32</v>
      </c>
      <c r="AU77" s="187">
        <v>24</v>
      </c>
      <c r="AV77" s="187">
        <v>78</v>
      </c>
      <c r="AW77" s="187">
        <v>26</v>
      </c>
    </row>
    <row r="78" spans="1:49" hidden="1" x14ac:dyDescent="0.25">
      <c r="A78" s="70" t="s">
        <v>109</v>
      </c>
      <c r="B78" s="70" t="s">
        <v>232</v>
      </c>
      <c r="C78" s="70" t="s">
        <v>304</v>
      </c>
      <c r="D78" s="71">
        <v>737</v>
      </c>
      <c r="E78" s="182" t="s">
        <v>306</v>
      </c>
      <c r="F78" s="8" t="s">
        <v>16</v>
      </c>
      <c r="G78" s="10">
        <v>1</v>
      </c>
      <c r="H78" s="185">
        <v>1653</v>
      </c>
      <c r="I78" s="185">
        <v>107</v>
      </c>
      <c r="J78" s="186">
        <v>18</v>
      </c>
      <c r="K78" s="186">
        <v>20</v>
      </c>
      <c r="L78" s="186">
        <v>14</v>
      </c>
      <c r="M78" s="186">
        <v>20</v>
      </c>
      <c r="N78" s="186">
        <v>17</v>
      </c>
      <c r="O78" s="186">
        <v>18</v>
      </c>
      <c r="P78" s="186">
        <v>35</v>
      </c>
      <c r="Q78" s="187">
        <v>36</v>
      </c>
      <c r="R78" s="187">
        <v>37</v>
      </c>
      <c r="S78" s="187">
        <v>37</v>
      </c>
      <c r="T78" s="187">
        <v>38</v>
      </c>
      <c r="U78" s="187">
        <v>38</v>
      </c>
      <c r="V78" s="187">
        <v>38</v>
      </c>
      <c r="W78" s="187">
        <v>33</v>
      </c>
      <c r="X78" s="187">
        <v>30</v>
      </c>
      <c r="Y78" s="187">
        <v>28</v>
      </c>
      <c r="Z78" s="187">
        <v>26</v>
      </c>
      <c r="AA78" s="187">
        <v>23</v>
      </c>
      <c r="AB78" s="187">
        <v>22</v>
      </c>
      <c r="AC78" s="187">
        <v>22</v>
      </c>
      <c r="AD78" s="187">
        <v>132</v>
      </c>
      <c r="AE78" s="187">
        <v>134</v>
      </c>
      <c r="AF78" s="187">
        <v>110</v>
      </c>
      <c r="AG78" s="187">
        <v>112</v>
      </c>
      <c r="AH78" s="187">
        <v>106</v>
      </c>
      <c r="AI78" s="187">
        <v>108</v>
      </c>
      <c r="AJ78" s="187">
        <v>82</v>
      </c>
      <c r="AK78" s="187">
        <v>80</v>
      </c>
      <c r="AL78" s="187">
        <v>76</v>
      </c>
      <c r="AM78" s="187">
        <v>68</v>
      </c>
      <c r="AN78" s="187">
        <v>41</v>
      </c>
      <c r="AO78" s="187">
        <v>28</v>
      </c>
      <c r="AP78" s="187">
        <v>26</v>
      </c>
      <c r="AQ78" s="187">
        <v>44</v>
      </c>
      <c r="AR78" s="187">
        <v>1</v>
      </c>
      <c r="AS78" s="187">
        <v>567</v>
      </c>
      <c r="AT78" s="187">
        <v>109</v>
      </c>
      <c r="AU78" s="187">
        <v>58</v>
      </c>
      <c r="AV78" s="187">
        <v>364</v>
      </c>
      <c r="AW78" s="187">
        <v>64</v>
      </c>
    </row>
    <row r="79" spans="1:49" hidden="1" x14ac:dyDescent="0.25">
      <c r="A79" s="70" t="s">
        <v>109</v>
      </c>
      <c r="B79" s="70" t="s">
        <v>232</v>
      </c>
      <c r="C79" s="70" t="s">
        <v>304</v>
      </c>
      <c r="D79" s="71">
        <v>738</v>
      </c>
      <c r="E79" s="182" t="s">
        <v>307</v>
      </c>
      <c r="F79" s="8" t="s">
        <v>31</v>
      </c>
      <c r="G79" s="10">
        <v>1</v>
      </c>
      <c r="H79" s="185">
        <v>589</v>
      </c>
      <c r="I79" s="185">
        <v>48</v>
      </c>
      <c r="J79" s="186">
        <v>5</v>
      </c>
      <c r="K79" s="186">
        <v>6</v>
      </c>
      <c r="L79" s="186">
        <v>5</v>
      </c>
      <c r="M79" s="186">
        <v>12</v>
      </c>
      <c r="N79" s="186">
        <v>10</v>
      </c>
      <c r="O79" s="186">
        <v>10</v>
      </c>
      <c r="P79" s="186">
        <v>10</v>
      </c>
      <c r="Q79" s="187">
        <v>10</v>
      </c>
      <c r="R79" s="187">
        <v>10</v>
      </c>
      <c r="S79" s="187">
        <v>10</v>
      </c>
      <c r="T79" s="187">
        <v>10</v>
      </c>
      <c r="U79" s="187">
        <v>11</v>
      </c>
      <c r="V79" s="187">
        <v>11</v>
      </c>
      <c r="W79" s="187">
        <v>11</v>
      </c>
      <c r="X79" s="187">
        <v>11</v>
      </c>
      <c r="Y79" s="187">
        <v>10</v>
      </c>
      <c r="Z79" s="187">
        <v>9</v>
      </c>
      <c r="AA79" s="187">
        <v>8</v>
      </c>
      <c r="AB79" s="187">
        <v>8</v>
      </c>
      <c r="AC79" s="187">
        <v>8</v>
      </c>
      <c r="AD79" s="187">
        <v>56</v>
      </c>
      <c r="AE79" s="187">
        <v>52</v>
      </c>
      <c r="AF79" s="187">
        <v>40</v>
      </c>
      <c r="AG79" s="187">
        <v>42</v>
      </c>
      <c r="AH79" s="187">
        <v>38</v>
      </c>
      <c r="AI79" s="187">
        <v>40</v>
      </c>
      <c r="AJ79" s="187">
        <v>28</v>
      </c>
      <c r="AK79" s="187">
        <v>28</v>
      </c>
      <c r="AL79" s="187">
        <v>26</v>
      </c>
      <c r="AM79" s="187">
        <v>18</v>
      </c>
      <c r="AN79" s="187">
        <v>12</v>
      </c>
      <c r="AO79" s="187">
        <v>10</v>
      </c>
      <c r="AP79" s="187">
        <v>14</v>
      </c>
      <c r="AQ79" s="187">
        <v>18</v>
      </c>
      <c r="AR79" s="187">
        <v>1</v>
      </c>
      <c r="AS79" s="187">
        <v>324</v>
      </c>
      <c r="AT79" s="187">
        <v>42</v>
      </c>
      <c r="AU79" s="187">
        <v>28</v>
      </c>
      <c r="AV79" s="187">
        <v>128</v>
      </c>
      <c r="AW79" s="187">
        <v>24</v>
      </c>
    </row>
    <row r="80" spans="1:49" hidden="1" x14ac:dyDescent="0.25">
      <c r="A80" s="70" t="s">
        <v>109</v>
      </c>
      <c r="B80" s="70" t="s">
        <v>232</v>
      </c>
      <c r="C80" s="70" t="s">
        <v>304</v>
      </c>
      <c r="D80" s="71">
        <v>739</v>
      </c>
      <c r="E80" s="182" t="s">
        <v>308</v>
      </c>
      <c r="F80" s="8" t="s">
        <v>16</v>
      </c>
      <c r="G80" s="10">
        <v>1</v>
      </c>
      <c r="H80" s="185">
        <v>561</v>
      </c>
      <c r="I80" s="185">
        <v>46</v>
      </c>
      <c r="J80" s="186">
        <v>6</v>
      </c>
      <c r="K80" s="186">
        <v>8</v>
      </c>
      <c r="L80" s="186">
        <v>6</v>
      </c>
      <c r="M80" s="186">
        <v>10</v>
      </c>
      <c r="N80" s="186">
        <v>8</v>
      </c>
      <c r="O80" s="186">
        <v>8</v>
      </c>
      <c r="P80" s="186">
        <v>13</v>
      </c>
      <c r="Q80" s="187">
        <v>13</v>
      </c>
      <c r="R80" s="187">
        <v>14</v>
      </c>
      <c r="S80" s="187">
        <v>14</v>
      </c>
      <c r="T80" s="187">
        <v>14</v>
      </c>
      <c r="U80" s="187">
        <v>15</v>
      </c>
      <c r="V80" s="187">
        <v>15</v>
      </c>
      <c r="W80" s="187">
        <v>13</v>
      </c>
      <c r="X80" s="187">
        <v>12</v>
      </c>
      <c r="Y80" s="187">
        <v>10</v>
      </c>
      <c r="Z80" s="187">
        <v>9</v>
      </c>
      <c r="AA80" s="187">
        <v>8</v>
      </c>
      <c r="AB80" s="187">
        <v>8</v>
      </c>
      <c r="AC80" s="187">
        <v>9</v>
      </c>
      <c r="AD80" s="187">
        <v>46</v>
      </c>
      <c r="AE80" s="187">
        <v>42</v>
      </c>
      <c r="AF80" s="187">
        <v>30</v>
      </c>
      <c r="AG80" s="187">
        <v>34</v>
      </c>
      <c r="AH80" s="187">
        <v>32</v>
      </c>
      <c r="AI80" s="187">
        <v>34</v>
      </c>
      <c r="AJ80" s="187">
        <v>26</v>
      </c>
      <c r="AK80" s="187">
        <v>28</v>
      </c>
      <c r="AL80" s="187">
        <v>24</v>
      </c>
      <c r="AM80" s="187">
        <v>20</v>
      </c>
      <c r="AN80" s="187">
        <v>14</v>
      </c>
      <c r="AO80" s="187">
        <v>8</v>
      </c>
      <c r="AP80" s="187">
        <v>10</v>
      </c>
      <c r="AQ80" s="187">
        <v>18</v>
      </c>
      <c r="AR80" s="187">
        <v>1</v>
      </c>
      <c r="AS80" s="187">
        <v>300</v>
      </c>
      <c r="AT80" s="187">
        <v>32</v>
      </c>
      <c r="AU80" s="187">
        <v>24</v>
      </c>
      <c r="AV80" s="187">
        <v>106</v>
      </c>
      <c r="AW80" s="187">
        <v>22</v>
      </c>
    </row>
    <row r="81" spans="1:49" hidden="1" x14ac:dyDescent="0.25">
      <c r="A81" s="70" t="s">
        <v>109</v>
      </c>
      <c r="B81" s="70" t="s">
        <v>232</v>
      </c>
      <c r="C81" s="70" t="s">
        <v>304</v>
      </c>
      <c r="D81" s="71">
        <v>740</v>
      </c>
      <c r="E81" s="182" t="s">
        <v>309</v>
      </c>
      <c r="F81" s="8" t="s">
        <v>31</v>
      </c>
      <c r="G81" s="10">
        <v>1</v>
      </c>
      <c r="H81" s="185">
        <v>444</v>
      </c>
      <c r="I81" s="185">
        <v>48</v>
      </c>
      <c r="J81" s="186">
        <v>6</v>
      </c>
      <c r="K81" s="186">
        <v>7</v>
      </c>
      <c r="L81" s="186">
        <v>6</v>
      </c>
      <c r="M81" s="186">
        <v>10</v>
      </c>
      <c r="N81" s="186">
        <v>9</v>
      </c>
      <c r="O81" s="186">
        <v>10</v>
      </c>
      <c r="P81" s="186">
        <v>12</v>
      </c>
      <c r="Q81" s="187">
        <v>12</v>
      </c>
      <c r="R81" s="187">
        <v>12</v>
      </c>
      <c r="S81" s="187">
        <v>12</v>
      </c>
      <c r="T81" s="187">
        <v>12</v>
      </c>
      <c r="U81" s="187">
        <v>13</v>
      </c>
      <c r="V81" s="187">
        <v>12</v>
      </c>
      <c r="W81" s="187">
        <v>12</v>
      </c>
      <c r="X81" s="187">
        <v>10</v>
      </c>
      <c r="Y81" s="187">
        <v>8</v>
      </c>
      <c r="Z81" s="187">
        <v>7</v>
      </c>
      <c r="AA81" s="187">
        <v>7</v>
      </c>
      <c r="AB81" s="187">
        <v>7</v>
      </c>
      <c r="AC81" s="187">
        <v>8</v>
      </c>
      <c r="AD81" s="187">
        <v>33</v>
      </c>
      <c r="AE81" s="187">
        <v>31</v>
      </c>
      <c r="AF81" s="187">
        <v>24</v>
      </c>
      <c r="AG81" s="187">
        <v>26</v>
      </c>
      <c r="AH81" s="187">
        <v>22</v>
      </c>
      <c r="AI81" s="187">
        <v>24</v>
      </c>
      <c r="AJ81" s="187">
        <v>20</v>
      </c>
      <c r="AK81" s="187">
        <v>20</v>
      </c>
      <c r="AL81" s="187">
        <v>16</v>
      </c>
      <c r="AM81" s="187">
        <v>12</v>
      </c>
      <c r="AN81" s="187">
        <v>10</v>
      </c>
      <c r="AO81" s="187">
        <v>6</v>
      </c>
      <c r="AP81" s="187">
        <v>8</v>
      </c>
      <c r="AQ81" s="187">
        <v>12</v>
      </c>
      <c r="AR81" s="187">
        <v>1</v>
      </c>
      <c r="AS81" s="187">
        <v>276</v>
      </c>
      <c r="AT81" s="187">
        <v>22</v>
      </c>
      <c r="AU81" s="187">
        <v>16</v>
      </c>
      <c r="AV81" s="187">
        <v>78</v>
      </c>
      <c r="AW81" s="187">
        <v>16</v>
      </c>
    </row>
    <row r="82" spans="1:49" hidden="1" x14ac:dyDescent="0.25">
      <c r="A82" s="70" t="s">
        <v>109</v>
      </c>
      <c r="B82" s="70" t="s">
        <v>232</v>
      </c>
      <c r="C82" s="70" t="s">
        <v>304</v>
      </c>
      <c r="D82" s="71">
        <v>741</v>
      </c>
      <c r="E82" s="182" t="s">
        <v>310</v>
      </c>
      <c r="F82" s="8" t="s">
        <v>31</v>
      </c>
      <c r="G82" s="10">
        <v>1</v>
      </c>
      <c r="H82" s="185">
        <v>418</v>
      </c>
      <c r="I82" s="185">
        <v>44</v>
      </c>
      <c r="J82" s="186">
        <v>5</v>
      </c>
      <c r="K82" s="186">
        <v>6</v>
      </c>
      <c r="L82" s="186">
        <v>5</v>
      </c>
      <c r="M82" s="186">
        <v>10</v>
      </c>
      <c r="N82" s="186">
        <v>9</v>
      </c>
      <c r="O82" s="186">
        <v>9</v>
      </c>
      <c r="P82" s="186">
        <v>11</v>
      </c>
      <c r="Q82" s="187">
        <v>11</v>
      </c>
      <c r="R82" s="187">
        <v>11</v>
      </c>
      <c r="S82" s="187">
        <v>11</v>
      </c>
      <c r="T82" s="187">
        <v>11</v>
      </c>
      <c r="U82" s="187">
        <v>11</v>
      </c>
      <c r="V82" s="187">
        <v>11</v>
      </c>
      <c r="W82" s="187">
        <v>10</v>
      </c>
      <c r="X82" s="187">
        <v>9</v>
      </c>
      <c r="Y82" s="187">
        <v>8</v>
      </c>
      <c r="Z82" s="187">
        <v>7</v>
      </c>
      <c r="AA82" s="187">
        <v>7</v>
      </c>
      <c r="AB82" s="187">
        <v>7</v>
      </c>
      <c r="AC82" s="187">
        <v>7</v>
      </c>
      <c r="AD82" s="187">
        <v>30</v>
      </c>
      <c r="AE82" s="187">
        <v>28</v>
      </c>
      <c r="AF82" s="187">
        <v>22</v>
      </c>
      <c r="AG82" s="187">
        <v>24</v>
      </c>
      <c r="AH82" s="187">
        <v>22</v>
      </c>
      <c r="AI82" s="187">
        <v>26</v>
      </c>
      <c r="AJ82" s="187">
        <v>20</v>
      </c>
      <c r="AK82" s="187">
        <v>19</v>
      </c>
      <c r="AL82" s="187">
        <v>16</v>
      </c>
      <c r="AM82" s="187">
        <v>11</v>
      </c>
      <c r="AN82" s="187">
        <v>10</v>
      </c>
      <c r="AO82" s="187">
        <v>6</v>
      </c>
      <c r="AP82" s="187">
        <v>8</v>
      </c>
      <c r="AQ82" s="187">
        <v>12</v>
      </c>
      <c r="AR82" s="187">
        <v>1</v>
      </c>
      <c r="AS82" s="187">
        <v>266</v>
      </c>
      <c r="AT82" s="187">
        <v>24</v>
      </c>
      <c r="AU82" s="187">
        <v>18</v>
      </c>
      <c r="AV82" s="187">
        <v>74</v>
      </c>
      <c r="AW82" s="187">
        <v>16</v>
      </c>
    </row>
    <row r="83" spans="1:49" hidden="1" x14ac:dyDescent="0.25">
      <c r="A83" s="70" t="s">
        <v>109</v>
      </c>
      <c r="B83" s="70" t="s">
        <v>232</v>
      </c>
      <c r="C83" s="70" t="s">
        <v>304</v>
      </c>
      <c r="D83" s="71">
        <v>742</v>
      </c>
      <c r="E83" s="182" t="s">
        <v>311</v>
      </c>
      <c r="F83" s="8" t="s">
        <v>16</v>
      </c>
      <c r="G83" s="10">
        <v>1</v>
      </c>
      <c r="H83" s="185">
        <v>391</v>
      </c>
      <c r="I83" s="185">
        <v>44</v>
      </c>
      <c r="J83" s="186">
        <v>5</v>
      </c>
      <c r="K83" s="186">
        <v>6</v>
      </c>
      <c r="L83" s="186">
        <v>5</v>
      </c>
      <c r="M83" s="186">
        <v>10</v>
      </c>
      <c r="N83" s="186">
        <v>9</v>
      </c>
      <c r="O83" s="186">
        <v>9</v>
      </c>
      <c r="P83" s="186">
        <v>11</v>
      </c>
      <c r="Q83" s="187">
        <v>11</v>
      </c>
      <c r="R83" s="187">
        <v>11</v>
      </c>
      <c r="S83" s="187">
        <v>11</v>
      </c>
      <c r="T83" s="187">
        <v>11</v>
      </c>
      <c r="U83" s="187">
        <v>11</v>
      </c>
      <c r="V83" s="187">
        <v>11</v>
      </c>
      <c r="W83" s="187">
        <v>10</v>
      </c>
      <c r="X83" s="187">
        <v>9</v>
      </c>
      <c r="Y83" s="187">
        <v>8</v>
      </c>
      <c r="Z83" s="187">
        <v>7</v>
      </c>
      <c r="AA83" s="187">
        <v>7</v>
      </c>
      <c r="AB83" s="187">
        <v>7</v>
      </c>
      <c r="AC83" s="187">
        <v>7</v>
      </c>
      <c r="AD83" s="187">
        <v>26</v>
      </c>
      <c r="AE83" s="187">
        <v>24</v>
      </c>
      <c r="AF83" s="187">
        <v>20</v>
      </c>
      <c r="AG83" s="187">
        <v>22</v>
      </c>
      <c r="AH83" s="187">
        <v>20</v>
      </c>
      <c r="AI83" s="187">
        <v>22</v>
      </c>
      <c r="AJ83" s="187">
        <v>18</v>
      </c>
      <c r="AK83" s="187">
        <v>15</v>
      </c>
      <c r="AL83" s="187">
        <v>16</v>
      </c>
      <c r="AM83" s="187">
        <v>10</v>
      </c>
      <c r="AN83" s="187">
        <v>8</v>
      </c>
      <c r="AO83" s="187">
        <v>6</v>
      </c>
      <c r="AP83" s="187">
        <v>8</v>
      </c>
      <c r="AQ83" s="187">
        <v>10</v>
      </c>
      <c r="AR83" s="187">
        <v>1</v>
      </c>
      <c r="AS83" s="187">
        <v>254</v>
      </c>
      <c r="AT83" s="187">
        <v>22</v>
      </c>
      <c r="AU83" s="187">
        <v>16</v>
      </c>
      <c r="AV83" s="187">
        <v>66</v>
      </c>
      <c r="AW83" s="187">
        <v>14</v>
      </c>
    </row>
    <row r="84" spans="1:49" hidden="1" x14ac:dyDescent="0.25">
      <c r="A84" s="70" t="s">
        <v>109</v>
      </c>
      <c r="B84" s="70" t="s">
        <v>232</v>
      </c>
      <c r="C84" s="70" t="s">
        <v>304</v>
      </c>
      <c r="D84" s="71">
        <v>743</v>
      </c>
      <c r="E84" s="182" t="s">
        <v>312</v>
      </c>
      <c r="F84" s="8" t="s">
        <v>31</v>
      </c>
      <c r="G84" s="10">
        <v>1</v>
      </c>
      <c r="H84" s="185">
        <v>339</v>
      </c>
      <c r="I84" s="185">
        <v>48</v>
      </c>
      <c r="J84" s="186">
        <v>5</v>
      </c>
      <c r="K84" s="186">
        <v>6</v>
      </c>
      <c r="L84" s="186">
        <v>5</v>
      </c>
      <c r="M84" s="186">
        <v>12</v>
      </c>
      <c r="N84" s="186">
        <v>10</v>
      </c>
      <c r="O84" s="186">
        <v>10</v>
      </c>
      <c r="P84" s="186">
        <v>9</v>
      </c>
      <c r="Q84" s="187">
        <v>9</v>
      </c>
      <c r="R84" s="187">
        <v>9</v>
      </c>
      <c r="S84" s="187">
        <v>10</v>
      </c>
      <c r="T84" s="187">
        <v>10</v>
      </c>
      <c r="U84" s="187">
        <v>10</v>
      </c>
      <c r="V84" s="187">
        <v>10</v>
      </c>
      <c r="W84" s="187">
        <v>10</v>
      </c>
      <c r="X84" s="187">
        <v>7</v>
      </c>
      <c r="Y84" s="187">
        <v>7</v>
      </c>
      <c r="Z84" s="187">
        <v>6</v>
      </c>
      <c r="AA84" s="187">
        <v>5</v>
      </c>
      <c r="AB84" s="187">
        <v>5</v>
      </c>
      <c r="AC84" s="187">
        <v>4</v>
      </c>
      <c r="AD84" s="187">
        <v>24</v>
      </c>
      <c r="AE84" s="187">
        <v>22</v>
      </c>
      <c r="AF84" s="187">
        <v>18</v>
      </c>
      <c r="AG84" s="187">
        <v>20</v>
      </c>
      <c r="AH84" s="187">
        <v>16</v>
      </c>
      <c r="AI84" s="187">
        <v>18</v>
      </c>
      <c r="AJ84" s="187">
        <v>14</v>
      </c>
      <c r="AK84" s="187">
        <v>13</v>
      </c>
      <c r="AL84" s="187">
        <v>10</v>
      </c>
      <c r="AM84" s="187">
        <v>8</v>
      </c>
      <c r="AN84" s="187">
        <v>6</v>
      </c>
      <c r="AO84" s="187">
        <v>5</v>
      </c>
      <c r="AP84" s="187">
        <v>6</v>
      </c>
      <c r="AQ84" s="187">
        <v>8</v>
      </c>
      <c r="AR84" s="187">
        <v>1</v>
      </c>
      <c r="AS84" s="187">
        <v>242</v>
      </c>
      <c r="AT84" s="187">
        <v>16</v>
      </c>
      <c r="AU84" s="187">
        <v>10</v>
      </c>
      <c r="AV84" s="187">
        <v>58</v>
      </c>
      <c r="AW84" s="187">
        <v>11</v>
      </c>
    </row>
    <row r="85" spans="1:49" hidden="1" x14ac:dyDescent="0.25">
      <c r="A85" s="70" t="s">
        <v>109</v>
      </c>
      <c r="B85" s="70" t="s">
        <v>232</v>
      </c>
      <c r="C85" s="70" t="s">
        <v>304</v>
      </c>
      <c r="D85" s="71">
        <v>12471</v>
      </c>
      <c r="E85" s="182" t="s">
        <v>313</v>
      </c>
      <c r="F85" s="8" t="s">
        <v>31</v>
      </c>
      <c r="G85" s="10">
        <v>1</v>
      </c>
      <c r="H85" s="185">
        <v>306</v>
      </c>
      <c r="I85" s="185">
        <v>46</v>
      </c>
      <c r="J85" s="186">
        <v>4</v>
      </c>
      <c r="K85" s="186">
        <v>6</v>
      </c>
      <c r="L85" s="186">
        <v>4</v>
      </c>
      <c r="M85" s="186">
        <v>12</v>
      </c>
      <c r="N85" s="186">
        <v>10</v>
      </c>
      <c r="O85" s="186">
        <v>10</v>
      </c>
      <c r="P85" s="186">
        <v>8</v>
      </c>
      <c r="Q85" s="187">
        <v>8</v>
      </c>
      <c r="R85" s="187">
        <v>8</v>
      </c>
      <c r="S85" s="187">
        <v>8</v>
      </c>
      <c r="T85" s="187">
        <v>9</v>
      </c>
      <c r="U85" s="187">
        <v>9</v>
      </c>
      <c r="V85" s="187">
        <v>9</v>
      </c>
      <c r="W85" s="187">
        <v>10</v>
      </c>
      <c r="X85" s="187">
        <v>9</v>
      </c>
      <c r="Y85" s="187">
        <v>8</v>
      </c>
      <c r="Z85" s="187">
        <v>7</v>
      </c>
      <c r="AA85" s="187">
        <v>6</v>
      </c>
      <c r="AB85" s="187">
        <v>6</v>
      </c>
      <c r="AC85" s="187">
        <v>6</v>
      </c>
      <c r="AD85" s="187">
        <v>24</v>
      </c>
      <c r="AE85" s="187">
        <v>20</v>
      </c>
      <c r="AF85" s="187">
        <v>14</v>
      </c>
      <c r="AG85" s="187">
        <v>14</v>
      </c>
      <c r="AH85" s="187">
        <v>12</v>
      </c>
      <c r="AI85" s="187">
        <v>12</v>
      </c>
      <c r="AJ85" s="187">
        <v>10</v>
      </c>
      <c r="AK85" s="187">
        <v>9</v>
      </c>
      <c r="AL85" s="187">
        <v>8</v>
      </c>
      <c r="AM85" s="187">
        <v>6</v>
      </c>
      <c r="AN85" s="187">
        <v>6</v>
      </c>
      <c r="AO85" s="187">
        <v>6</v>
      </c>
      <c r="AP85" s="187">
        <v>8</v>
      </c>
      <c r="AQ85" s="187">
        <v>6</v>
      </c>
      <c r="AR85" s="187">
        <v>2</v>
      </c>
      <c r="AS85" s="187">
        <v>250</v>
      </c>
      <c r="AT85" s="187">
        <v>18</v>
      </c>
      <c r="AU85" s="187">
        <v>14</v>
      </c>
      <c r="AV85" s="187">
        <v>64</v>
      </c>
      <c r="AW85" s="187">
        <v>10</v>
      </c>
    </row>
    <row r="86" spans="1:49" hidden="1" x14ac:dyDescent="0.25">
      <c r="A86" s="70" t="s">
        <v>109</v>
      </c>
      <c r="B86" s="70" t="s">
        <v>232</v>
      </c>
      <c r="C86" s="70" t="s">
        <v>304</v>
      </c>
      <c r="D86" s="71">
        <v>15577</v>
      </c>
      <c r="E86" s="182" t="s">
        <v>314</v>
      </c>
      <c r="F86" s="8" t="s">
        <v>31</v>
      </c>
      <c r="G86" s="10">
        <v>1</v>
      </c>
      <c r="H86" s="185">
        <v>460</v>
      </c>
      <c r="I86" s="185">
        <v>46</v>
      </c>
      <c r="J86" s="186">
        <v>5</v>
      </c>
      <c r="K86" s="186">
        <v>6</v>
      </c>
      <c r="L86" s="186">
        <v>5</v>
      </c>
      <c r="M86" s="186">
        <v>10</v>
      </c>
      <c r="N86" s="186">
        <v>10</v>
      </c>
      <c r="O86" s="186">
        <v>10</v>
      </c>
      <c r="P86" s="186">
        <v>11</v>
      </c>
      <c r="Q86" s="187">
        <v>11</v>
      </c>
      <c r="R86" s="187">
        <v>11</v>
      </c>
      <c r="S86" s="187">
        <v>11</v>
      </c>
      <c r="T86" s="187">
        <v>11</v>
      </c>
      <c r="U86" s="187">
        <v>11</v>
      </c>
      <c r="V86" s="187">
        <v>11</v>
      </c>
      <c r="W86" s="187">
        <v>11</v>
      </c>
      <c r="X86" s="187">
        <v>10</v>
      </c>
      <c r="Y86" s="187">
        <v>10</v>
      </c>
      <c r="Z86" s="187">
        <v>9</v>
      </c>
      <c r="AA86" s="187">
        <v>8</v>
      </c>
      <c r="AB86" s="187">
        <v>7</v>
      </c>
      <c r="AC86" s="187">
        <v>8</v>
      </c>
      <c r="AD86" s="187">
        <v>48</v>
      </c>
      <c r="AE86" s="187">
        <v>36</v>
      </c>
      <c r="AF86" s="187">
        <v>26</v>
      </c>
      <c r="AG86" s="187">
        <v>26</v>
      </c>
      <c r="AH86" s="187">
        <v>24</v>
      </c>
      <c r="AI86" s="187">
        <v>22</v>
      </c>
      <c r="AJ86" s="187">
        <v>20</v>
      </c>
      <c r="AK86" s="187">
        <v>18</v>
      </c>
      <c r="AL86" s="187">
        <v>16</v>
      </c>
      <c r="AM86" s="187">
        <v>10</v>
      </c>
      <c r="AN86" s="187">
        <v>10</v>
      </c>
      <c r="AO86" s="187">
        <v>8</v>
      </c>
      <c r="AP86" s="187">
        <v>10</v>
      </c>
      <c r="AQ86" s="187">
        <v>6</v>
      </c>
      <c r="AR86" s="187">
        <v>0</v>
      </c>
      <c r="AS86" s="187">
        <v>232</v>
      </c>
      <c r="AT86" s="187">
        <v>24</v>
      </c>
      <c r="AU86" s="187">
        <v>20</v>
      </c>
      <c r="AV86" s="187">
        <v>72</v>
      </c>
      <c r="AW86" s="187">
        <v>12</v>
      </c>
    </row>
    <row r="87" spans="1:49" hidden="1" x14ac:dyDescent="0.25">
      <c r="A87" s="64" t="s">
        <v>109</v>
      </c>
      <c r="B87" s="64" t="s">
        <v>232</v>
      </c>
      <c r="C87" s="64" t="s">
        <v>315</v>
      </c>
      <c r="D87" s="65"/>
      <c r="E87" s="4" t="s">
        <v>315</v>
      </c>
      <c r="F87" s="5"/>
      <c r="G87" s="9">
        <v>2</v>
      </c>
      <c r="H87" s="180">
        <v>16324</v>
      </c>
      <c r="I87" s="180">
        <v>1393</v>
      </c>
      <c r="J87" s="181">
        <v>226</v>
      </c>
      <c r="K87" s="181">
        <v>274</v>
      </c>
      <c r="L87" s="181">
        <v>210</v>
      </c>
      <c r="M87" s="181">
        <v>213</v>
      </c>
      <c r="N87" s="181">
        <v>242</v>
      </c>
      <c r="O87" s="181">
        <v>228</v>
      </c>
      <c r="P87" s="181">
        <v>330</v>
      </c>
      <c r="Q87" s="181">
        <v>330</v>
      </c>
      <c r="R87" s="181">
        <v>328</v>
      </c>
      <c r="S87" s="181">
        <v>325</v>
      </c>
      <c r="T87" s="181">
        <v>322</v>
      </c>
      <c r="U87" s="181">
        <v>317</v>
      </c>
      <c r="V87" s="181">
        <v>315</v>
      </c>
      <c r="W87" s="181">
        <v>320</v>
      </c>
      <c r="X87" s="181">
        <v>328</v>
      </c>
      <c r="Y87" s="181">
        <v>334</v>
      </c>
      <c r="Z87" s="181">
        <v>340</v>
      </c>
      <c r="AA87" s="181">
        <v>345</v>
      </c>
      <c r="AB87" s="181">
        <v>346</v>
      </c>
      <c r="AC87" s="181">
        <v>347</v>
      </c>
      <c r="AD87" s="181">
        <v>1668</v>
      </c>
      <c r="AE87" s="181">
        <v>1347</v>
      </c>
      <c r="AF87" s="181">
        <v>1260</v>
      </c>
      <c r="AG87" s="181">
        <v>1041</v>
      </c>
      <c r="AH87" s="181">
        <v>979</v>
      </c>
      <c r="AI87" s="181">
        <v>866</v>
      </c>
      <c r="AJ87" s="181">
        <v>751</v>
      </c>
      <c r="AK87" s="181">
        <v>648</v>
      </c>
      <c r="AL87" s="181">
        <v>554</v>
      </c>
      <c r="AM87" s="181">
        <v>486</v>
      </c>
      <c r="AN87" s="181">
        <v>300</v>
      </c>
      <c r="AO87" s="181">
        <v>208</v>
      </c>
      <c r="AP87" s="181">
        <v>196</v>
      </c>
      <c r="AQ87" s="181">
        <v>290</v>
      </c>
      <c r="AR87" s="181">
        <v>22</v>
      </c>
      <c r="AS87" s="181">
        <v>8851</v>
      </c>
      <c r="AT87" s="181">
        <v>838</v>
      </c>
      <c r="AU87" s="181">
        <v>896</v>
      </c>
      <c r="AV87" s="181">
        <v>3739</v>
      </c>
      <c r="AW87" s="181">
        <v>395</v>
      </c>
    </row>
    <row r="88" spans="1:49" hidden="1" x14ac:dyDescent="0.25">
      <c r="A88" s="70" t="s">
        <v>109</v>
      </c>
      <c r="B88" s="70" t="s">
        <v>232</v>
      </c>
      <c r="C88" s="70" t="s">
        <v>315</v>
      </c>
      <c r="D88" s="71">
        <v>719</v>
      </c>
      <c r="E88" s="182" t="s">
        <v>316</v>
      </c>
      <c r="F88" s="7" t="s">
        <v>14</v>
      </c>
      <c r="G88" s="12">
        <v>2</v>
      </c>
      <c r="H88" s="185">
        <v>16324</v>
      </c>
      <c r="I88" s="185">
        <v>1393</v>
      </c>
      <c r="J88" s="186">
        <v>226</v>
      </c>
      <c r="K88" s="186">
        <v>274</v>
      </c>
      <c r="L88" s="186">
        <v>210</v>
      </c>
      <c r="M88" s="186">
        <v>213</v>
      </c>
      <c r="N88" s="186">
        <v>242</v>
      </c>
      <c r="O88" s="186">
        <v>228</v>
      </c>
      <c r="P88" s="186">
        <v>330</v>
      </c>
      <c r="Q88" s="187">
        <v>330</v>
      </c>
      <c r="R88" s="187">
        <v>328</v>
      </c>
      <c r="S88" s="187">
        <v>325</v>
      </c>
      <c r="T88" s="187">
        <v>322</v>
      </c>
      <c r="U88" s="187">
        <v>317</v>
      </c>
      <c r="V88" s="187">
        <v>315</v>
      </c>
      <c r="W88" s="187">
        <v>320</v>
      </c>
      <c r="X88" s="187">
        <v>328</v>
      </c>
      <c r="Y88" s="187">
        <v>334</v>
      </c>
      <c r="Z88" s="187">
        <v>340</v>
      </c>
      <c r="AA88" s="187">
        <v>345</v>
      </c>
      <c r="AB88" s="187">
        <v>346</v>
      </c>
      <c r="AC88" s="187">
        <v>347</v>
      </c>
      <c r="AD88" s="187">
        <v>1668</v>
      </c>
      <c r="AE88" s="187">
        <v>1347</v>
      </c>
      <c r="AF88" s="187">
        <v>1260</v>
      </c>
      <c r="AG88" s="187">
        <v>1041</v>
      </c>
      <c r="AH88" s="187">
        <v>979</v>
      </c>
      <c r="AI88" s="187">
        <v>866</v>
      </c>
      <c r="AJ88" s="187">
        <v>751</v>
      </c>
      <c r="AK88" s="187">
        <v>648</v>
      </c>
      <c r="AL88" s="187">
        <v>554</v>
      </c>
      <c r="AM88" s="187">
        <v>486</v>
      </c>
      <c r="AN88" s="187">
        <v>300</v>
      </c>
      <c r="AO88" s="187">
        <v>208</v>
      </c>
      <c r="AP88" s="187">
        <v>196</v>
      </c>
      <c r="AQ88" s="187">
        <v>290</v>
      </c>
      <c r="AR88" s="187">
        <v>22</v>
      </c>
      <c r="AS88" s="187">
        <v>8851</v>
      </c>
      <c r="AT88" s="187">
        <v>838</v>
      </c>
      <c r="AU88" s="187">
        <v>896</v>
      </c>
      <c r="AV88" s="187">
        <v>3739</v>
      </c>
      <c r="AW88" s="187">
        <v>395</v>
      </c>
    </row>
    <row r="89" spans="1:49" hidden="1" x14ac:dyDescent="0.25">
      <c r="A89" s="64" t="s">
        <v>109</v>
      </c>
      <c r="B89" s="64" t="s">
        <v>232</v>
      </c>
      <c r="C89" s="64" t="s">
        <v>317</v>
      </c>
      <c r="D89" s="65"/>
      <c r="E89" s="4" t="s">
        <v>317</v>
      </c>
      <c r="F89" s="5"/>
      <c r="G89" s="9">
        <v>1</v>
      </c>
      <c r="H89" s="180">
        <v>4989</v>
      </c>
      <c r="I89" s="180">
        <v>411</v>
      </c>
      <c r="J89" s="181">
        <v>54</v>
      </c>
      <c r="K89" s="181">
        <v>68</v>
      </c>
      <c r="L89" s="181">
        <v>65</v>
      </c>
      <c r="M89" s="181">
        <v>86</v>
      </c>
      <c r="N89" s="181">
        <v>74</v>
      </c>
      <c r="O89" s="181">
        <v>64</v>
      </c>
      <c r="P89" s="181">
        <v>102</v>
      </c>
      <c r="Q89" s="181">
        <v>104</v>
      </c>
      <c r="R89" s="181">
        <v>107</v>
      </c>
      <c r="S89" s="181">
        <v>109</v>
      </c>
      <c r="T89" s="181">
        <v>112</v>
      </c>
      <c r="U89" s="181">
        <v>115</v>
      </c>
      <c r="V89" s="181">
        <v>116</v>
      </c>
      <c r="W89" s="181">
        <v>113</v>
      </c>
      <c r="X89" s="181">
        <v>108</v>
      </c>
      <c r="Y89" s="181">
        <v>103</v>
      </c>
      <c r="Z89" s="181">
        <v>98</v>
      </c>
      <c r="AA89" s="181">
        <v>94</v>
      </c>
      <c r="AB89" s="181">
        <v>90</v>
      </c>
      <c r="AC89" s="181">
        <v>88</v>
      </c>
      <c r="AD89" s="181">
        <v>393</v>
      </c>
      <c r="AE89" s="181">
        <v>362</v>
      </c>
      <c r="AF89" s="181">
        <v>292</v>
      </c>
      <c r="AG89" s="181">
        <v>302</v>
      </c>
      <c r="AH89" s="181">
        <v>310</v>
      </c>
      <c r="AI89" s="181">
        <v>316</v>
      </c>
      <c r="AJ89" s="181">
        <v>244</v>
      </c>
      <c r="AK89" s="181">
        <v>220</v>
      </c>
      <c r="AL89" s="181">
        <v>190</v>
      </c>
      <c r="AM89" s="181">
        <v>176</v>
      </c>
      <c r="AN89" s="181">
        <v>138</v>
      </c>
      <c r="AO89" s="181">
        <v>103</v>
      </c>
      <c r="AP89" s="181">
        <v>73</v>
      </c>
      <c r="AQ89" s="181">
        <v>107</v>
      </c>
      <c r="AR89" s="181">
        <v>8</v>
      </c>
      <c r="AS89" s="181">
        <v>2702</v>
      </c>
      <c r="AT89" s="181">
        <v>292</v>
      </c>
      <c r="AU89" s="181">
        <v>245</v>
      </c>
      <c r="AV89" s="181">
        <v>1021</v>
      </c>
      <c r="AW89" s="181">
        <v>145</v>
      </c>
    </row>
    <row r="90" spans="1:49" hidden="1" x14ac:dyDescent="0.25">
      <c r="A90" s="70" t="s">
        <v>109</v>
      </c>
      <c r="B90" s="70" t="s">
        <v>232</v>
      </c>
      <c r="C90" s="70" t="s">
        <v>317</v>
      </c>
      <c r="D90" s="71">
        <v>624</v>
      </c>
      <c r="E90" s="182" t="s">
        <v>318</v>
      </c>
      <c r="F90" s="7" t="s">
        <v>14</v>
      </c>
      <c r="G90" s="12">
        <v>1</v>
      </c>
      <c r="H90" s="185">
        <v>2270</v>
      </c>
      <c r="I90" s="185">
        <v>175</v>
      </c>
      <c r="J90" s="186">
        <v>20</v>
      </c>
      <c r="K90" s="186">
        <v>30</v>
      </c>
      <c r="L90" s="186">
        <v>30</v>
      </c>
      <c r="M90" s="186">
        <v>34</v>
      </c>
      <c r="N90" s="186">
        <v>32</v>
      </c>
      <c r="O90" s="186">
        <v>29</v>
      </c>
      <c r="P90" s="186">
        <v>50</v>
      </c>
      <c r="Q90" s="187">
        <v>51</v>
      </c>
      <c r="R90" s="187">
        <v>52</v>
      </c>
      <c r="S90" s="187">
        <v>52</v>
      </c>
      <c r="T90" s="187">
        <v>54</v>
      </c>
      <c r="U90" s="187">
        <v>54</v>
      </c>
      <c r="V90" s="187">
        <v>55</v>
      </c>
      <c r="W90" s="187">
        <v>54</v>
      </c>
      <c r="X90" s="187">
        <v>54</v>
      </c>
      <c r="Y90" s="187">
        <v>50</v>
      </c>
      <c r="Z90" s="187">
        <v>48</v>
      </c>
      <c r="AA90" s="187">
        <v>47</v>
      </c>
      <c r="AB90" s="187">
        <v>46</v>
      </c>
      <c r="AC90" s="187">
        <v>46</v>
      </c>
      <c r="AD90" s="187">
        <v>180</v>
      </c>
      <c r="AE90" s="187">
        <v>158</v>
      </c>
      <c r="AF90" s="187">
        <v>132</v>
      </c>
      <c r="AG90" s="187">
        <v>134</v>
      </c>
      <c r="AH90" s="187">
        <v>136</v>
      </c>
      <c r="AI90" s="187">
        <v>136</v>
      </c>
      <c r="AJ90" s="187">
        <v>108</v>
      </c>
      <c r="AK90" s="187">
        <v>98</v>
      </c>
      <c r="AL90" s="187">
        <v>86</v>
      </c>
      <c r="AM90" s="187">
        <v>80</v>
      </c>
      <c r="AN90" s="187">
        <v>60</v>
      </c>
      <c r="AO90" s="187">
        <v>46</v>
      </c>
      <c r="AP90" s="187">
        <v>28</v>
      </c>
      <c r="AQ90" s="187">
        <v>40</v>
      </c>
      <c r="AR90" s="187">
        <v>2</v>
      </c>
      <c r="AS90" s="187">
        <v>802</v>
      </c>
      <c r="AT90" s="187">
        <v>132</v>
      </c>
      <c r="AU90" s="187">
        <v>115</v>
      </c>
      <c r="AV90" s="187">
        <v>466</v>
      </c>
      <c r="AW90" s="187">
        <v>60</v>
      </c>
    </row>
    <row r="91" spans="1:49" hidden="1" x14ac:dyDescent="0.25">
      <c r="A91" s="70" t="s">
        <v>109</v>
      </c>
      <c r="B91" s="70" t="s">
        <v>232</v>
      </c>
      <c r="C91" s="70" t="s">
        <v>317</v>
      </c>
      <c r="D91" s="71">
        <v>625</v>
      </c>
      <c r="E91" s="182" t="s">
        <v>319</v>
      </c>
      <c r="F91" s="8" t="s">
        <v>16</v>
      </c>
      <c r="G91" s="10">
        <v>1</v>
      </c>
      <c r="H91" s="185">
        <v>988</v>
      </c>
      <c r="I91" s="185">
        <v>75</v>
      </c>
      <c r="J91" s="186">
        <v>10</v>
      </c>
      <c r="K91" s="186">
        <v>11</v>
      </c>
      <c r="L91" s="186">
        <v>12</v>
      </c>
      <c r="M91" s="186">
        <v>16</v>
      </c>
      <c r="N91" s="186">
        <v>14</v>
      </c>
      <c r="O91" s="186">
        <v>12</v>
      </c>
      <c r="P91" s="186">
        <v>18</v>
      </c>
      <c r="Q91" s="187">
        <v>19</v>
      </c>
      <c r="R91" s="187">
        <v>20</v>
      </c>
      <c r="S91" s="187">
        <v>21</v>
      </c>
      <c r="T91" s="187">
        <v>22</v>
      </c>
      <c r="U91" s="187">
        <v>23</v>
      </c>
      <c r="V91" s="187">
        <v>23</v>
      </c>
      <c r="W91" s="187">
        <v>22</v>
      </c>
      <c r="X91" s="187">
        <v>20</v>
      </c>
      <c r="Y91" s="187">
        <v>20</v>
      </c>
      <c r="Z91" s="187">
        <v>20</v>
      </c>
      <c r="AA91" s="187">
        <v>19</v>
      </c>
      <c r="AB91" s="187">
        <v>17</v>
      </c>
      <c r="AC91" s="187">
        <v>17</v>
      </c>
      <c r="AD91" s="187">
        <v>77</v>
      </c>
      <c r="AE91" s="187">
        <v>74</v>
      </c>
      <c r="AF91" s="187">
        <v>62</v>
      </c>
      <c r="AG91" s="187">
        <v>62</v>
      </c>
      <c r="AH91" s="187">
        <v>62</v>
      </c>
      <c r="AI91" s="187">
        <v>64</v>
      </c>
      <c r="AJ91" s="187">
        <v>50</v>
      </c>
      <c r="AK91" s="187">
        <v>44</v>
      </c>
      <c r="AL91" s="187">
        <v>38</v>
      </c>
      <c r="AM91" s="187">
        <v>34</v>
      </c>
      <c r="AN91" s="187">
        <v>28</v>
      </c>
      <c r="AO91" s="187">
        <v>21</v>
      </c>
      <c r="AP91" s="187">
        <v>16</v>
      </c>
      <c r="AQ91" s="187">
        <v>22</v>
      </c>
      <c r="AR91" s="187">
        <v>2</v>
      </c>
      <c r="AS91" s="187">
        <v>544</v>
      </c>
      <c r="AT91" s="187">
        <v>60</v>
      </c>
      <c r="AU91" s="187">
        <v>50</v>
      </c>
      <c r="AV91" s="187">
        <v>202</v>
      </c>
      <c r="AW91" s="187">
        <v>28</v>
      </c>
    </row>
    <row r="92" spans="1:49" hidden="1" x14ac:dyDescent="0.25">
      <c r="A92" s="70" t="s">
        <v>109</v>
      </c>
      <c r="B92" s="70" t="s">
        <v>232</v>
      </c>
      <c r="C92" s="70" t="s">
        <v>317</v>
      </c>
      <c r="D92" s="71">
        <v>626</v>
      </c>
      <c r="E92" s="182" t="s">
        <v>320</v>
      </c>
      <c r="F92" s="8" t="s">
        <v>31</v>
      </c>
      <c r="G92" s="10">
        <v>1</v>
      </c>
      <c r="H92" s="185">
        <v>603</v>
      </c>
      <c r="I92" s="185">
        <v>54</v>
      </c>
      <c r="J92" s="186">
        <v>8</v>
      </c>
      <c r="K92" s="186">
        <v>9</v>
      </c>
      <c r="L92" s="186">
        <v>8</v>
      </c>
      <c r="M92" s="186">
        <v>12</v>
      </c>
      <c r="N92" s="186">
        <v>9</v>
      </c>
      <c r="O92" s="186">
        <v>8</v>
      </c>
      <c r="P92" s="186">
        <v>11</v>
      </c>
      <c r="Q92" s="187">
        <v>11</v>
      </c>
      <c r="R92" s="187">
        <v>11</v>
      </c>
      <c r="S92" s="187">
        <v>11</v>
      </c>
      <c r="T92" s="187">
        <v>12</v>
      </c>
      <c r="U92" s="187">
        <v>13</v>
      </c>
      <c r="V92" s="187">
        <v>13</v>
      </c>
      <c r="W92" s="187">
        <v>12</v>
      </c>
      <c r="X92" s="187">
        <v>10</v>
      </c>
      <c r="Y92" s="187">
        <v>11</v>
      </c>
      <c r="Z92" s="187">
        <v>10</v>
      </c>
      <c r="AA92" s="187">
        <v>9</v>
      </c>
      <c r="AB92" s="187">
        <v>9</v>
      </c>
      <c r="AC92" s="187">
        <v>8</v>
      </c>
      <c r="AD92" s="187">
        <v>48</v>
      </c>
      <c r="AE92" s="187">
        <v>46</v>
      </c>
      <c r="AF92" s="187">
        <v>38</v>
      </c>
      <c r="AG92" s="187">
        <v>38</v>
      </c>
      <c r="AH92" s="187">
        <v>40</v>
      </c>
      <c r="AI92" s="187">
        <v>42</v>
      </c>
      <c r="AJ92" s="187">
        <v>30</v>
      </c>
      <c r="AK92" s="187">
        <v>28</v>
      </c>
      <c r="AL92" s="187">
        <v>24</v>
      </c>
      <c r="AM92" s="187">
        <v>22</v>
      </c>
      <c r="AN92" s="187">
        <v>18</v>
      </c>
      <c r="AO92" s="187">
        <v>12</v>
      </c>
      <c r="AP92" s="187">
        <v>12</v>
      </c>
      <c r="AQ92" s="187">
        <v>16</v>
      </c>
      <c r="AR92" s="187">
        <v>1</v>
      </c>
      <c r="AS92" s="187">
        <v>462</v>
      </c>
      <c r="AT92" s="187">
        <v>36</v>
      </c>
      <c r="AU92" s="187">
        <v>28</v>
      </c>
      <c r="AV92" s="187">
        <v>126</v>
      </c>
      <c r="AW92" s="187">
        <v>19</v>
      </c>
    </row>
    <row r="93" spans="1:49" hidden="1" x14ac:dyDescent="0.25">
      <c r="A93" s="70" t="s">
        <v>109</v>
      </c>
      <c r="B93" s="70" t="s">
        <v>232</v>
      </c>
      <c r="C93" s="70" t="s">
        <v>317</v>
      </c>
      <c r="D93" s="71">
        <v>627</v>
      </c>
      <c r="E93" s="182" t="s">
        <v>321</v>
      </c>
      <c r="F93" s="8" t="s">
        <v>31</v>
      </c>
      <c r="G93" s="10">
        <v>1</v>
      </c>
      <c r="H93" s="185">
        <v>537</v>
      </c>
      <c r="I93" s="185">
        <v>52</v>
      </c>
      <c r="J93" s="186">
        <v>8</v>
      </c>
      <c r="K93" s="186">
        <v>9</v>
      </c>
      <c r="L93" s="186">
        <v>7</v>
      </c>
      <c r="M93" s="186">
        <v>12</v>
      </c>
      <c r="N93" s="186">
        <v>9</v>
      </c>
      <c r="O93" s="186">
        <v>7</v>
      </c>
      <c r="P93" s="186">
        <v>11</v>
      </c>
      <c r="Q93" s="187">
        <v>11</v>
      </c>
      <c r="R93" s="187">
        <v>11</v>
      </c>
      <c r="S93" s="187">
        <v>11</v>
      </c>
      <c r="T93" s="187">
        <v>11</v>
      </c>
      <c r="U93" s="187">
        <v>12</v>
      </c>
      <c r="V93" s="187">
        <v>12</v>
      </c>
      <c r="W93" s="187">
        <v>12</v>
      </c>
      <c r="X93" s="187">
        <v>12</v>
      </c>
      <c r="Y93" s="187">
        <v>11</v>
      </c>
      <c r="Z93" s="187">
        <v>10</v>
      </c>
      <c r="AA93" s="187">
        <v>9</v>
      </c>
      <c r="AB93" s="187">
        <v>9</v>
      </c>
      <c r="AC93" s="187">
        <v>8</v>
      </c>
      <c r="AD93" s="187">
        <v>40</v>
      </c>
      <c r="AE93" s="187">
        <v>38</v>
      </c>
      <c r="AF93" s="187">
        <v>28</v>
      </c>
      <c r="AG93" s="187">
        <v>32</v>
      </c>
      <c r="AH93" s="187">
        <v>34</v>
      </c>
      <c r="AI93" s="187">
        <v>36</v>
      </c>
      <c r="AJ93" s="187">
        <v>26</v>
      </c>
      <c r="AK93" s="187">
        <v>24</v>
      </c>
      <c r="AL93" s="187">
        <v>20</v>
      </c>
      <c r="AM93" s="187">
        <v>20</v>
      </c>
      <c r="AN93" s="187">
        <v>16</v>
      </c>
      <c r="AO93" s="187">
        <v>12</v>
      </c>
      <c r="AP93" s="187">
        <v>9</v>
      </c>
      <c r="AQ93" s="187">
        <v>13</v>
      </c>
      <c r="AR93" s="187">
        <v>1</v>
      </c>
      <c r="AS93" s="187">
        <v>438</v>
      </c>
      <c r="AT93" s="187">
        <v>30</v>
      </c>
      <c r="AU93" s="187">
        <v>26</v>
      </c>
      <c r="AV93" s="187">
        <v>104</v>
      </c>
      <c r="AW93" s="187">
        <v>18</v>
      </c>
    </row>
    <row r="94" spans="1:49" hidden="1" x14ac:dyDescent="0.25">
      <c r="A94" s="70" t="s">
        <v>109</v>
      </c>
      <c r="B94" s="70" t="s">
        <v>232</v>
      </c>
      <c r="C94" s="70" t="s">
        <v>317</v>
      </c>
      <c r="D94" s="71">
        <v>628</v>
      </c>
      <c r="E94" s="182" t="s">
        <v>322</v>
      </c>
      <c r="F94" s="8" t="s">
        <v>31</v>
      </c>
      <c r="G94" s="10">
        <v>1</v>
      </c>
      <c r="H94" s="185">
        <v>591</v>
      </c>
      <c r="I94" s="185">
        <v>55</v>
      </c>
      <c r="J94" s="186">
        <v>8</v>
      </c>
      <c r="K94" s="186">
        <v>9</v>
      </c>
      <c r="L94" s="186">
        <v>8</v>
      </c>
      <c r="M94" s="186">
        <v>12</v>
      </c>
      <c r="N94" s="186">
        <v>10</v>
      </c>
      <c r="O94" s="186">
        <v>8</v>
      </c>
      <c r="P94" s="186">
        <v>12</v>
      </c>
      <c r="Q94" s="187">
        <v>12</v>
      </c>
      <c r="R94" s="187">
        <v>13</v>
      </c>
      <c r="S94" s="187">
        <v>14</v>
      </c>
      <c r="T94" s="187">
        <v>13</v>
      </c>
      <c r="U94" s="187">
        <v>13</v>
      </c>
      <c r="V94" s="187">
        <v>13</v>
      </c>
      <c r="W94" s="187">
        <v>13</v>
      </c>
      <c r="X94" s="187">
        <v>12</v>
      </c>
      <c r="Y94" s="187">
        <v>11</v>
      </c>
      <c r="Z94" s="187">
        <v>10</v>
      </c>
      <c r="AA94" s="187">
        <v>10</v>
      </c>
      <c r="AB94" s="187">
        <v>9</v>
      </c>
      <c r="AC94" s="187">
        <v>9</v>
      </c>
      <c r="AD94" s="187">
        <v>48</v>
      </c>
      <c r="AE94" s="187">
        <v>46</v>
      </c>
      <c r="AF94" s="187">
        <v>32</v>
      </c>
      <c r="AG94" s="187">
        <v>36</v>
      </c>
      <c r="AH94" s="187">
        <v>38</v>
      </c>
      <c r="AI94" s="187">
        <v>38</v>
      </c>
      <c r="AJ94" s="187">
        <v>30</v>
      </c>
      <c r="AK94" s="187">
        <v>26</v>
      </c>
      <c r="AL94" s="187">
        <v>22</v>
      </c>
      <c r="AM94" s="187">
        <v>20</v>
      </c>
      <c r="AN94" s="187">
        <v>16</v>
      </c>
      <c r="AO94" s="187">
        <v>12</v>
      </c>
      <c r="AP94" s="187">
        <v>8</v>
      </c>
      <c r="AQ94" s="187">
        <v>16</v>
      </c>
      <c r="AR94" s="187">
        <v>2</v>
      </c>
      <c r="AS94" s="187">
        <v>456</v>
      </c>
      <c r="AT94" s="187">
        <v>34</v>
      </c>
      <c r="AU94" s="187">
        <v>26</v>
      </c>
      <c r="AV94" s="187">
        <v>123</v>
      </c>
      <c r="AW94" s="187">
        <v>20</v>
      </c>
    </row>
    <row r="95" spans="1:49" hidden="1" x14ac:dyDescent="0.25">
      <c r="A95" s="64" t="s">
        <v>109</v>
      </c>
      <c r="B95" s="64" t="s">
        <v>232</v>
      </c>
      <c r="C95" s="64" t="s">
        <v>323</v>
      </c>
      <c r="D95" s="65"/>
      <c r="E95" s="4" t="s">
        <v>323</v>
      </c>
      <c r="F95" s="5"/>
      <c r="G95" s="9">
        <v>2</v>
      </c>
      <c r="H95" s="180">
        <v>1745</v>
      </c>
      <c r="I95" s="180">
        <v>176</v>
      </c>
      <c r="J95" s="181">
        <v>29</v>
      </c>
      <c r="K95" s="181">
        <v>25</v>
      </c>
      <c r="L95" s="181">
        <v>31</v>
      </c>
      <c r="M95" s="181">
        <v>22</v>
      </c>
      <c r="N95" s="181">
        <v>34</v>
      </c>
      <c r="O95" s="181">
        <v>35</v>
      </c>
      <c r="P95" s="181">
        <v>40</v>
      </c>
      <c r="Q95" s="181">
        <v>40</v>
      </c>
      <c r="R95" s="181">
        <v>39</v>
      </c>
      <c r="S95" s="181">
        <v>38</v>
      </c>
      <c r="T95" s="181">
        <v>38</v>
      </c>
      <c r="U95" s="181">
        <v>37</v>
      </c>
      <c r="V95" s="181">
        <v>36</v>
      </c>
      <c r="W95" s="181">
        <v>34</v>
      </c>
      <c r="X95" s="181">
        <v>32</v>
      </c>
      <c r="Y95" s="181">
        <v>32</v>
      </c>
      <c r="Z95" s="181">
        <v>30</v>
      </c>
      <c r="AA95" s="181">
        <v>29</v>
      </c>
      <c r="AB95" s="181">
        <v>28</v>
      </c>
      <c r="AC95" s="181">
        <v>27</v>
      </c>
      <c r="AD95" s="181">
        <v>129</v>
      </c>
      <c r="AE95" s="181">
        <v>132</v>
      </c>
      <c r="AF95" s="181">
        <v>117</v>
      </c>
      <c r="AG95" s="181">
        <v>101</v>
      </c>
      <c r="AH95" s="181">
        <v>104</v>
      </c>
      <c r="AI95" s="181">
        <v>87</v>
      </c>
      <c r="AJ95" s="181">
        <v>65</v>
      </c>
      <c r="AK95" s="181">
        <v>83</v>
      </c>
      <c r="AL95" s="181">
        <v>79</v>
      </c>
      <c r="AM95" s="181">
        <v>79</v>
      </c>
      <c r="AN95" s="181">
        <v>41</v>
      </c>
      <c r="AO95" s="181">
        <v>36</v>
      </c>
      <c r="AP95" s="181">
        <v>36</v>
      </c>
      <c r="AQ95" s="181">
        <v>39</v>
      </c>
      <c r="AR95" s="181">
        <v>3</v>
      </c>
      <c r="AS95" s="181">
        <v>959</v>
      </c>
      <c r="AT95" s="181">
        <v>94</v>
      </c>
      <c r="AU95" s="181">
        <v>77</v>
      </c>
      <c r="AV95" s="181">
        <v>352</v>
      </c>
      <c r="AW95" s="181">
        <v>53</v>
      </c>
    </row>
    <row r="96" spans="1:49" hidden="1" x14ac:dyDescent="0.25">
      <c r="A96" s="70" t="s">
        <v>109</v>
      </c>
      <c r="B96" s="70" t="s">
        <v>232</v>
      </c>
      <c r="C96" s="70" t="s">
        <v>323</v>
      </c>
      <c r="D96" s="71">
        <v>665</v>
      </c>
      <c r="E96" s="182" t="s">
        <v>324</v>
      </c>
      <c r="F96" s="8" t="s">
        <v>16</v>
      </c>
      <c r="G96" s="10">
        <v>2</v>
      </c>
      <c r="H96" s="185">
        <v>1745</v>
      </c>
      <c r="I96" s="185">
        <v>176</v>
      </c>
      <c r="J96" s="186">
        <v>29</v>
      </c>
      <c r="K96" s="186">
        <v>25</v>
      </c>
      <c r="L96" s="186">
        <v>31</v>
      </c>
      <c r="M96" s="186">
        <v>22</v>
      </c>
      <c r="N96" s="186">
        <v>34</v>
      </c>
      <c r="O96" s="186">
        <v>35</v>
      </c>
      <c r="P96" s="186">
        <v>40</v>
      </c>
      <c r="Q96" s="187">
        <v>40</v>
      </c>
      <c r="R96" s="187">
        <v>39</v>
      </c>
      <c r="S96" s="187">
        <v>38</v>
      </c>
      <c r="T96" s="187">
        <v>38</v>
      </c>
      <c r="U96" s="187">
        <v>37</v>
      </c>
      <c r="V96" s="187">
        <v>36</v>
      </c>
      <c r="W96" s="187">
        <v>34</v>
      </c>
      <c r="X96" s="187">
        <v>32</v>
      </c>
      <c r="Y96" s="187">
        <v>32</v>
      </c>
      <c r="Z96" s="187">
        <v>30</v>
      </c>
      <c r="AA96" s="187">
        <v>29</v>
      </c>
      <c r="AB96" s="187">
        <v>28</v>
      </c>
      <c r="AC96" s="187">
        <v>27</v>
      </c>
      <c r="AD96" s="187">
        <v>129</v>
      </c>
      <c r="AE96" s="187">
        <v>132</v>
      </c>
      <c r="AF96" s="187">
        <v>117</v>
      </c>
      <c r="AG96" s="187">
        <v>101</v>
      </c>
      <c r="AH96" s="187">
        <v>104</v>
      </c>
      <c r="AI96" s="187">
        <v>87</v>
      </c>
      <c r="AJ96" s="187">
        <v>65</v>
      </c>
      <c r="AK96" s="187">
        <v>83</v>
      </c>
      <c r="AL96" s="187">
        <v>79</v>
      </c>
      <c r="AM96" s="187">
        <v>79</v>
      </c>
      <c r="AN96" s="187">
        <v>41</v>
      </c>
      <c r="AO96" s="187">
        <v>36</v>
      </c>
      <c r="AP96" s="187">
        <v>36</v>
      </c>
      <c r="AQ96" s="187">
        <v>39</v>
      </c>
      <c r="AR96" s="187">
        <v>3</v>
      </c>
      <c r="AS96" s="187">
        <v>959</v>
      </c>
      <c r="AT96" s="187">
        <v>94</v>
      </c>
      <c r="AU96" s="187">
        <v>77</v>
      </c>
      <c r="AV96" s="187">
        <v>352</v>
      </c>
      <c r="AW96" s="187">
        <v>53</v>
      </c>
    </row>
    <row r="97" spans="1:49" hidden="1" x14ac:dyDescent="0.25">
      <c r="A97" s="64" t="s">
        <v>109</v>
      </c>
      <c r="B97" s="64" t="s">
        <v>232</v>
      </c>
      <c r="C97" s="64" t="s">
        <v>325</v>
      </c>
      <c r="D97" s="65"/>
      <c r="E97" s="4" t="s">
        <v>325</v>
      </c>
      <c r="F97" s="5"/>
      <c r="G97" s="9">
        <v>2</v>
      </c>
      <c r="H97" s="180">
        <v>4207</v>
      </c>
      <c r="I97" s="180">
        <v>457</v>
      </c>
      <c r="J97" s="181">
        <v>58</v>
      </c>
      <c r="K97" s="181">
        <v>74</v>
      </c>
      <c r="L97" s="181">
        <v>93</v>
      </c>
      <c r="M97" s="181">
        <v>75</v>
      </c>
      <c r="N97" s="181">
        <v>73</v>
      </c>
      <c r="O97" s="181">
        <v>84</v>
      </c>
      <c r="P97" s="181">
        <v>87</v>
      </c>
      <c r="Q97" s="181">
        <v>89</v>
      </c>
      <c r="R97" s="181">
        <v>92</v>
      </c>
      <c r="S97" s="181">
        <v>95</v>
      </c>
      <c r="T97" s="181">
        <v>98</v>
      </c>
      <c r="U97" s="181">
        <v>101</v>
      </c>
      <c r="V97" s="181">
        <v>103</v>
      </c>
      <c r="W97" s="181">
        <v>101</v>
      </c>
      <c r="X97" s="181">
        <v>96</v>
      </c>
      <c r="Y97" s="181">
        <v>92</v>
      </c>
      <c r="Z97" s="181">
        <v>88</v>
      </c>
      <c r="AA97" s="181">
        <v>84</v>
      </c>
      <c r="AB97" s="181">
        <v>80</v>
      </c>
      <c r="AC97" s="181">
        <v>78</v>
      </c>
      <c r="AD97" s="181">
        <v>338</v>
      </c>
      <c r="AE97" s="181">
        <v>322</v>
      </c>
      <c r="AF97" s="181">
        <v>274</v>
      </c>
      <c r="AG97" s="181">
        <v>233</v>
      </c>
      <c r="AH97" s="181">
        <v>232</v>
      </c>
      <c r="AI97" s="181">
        <v>201</v>
      </c>
      <c r="AJ97" s="181">
        <v>168</v>
      </c>
      <c r="AK97" s="181">
        <v>172</v>
      </c>
      <c r="AL97" s="181">
        <v>136</v>
      </c>
      <c r="AM97" s="181">
        <v>148</v>
      </c>
      <c r="AN97" s="181">
        <v>93</v>
      </c>
      <c r="AO97" s="181">
        <v>78</v>
      </c>
      <c r="AP97" s="181">
        <v>71</v>
      </c>
      <c r="AQ97" s="181">
        <v>99</v>
      </c>
      <c r="AR97" s="181">
        <v>7</v>
      </c>
      <c r="AS97" s="181">
        <v>2267</v>
      </c>
      <c r="AT97" s="181">
        <v>262</v>
      </c>
      <c r="AU97" s="181">
        <v>222</v>
      </c>
      <c r="AV97" s="181">
        <v>839</v>
      </c>
      <c r="AW97" s="181">
        <v>135</v>
      </c>
    </row>
    <row r="98" spans="1:49" hidden="1" x14ac:dyDescent="0.25">
      <c r="A98" s="70" t="s">
        <v>109</v>
      </c>
      <c r="B98" s="70" t="s">
        <v>232</v>
      </c>
      <c r="C98" s="70" t="s">
        <v>325</v>
      </c>
      <c r="D98" s="71">
        <v>720</v>
      </c>
      <c r="E98" s="182" t="s">
        <v>326</v>
      </c>
      <c r="F98" s="8" t="s">
        <v>16</v>
      </c>
      <c r="G98" s="10">
        <v>2</v>
      </c>
      <c r="H98" s="185">
        <v>2952</v>
      </c>
      <c r="I98" s="185">
        <v>375</v>
      </c>
      <c r="J98" s="186">
        <v>48</v>
      </c>
      <c r="K98" s="186">
        <v>62</v>
      </c>
      <c r="L98" s="186">
        <v>72</v>
      </c>
      <c r="M98" s="186">
        <v>62</v>
      </c>
      <c r="N98" s="186">
        <v>61</v>
      </c>
      <c r="O98" s="186">
        <v>70</v>
      </c>
      <c r="P98" s="186">
        <v>74</v>
      </c>
      <c r="Q98" s="187">
        <v>76</v>
      </c>
      <c r="R98" s="187">
        <v>79</v>
      </c>
      <c r="S98" s="187">
        <v>79</v>
      </c>
      <c r="T98" s="187">
        <v>80</v>
      </c>
      <c r="U98" s="187">
        <v>82</v>
      </c>
      <c r="V98" s="187">
        <v>85</v>
      </c>
      <c r="W98" s="187">
        <v>82</v>
      </c>
      <c r="X98" s="187">
        <v>80</v>
      </c>
      <c r="Y98" s="187">
        <v>78</v>
      </c>
      <c r="Z98" s="187">
        <v>76</v>
      </c>
      <c r="AA98" s="187">
        <v>72</v>
      </c>
      <c r="AB98" s="187">
        <v>66</v>
      </c>
      <c r="AC98" s="187">
        <v>64</v>
      </c>
      <c r="AD98" s="187">
        <v>202</v>
      </c>
      <c r="AE98" s="187">
        <v>192</v>
      </c>
      <c r="AF98" s="187">
        <v>142</v>
      </c>
      <c r="AG98" s="187">
        <v>128</v>
      </c>
      <c r="AH98" s="187">
        <v>130</v>
      </c>
      <c r="AI98" s="187">
        <v>118</v>
      </c>
      <c r="AJ98" s="187">
        <v>104</v>
      </c>
      <c r="AK98" s="187">
        <v>108</v>
      </c>
      <c r="AL98" s="187">
        <v>104</v>
      </c>
      <c r="AM98" s="187">
        <v>112</v>
      </c>
      <c r="AN98" s="187">
        <v>64</v>
      </c>
      <c r="AO98" s="187">
        <v>54</v>
      </c>
      <c r="AP98" s="187">
        <v>46</v>
      </c>
      <c r="AQ98" s="187">
        <v>80</v>
      </c>
      <c r="AR98" s="187">
        <v>5</v>
      </c>
      <c r="AS98" s="187">
        <v>1241</v>
      </c>
      <c r="AT98" s="187">
        <v>210</v>
      </c>
      <c r="AU98" s="187">
        <v>152</v>
      </c>
      <c r="AV98" s="187">
        <v>526</v>
      </c>
      <c r="AW98" s="187">
        <v>102</v>
      </c>
    </row>
    <row r="99" spans="1:49" hidden="1" x14ac:dyDescent="0.25">
      <c r="A99" s="70" t="s">
        <v>109</v>
      </c>
      <c r="B99" s="70" t="s">
        <v>232</v>
      </c>
      <c r="C99" s="70" t="s">
        <v>325</v>
      </c>
      <c r="D99" s="71">
        <v>721</v>
      </c>
      <c r="E99" s="182" t="s">
        <v>327</v>
      </c>
      <c r="F99" s="8" t="s">
        <v>31</v>
      </c>
      <c r="G99" s="10">
        <v>2</v>
      </c>
      <c r="H99" s="185">
        <v>1255</v>
      </c>
      <c r="I99" s="185">
        <v>82</v>
      </c>
      <c r="J99" s="186">
        <v>10</v>
      </c>
      <c r="K99" s="186">
        <v>12</v>
      </c>
      <c r="L99" s="186">
        <v>21</v>
      </c>
      <c r="M99" s="186">
        <v>13</v>
      </c>
      <c r="N99" s="186">
        <v>12</v>
      </c>
      <c r="O99" s="186">
        <v>14</v>
      </c>
      <c r="P99" s="186">
        <v>13</v>
      </c>
      <c r="Q99" s="187">
        <v>13</v>
      </c>
      <c r="R99" s="187">
        <v>13</v>
      </c>
      <c r="S99" s="187">
        <v>16</v>
      </c>
      <c r="T99" s="187">
        <v>18</v>
      </c>
      <c r="U99" s="187">
        <v>19</v>
      </c>
      <c r="V99" s="187">
        <v>18</v>
      </c>
      <c r="W99" s="187">
        <v>19</v>
      </c>
      <c r="X99" s="187">
        <v>16</v>
      </c>
      <c r="Y99" s="187">
        <v>14</v>
      </c>
      <c r="Z99" s="187">
        <v>12</v>
      </c>
      <c r="AA99" s="187">
        <v>12</v>
      </c>
      <c r="AB99" s="187">
        <v>14</v>
      </c>
      <c r="AC99" s="187">
        <v>14</v>
      </c>
      <c r="AD99" s="187">
        <v>136</v>
      </c>
      <c r="AE99" s="187">
        <v>130</v>
      </c>
      <c r="AF99" s="187">
        <v>132</v>
      </c>
      <c r="AG99" s="187">
        <v>105</v>
      </c>
      <c r="AH99" s="187">
        <v>102</v>
      </c>
      <c r="AI99" s="187">
        <v>83</v>
      </c>
      <c r="AJ99" s="187">
        <v>64</v>
      </c>
      <c r="AK99" s="187">
        <v>64</v>
      </c>
      <c r="AL99" s="187">
        <v>32</v>
      </c>
      <c r="AM99" s="187">
        <v>36</v>
      </c>
      <c r="AN99" s="187">
        <v>29</v>
      </c>
      <c r="AO99" s="187">
        <v>24</v>
      </c>
      <c r="AP99" s="187">
        <v>25</v>
      </c>
      <c r="AQ99" s="187">
        <v>19</v>
      </c>
      <c r="AR99" s="187">
        <v>2</v>
      </c>
      <c r="AS99" s="187">
        <v>1026</v>
      </c>
      <c r="AT99" s="187">
        <v>52</v>
      </c>
      <c r="AU99" s="187">
        <v>70</v>
      </c>
      <c r="AV99" s="187">
        <v>313</v>
      </c>
      <c r="AW99" s="187">
        <v>33</v>
      </c>
    </row>
    <row r="100" spans="1:49" hidden="1" x14ac:dyDescent="0.25">
      <c r="A100" s="64" t="s">
        <v>109</v>
      </c>
      <c r="B100" s="64" t="s">
        <v>232</v>
      </c>
      <c r="C100" s="64" t="s">
        <v>328</v>
      </c>
      <c r="D100" s="65"/>
      <c r="E100" s="4" t="s">
        <v>328</v>
      </c>
      <c r="F100" s="5"/>
      <c r="G100" s="9">
        <v>3</v>
      </c>
      <c r="H100" s="180">
        <v>11479</v>
      </c>
      <c r="I100" s="180">
        <v>924</v>
      </c>
      <c r="J100" s="181">
        <v>188</v>
      </c>
      <c r="K100" s="181">
        <v>200</v>
      </c>
      <c r="L100" s="181">
        <v>49</v>
      </c>
      <c r="M100" s="181">
        <v>118</v>
      </c>
      <c r="N100" s="181">
        <v>193</v>
      </c>
      <c r="O100" s="181">
        <v>176</v>
      </c>
      <c r="P100" s="181">
        <v>219</v>
      </c>
      <c r="Q100" s="181">
        <v>221</v>
      </c>
      <c r="R100" s="181">
        <v>224</v>
      </c>
      <c r="S100" s="181">
        <v>226</v>
      </c>
      <c r="T100" s="181">
        <v>230</v>
      </c>
      <c r="U100" s="181">
        <v>233</v>
      </c>
      <c r="V100" s="181">
        <v>236</v>
      </c>
      <c r="W100" s="181">
        <v>237</v>
      </c>
      <c r="X100" s="181">
        <v>238</v>
      </c>
      <c r="Y100" s="181">
        <v>239</v>
      </c>
      <c r="Z100" s="181">
        <v>239</v>
      </c>
      <c r="AA100" s="181">
        <v>239</v>
      </c>
      <c r="AB100" s="181">
        <v>238</v>
      </c>
      <c r="AC100" s="181">
        <v>235</v>
      </c>
      <c r="AD100" s="181">
        <v>1137</v>
      </c>
      <c r="AE100" s="181">
        <v>1056</v>
      </c>
      <c r="AF100" s="181">
        <v>897</v>
      </c>
      <c r="AG100" s="181">
        <v>663</v>
      </c>
      <c r="AH100" s="181">
        <v>610</v>
      </c>
      <c r="AI100" s="181">
        <v>577</v>
      </c>
      <c r="AJ100" s="181">
        <v>558</v>
      </c>
      <c r="AK100" s="181">
        <v>500</v>
      </c>
      <c r="AL100" s="181">
        <v>430</v>
      </c>
      <c r="AM100" s="181">
        <v>333</v>
      </c>
      <c r="AN100" s="181">
        <v>258</v>
      </c>
      <c r="AO100" s="181">
        <v>151</v>
      </c>
      <c r="AP100" s="181">
        <v>131</v>
      </c>
      <c r="AQ100" s="181">
        <v>229</v>
      </c>
      <c r="AR100" s="181">
        <v>17</v>
      </c>
      <c r="AS100" s="181">
        <v>6194</v>
      </c>
      <c r="AT100" s="181">
        <v>608</v>
      </c>
      <c r="AU100" s="181">
        <v>617</v>
      </c>
      <c r="AV100" s="181">
        <v>2555</v>
      </c>
      <c r="AW100" s="181">
        <v>312</v>
      </c>
    </row>
    <row r="101" spans="1:49" hidden="1" x14ac:dyDescent="0.25">
      <c r="A101" s="70" t="s">
        <v>109</v>
      </c>
      <c r="B101" s="70" t="s">
        <v>232</v>
      </c>
      <c r="C101" s="70" t="s">
        <v>328</v>
      </c>
      <c r="D101" s="71">
        <v>722</v>
      </c>
      <c r="E101" s="182" t="s">
        <v>329</v>
      </c>
      <c r="F101" s="7" t="s">
        <v>14</v>
      </c>
      <c r="G101" s="12">
        <v>3</v>
      </c>
      <c r="H101" s="185">
        <v>8169</v>
      </c>
      <c r="I101" s="185">
        <v>694</v>
      </c>
      <c r="J101" s="186">
        <v>142</v>
      </c>
      <c r="K101" s="186">
        <v>156</v>
      </c>
      <c r="L101" s="186">
        <v>33</v>
      </c>
      <c r="M101" s="186">
        <v>94</v>
      </c>
      <c r="N101" s="186">
        <v>141</v>
      </c>
      <c r="O101" s="186">
        <v>128</v>
      </c>
      <c r="P101" s="186">
        <v>158</v>
      </c>
      <c r="Q101" s="187">
        <v>159</v>
      </c>
      <c r="R101" s="187">
        <v>162</v>
      </c>
      <c r="S101" s="187">
        <v>162</v>
      </c>
      <c r="T101" s="187">
        <v>164</v>
      </c>
      <c r="U101" s="187">
        <v>162</v>
      </c>
      <c r="V101" s="187">
        <v>164</v>
      </c>
      <c r="W101" s="187">
        <v>162</v>
      </c>
      <c r="X101" s="187">
        <v>162</v>
      </c>
      <c r="Y101" s="187">
        <v>163</v>
      </c>
      <c r="Z101" s="187">
        <v>163</v>
      </c>
      <c r="AA101" s="187">
        <v>163</v>
      </c>
      <c r="AB101" s="187">
        <v>164</v>
      </c>
      <c r="AC101" s="187">
        <v>160</v>
      </c>
      <c r="AD101" s="187">
        <v>862</v>
      </c>
      <c r="AE101" s="187">
        <v>820</v>
      </c>
      <c r="AF101" s="187">
        <v>596</v>
      </c>
      <c r="AG101" s="187">
        <v>485</v>
      </c>
      <c r="AH101" s="187">
        <v>398</v>
      </c>
      <c r="AI101" s="187">
        <v>382</v>
      </c>
      <c r="AJ101" s="187">
        <v>388</v>
      </c>
      <c r="AK101" s="187">
        <v>322</v>
      </c>
      <c r="AL101" s="187">
        <v>302</v>
      </c>
      <c r="AM101" s="187">
        <v>256</v>
      </c>
      <c r="AN101" s="187">
        <v>178</v>
      </c>
      <c r="AO101" s="187">
        <v>116</v>
      </c>
      <c r="AP101" s="187">
        <v>102</v>
      </c>
      <c r="AQ101" s="187">
        <v>195</v>
      </c>
      <c r="AR101" s="187">
        <v>11</v>
      </c>
      <c r="AS101" s="187">
        <v>3810</v>
      </c>
      <c r="AT101" s="187">
        <v>416</v>
      </c>
      <c r="AU101" s="187">
        <v>422</v>
      </c>
      <c r="AV101" s="187">
        <v>1989</v>
      </c>
      <c r="AW101" s="187">
        <v>250</v>
      </c>
    </row>
    <row r="102" spans="1:49" hidden="1" x14ac:dyDescent="0.25">
      <c r="A102" s="70" t="s">
        <v>109</v>
      </c>
      <c r="B102" s="70" t="s">
        <v>232</v>
      </c>
      <c r="C102" s="70" t="s">
        <v>328</v>
      </c>
      <c r="D102" s="71">
        <v>723</v>
      </c>
      <c r="E102" s="182" t="s">
        <v>330</v>
      </c>
      <c r="F102" s="8" t="s">
        <v>31</v>
      </c>
      <c r="G102" s="10">
        <v>3</v>
      </c>
      <c r="H102" s="185">
        <v>3310</v>
      </c>
      <c r="I102" s="185">
        <v>230</v>
      </c>
      <c r="J102" s="186">
        <v>46</v>
      </c>
      <c r="K102" s="186">
        <v>44</v>
      </c>
      <c r="L102" s="186">
        <v>16</v>
      </c>
      <c r="M102" s="186">
        <v>24</v>
      </c>
      <c r="N102" s="186">
        <v>52</v>
      </c>
      <c r="O102" s="186">
        <v>48</v>
      </c>
      <c r="P102" s="186">
        <v>61</v>
      </c>
      <c r="Q102" s="187">
        <v>62</v>
      </c>
      <c r="R102" s="187">
        <v>62</v>
      </c>
      <c r="S102" s="187">
        <v>64</v>
      </c>
      <c r="T102" s="187">
        <v>66</v>
      </c>
      <c r="U102" s="187">
        <v>71</v>
      </c>
      <c r="V102" s="187">
        <v>72</v>
      </c>
      <c r="W102" s="187">
        <v>75</v>
      </c>
      <c r="X102" s="187">
        <v>76</v>
      </c>
      <c r="Y102" s="187">
        <v>76</v>
      </c>
      <c r="Z102" s="187">
        <v>76</v>
      </c>
      <c r="AA102" s="187">
        <v>76</v>
      </c>
      <c r="AB102" s="187">
        <v>74</v>
      </c>
      <c r="AC102" s="187">
        <v>75</v>
      </c>
      <c r="AD102" s="187">
        <v>275</v>
      </c>
      <c r="AE102" s="187">
        <v>236</v>
      </c>
      <c r="AF102" s="187">
        <v>301</v>
      </c>
      <c r="AG102" s="187">
        <v>178</v>
      </c>
      <c r="AH102" s="187">
        <v>212</v>
      </c>
      <c r="AI102" s="187">
        <v>195</v>
      </c>
      <c r="AJ102" s="187">
        <v>170</v>
      </c>
      <c r="AK102" s="187">
        <v>178</v>
      </c>
      <c r="AL102" s="187">
        <v>128</v>
      </c>
      <c r="AM102" s="187">
        <v>77</v>
      </c>
      <c r="AN102" s="187">
        <v>80</v>
      </c>
      <c r="AO102" s="187">
        <v>35</v>
      </c>
      <c r="AP102" s="187">
        <v>29</v>
      </c>
      <c r="AQ102" s="187">
        <v>34</v>
      </c>
      <c r="AR102" s="187">
        <v>6</v>
      </c>
      <c r="AS102" s="187">
        <v>2384</v>
      </c>
      <c r="AT102" s="187">
        <v>192</v>
      </c>
      <c r="AU102" s="187">
        <v>195</v>
      </c>
      <c r="AV102" s="187">
        <v>566</v>
      </c>
      <c r="AW102" s="187">
        <v>62</v>
      </c>
    </row>
    <row r="103" spans="1:49" hidden="1" x14ac:dyDescent="0.25">
      <c r="A103" s="64" t="s">
        <v>109</v>
      </c>
      <c r="B103" s="64" t="s">
        <v>232</v>
      </c>
      <c r="C103" s="64" t="s">
        <v>331</v>
      </c>
      <c r="D103" s="65"/>
      <c r="E103" s="4" t="s">
        <v>331</v>
      </c>
      <c r="F103" s="5"/>
      <c r="G103" s="9">
        <v>3</v>
      </c>
      <c r="H103" s="180">
        <v>10185</v>
      </c>
      <c r="I103" s="180">
        <v>853</v>
      </c>
      <c r="J103" s="181">
        <v>131</v>
      </c>
      <c r="K103" s="181">
        <v>170</v>
      </c>
      <c r="L103" s="181">
        <v>93</v>
      </c>
      <c r="M103" s="181">
        <v>133</v>
      </c>
      <c r="N103" s="181">
        <v>160</v>
      </c>
      <c r="O103" s="181">
        <v>166</v>
      </c>
      <c r="P103" s="181">
        <v>186</v>
      </c>
      <c r="Q103" s="181">
        <v>192</v>
      </c>
      <c r="R103" s="181">
        <v>198</v>
      </c>
      <c r="S103" s="181">
        <v>205</v>
      </c>
      <c r="T103" s="181">
        <v>212</v>
      </c>
      <c r="U103" s="181">
        <v>220</v>
      </c>
      <c r="V103" s="181">
        <v>225</v>
      </c>
      <c r="W103" s="181">
        <v>224</v>
      </c>
      <c r="X103" s="181">
        <v>221</v>
      </c>
      <c r="Y103" s="181">
        <v>218</v>
      </c>
      <c r="Z103" s="181">
        <v>214</v>
      </c>
      <c r="AA103" s="181">
        <v>209</v>
      </c>
      <c r="AB103" s="181">
        <v>202</v>
      </c>
      <c r="AC103" s="181">
        <v>194</v>
      </c>
      <c r="AD103" s="181">
        <v>859</v>
      </c>
      <c r="AE103" s="181">
        <v>771</v>
      </c>
      <c r="AF103" s="181">
        <v>705</v>
      </c>
      <c r="AG103" s="181">
        <v>648</v>
      </c>
      <c r="AH103" s="181">
        <v>612</v>
      </c>
      <c r="AI103" s="181">
        <v>521</v>
      </c>
      <c r="AJ103" s="181">
        <v>466</v>
      </c>
      <c r="AK103" s="181">
        <v>451</v>
      </c>
      <c r="AL103" s="181">
        <v>421</v>
      </c>
      <c r="AM103" s="181">
        <v>377</v>
      </c>
      <c r="AN103" s="181">
        <v>219</v>
      </c>
      <c r="AO103" s="181">
        <v>172</v>
      </c>
      <c r="AP103" s="181">
        <v>190</v>
      </c>
      <c r="AQ103" s="181">
        <v>198</v>
      </c>
      <c r="AR103" s="181">
        <v>15</v>
      </c>
      <c r="AS103" s="181">
        <v>5541</v>
      </c>
      <c r="AT103" s="181">
        <v>580</v>
      </c>
      <c r="AU103" s="181">
        <v>547</v>
      </c>
      <c r="AV103" s="181">
        <v>2163</v>
      </c>
      <c r="AW103" s="181">
        <v>270</v>
      </c>
    </row>
    <row r="104" spans="1:49" hidden="1" x14ac:dyDescent="0.25">
      <c r="A104" s="70" t="s">
        <v>109</v>
      </c>
      <c r="B104" s="70" t="s">
        <v>232</v>
      </c>
      <c r="C104" s="70" t="s">
        <v>331</v>
      </c>
      <c r="D104" s="71">
        <v>724</v>
      </c>
      <c r="E104" s="182" t="s">
        <v>332</v>
      </c>
      <c r="F104" s="7" t="s">
        <v>14</v>
      </c>
      <c r="G104" s="12">
        <v>3</v>
      </c>
      <c r="H104" s="185">
        <v>10185</v>
      </c>
      <c r="I104" s="185">
        <v>853</v>
      </c>
      <c r="J104" s="186">
        <v>131</v>
      </c>
      <c r="K104" s="186">
        <v>170</v>
      </c>
      <c r="L104" s="186">
        <v>93</v>
      </c>
      <c r="M104" s="186">
        <v>133</v>
      </c>
      <c r="N104" s="186">
        <v>160</v>
      </c>
      <c r="O104" s="186">
        <v>166</v>
      </c>
      <c r="P104" s="186">
        <v>186</v>
      </c>
      <c r="Q104" s="187">
        <v>192</v>
      </c>
      <c r="R104" s="187">
        <v>198</v>
      </c>
      <c r="S104" s="187">
        <v>205</v>
      </c>
      <c r="T104" s="187">
        <v>212</v>
      </c>
      <c r="U104" s="187">
        <v>220</v>
      </c>
      <c r="V104" s="187">
        <v>225</v>
      </c>
      <c r="W104" s="187">
        <v>224</v>
      </c>
      <c r="X104" s="187">
        <v>221</v>
      </c>
      <c r="Y104" s="187">
        <v>218</v>
      </c>
      <c r="Z104" s="187">
        <v>214</v>
      </c>
      <c r="AA104" s="187">
        <v>209</v>
      </c>
      <c r="AB104" s="187">
        <v>202</v>
      </c>
      <c r="AC104" s="187">
        <v>194</v>
      </c>
      <c r="AD104" s="187">
        <v>859</v>
      </c>
      <c r="AE104" s="187">
        <v>771</v>
      </c>
      <c r="AF104" s="187">
        <v>705</v>
      </c>
      <c r="AG104" s="187">
        <v>648</v>
      </c>
      <c r="AH104" s="187">
        <v>612</v>
      </c>
      <c r="AI104" s="187">
        <v>521</v>
      </c>
      <c r="AJ104" s="187">
        <v>466</v>
      </c>
      <c r="AK104" s="187">
        <v>451</v>
      </c>
      <c r="AL104" s="187">
        <v>421</v>
      </c>
      <c r="AM104" s="187">
        <v>377</v>
      </c>
      <c r="AN104" s="187">
        <v>219</v>
      </c>
      <c r="AO104" s="187">
        <v>172</v>
      </c>
      <c r="AP104" s="187">
        <v>190</v>
      </c>
      <c r="AQ104" s="187">
        <v>198</v>
      </c>
      <c r="AR104" s="187">
        <v>15</v>
      </c>
      <c r="AS104" s="187">
        <v>5541</v>
      </c>
      <c r="AT104" s="187">
        <v>580</v>
      </c>
      <c r="AU104" s="187">
        <v>547</v>
      </c>
      <c r="AV104" s="187">
        <v>2163</v>
      </c>
      <c r="AW104" s="187">
        <v>270</v>
      </c>
    </row>
    <row r="105" spans="1:49" hidden="1" x14ac:dyDescent="0.25">
      <c r="A105" s="64" t="s">
        <v>109</v>
      </c>
      <c r="B105" s="64" t="s">
        <v>232</v>
      </c>
      <c r="C105" s="64" t="s">
        <v>333</v>
      </c>
      <c r="D105" s="65"/>
      <c r="E105" s="4" t="s">
        <v>333</v>
      </c>
      <c r="F105" s="5"/>
      <c r="G105" s="9">
        <v>2</v>
      </c>
      <c r="H105" s="180">
        <v>4077</v>
      </c>
      <c r="I105" s="180">
        <v>435</v>
      </c>
      <c r="J105" s="181">
        <v>68</v>
      </c>
      <c r="K105" s="181">
        <v>86</v>
      </c>
      <c r="L105" s="181">
        <v>75</v>
      </c>
      <c r="M105" s="181">
        <v>59</v>
      </c>
      <c r="N105" s="181">
        <v>79</v>
      </c>
      <c r="O105" s="181">
        <v>68</v>
      </c>
      <c r="P105" s="181">
        <v>80</v>
      </c>
      <c r="Q105" s="181">
        <v>81</v>
      </c>
      <c r="R105" s="181">
        <v>82</v>
      </c>
      <c r="S105" s="181">
        <v>83</v>
      </c>
      <c r="T105" s="181">
        <v>84</v>
      </c>
      <c r="U105" s="181">
        <v>84</v>
      </c>
      <c r="V105" s="181">
        <v>85</v>
      </c>
      <c r="W105" s="181">
        <v>86</v>
      </c>
      <c r="X105" s="181">
        <v>88</v>
      </c>
      <c r="Y105" s="181">
        <v>89</v>
      </c>
      <c r="Z105" s="181">
        <v>90</v>
      </c>
      <c r="AA105" s="181">
        <v>89</v>
      </c>
      <c r="AB105" s="181">
        <v>87</v>
      </c>
      <c r="AC105" s="181">
        <v>82</v>
      </c>
      <c r="AD105" s="181">
        <v>357</v>
      </c>
      <c r="AE105" s="181">
        <v>318</v>
      </c>
      <c r="AF105" s="181">
        <v>289</v>
      </c>
      <c r="AG105" s="181">
        <v>231</v>
      </c>
      <c r="AH105" s="181">
        <v>207</v>
      </c>
      <c r="AI105" s="181">
        <v>206</v>
      </c>
      <c r="AJ105" s="181">
        <v>183</v>
      </c>
      <c r="AK105" s="181">
        <v>165</v>
      </c>
      <c r="AL105" s="181">
        <v>168</v>
      </c>
      <c r="AM105" s="181">
        <v>107</v>
      </c>
      <c r="AN105" s="181">
        <v>104</v>
      </c>
      <c r="AO105" s="181">
        <v>55</v>
      </c>
      <c r="AP105" s="181">
        <v>62</v>
      </c>
      <c r="AQ105" s="181">
        <v>85</v>
      </c>
      <c r="AR105" s="181">
        <v>6</v>
      </c>
      <c r="AS105" s="181">
        <v>2139</v>
      </c>
      <c r="AT105" s="181">
        <v>220</v>
      </c>
      <c r="AU105" s="181">
        <v>225</v>
      </c>
      <c r="AV105" s="181">
        <v>827</v>
      </c>
      <c r="AW105" s="181">
        <v>116</v>
      </c>
    </row>
    <row r="106" spans="1:49" hidden="1" x14ac:dyDescent="0.25">
      <c r="A106" s="70" t="s">
        <v>109</v>
      </c>
      <c r="B106" s="70" t="s">
        <v>232</v>
      </c>
      <c r="C106" s="70" t="s">
        <v>333</v>
      </c>
      <c r="D106" s="71">
        <v>725</v>
      </c>
      <c r="E106" s="182" t="s">
        <v>334</v>
      </c>
      <c r="F106" s="8" t="s">
        <v>16</v>
      </c>
      <c r="G106" s="10">
        <v>2</v>
      </c>
      <c r="H106" s="185">
        <v>4077</v>
      </c>
      <c r="I106" s="185">
        <v>435</v>
      </c>
      <c r="J106" s="186">
        <v>68</v>
      </c>
      <c r="K106" s="186">
        <v>86</v>
      </c>
      <c r="L106" s="186">
        <v>75</v>
      </c>
      <c r="M106" s="186">
        <v>59</v>
      </c>
      <c r="N106" s="186">
        <v>79</v>
      </c>
      <c r="O106" s="186">
        <v>68</v>
      </c>
      <c r="P106" s="186">
        <v>80</v>
      </c>
      <c r="Q106" s="187">
        <v>81</v>
      </c>
      <c r="R106" s="187">
        <v>82</v>
      </c>
      <c r="S106" s="187">
        <v>83</v>
      </c>
      <c r="T106" s="187">
        <v>84</v>
      </c>
      <c r="U106" s="187">
        <v>84</v>
      </c>
      <c r="V106" s="187">
        <v>85</v>
      </c>
      <c r="W106" s="187">
        <v>86</v>
      </c>
      <c r="X106" s="187">
        <v>88</v>
      </c>
      <c r="Y106" s="187">
        <v>89</v>
      </c>
      <c r="Z106" s="187">
        <v>90</v>
      </c>
      <c r="AA106" s="187">
        <v>89</v>
      </c>
      <c r="AB106" s="187">
        <v>87</v>
      </c>
      <c r="AC106" s="187">
        <v>82</v>
      </c>
      <c r="AD106" s="187">
        <v>357</v>
      </c>
      <c r="AE106" s="187">
        <v>318</v>
      </c>
      <c r="AF106" s="187">
        <v>289</v>
      </c>
      <c r="AG106" s="187">
        <v>231</v>
      </c>
      <c r="AH106" s="187">
        <v>207</v>
      </c>
      <c r="AI106" s="187">
        <v>206</v>
      </c>
      <c r="AJ106" s="187">
        <v>183</v>
      </c>
      <c r="AK106" s="187">
        <v>165</v>
      </c>
      <c r="AL106" s="187">
        <v>168</v>
      </c>
      <c r="AM106" s="187">
        <v>107</v>
      </c>
      <c r="AN106" s="187">
        <v>104</v>
      </c>
      <c r="AO106" s="187">
        <v>55</v>
      </c>
      <c r="AP106" s="187">
        <v>62</v>
      </c>
      <c r="AQ106" s="187">
        <v>85</v>
      </c>
      <c r="AR106" s="187">
        <v>6</v>
      </c>
      <c r="AS106" s="187">
        <v>2139</v>
      </c>
      <c r="AT106" s="187">
        <v>220</v>
      </c>
      <c r="AU106" s="187">
        <v>225</v>
      </c>
      <c r="AV106" s="187">
        <v>827</v>
      </c>
      <c r="AW106" s="187">
        <v>116</v>
      </c>
    </row>
    <row r="107" spans="1:49" hidden="1" x14ac:dyDescent="0.25">
      <c r="A107" s="64" t="s">
        <v>109</v>
      </c>
      <c r="B107" s="64" t="s">
        <v>232</v>
      </c>
      <c r="C107" s="64" t="s">
        <v>335</v>
      </c>
      <c r="D107" s="65"/>
      <c r="E107" s="4" t="s">
        <v>335</v>
      </c>
      <c r="F107" s="5"/>
      <c r="G107" s="9">
        <v>2</v>
      </c>
      <c r="H107" s="180">
        <v>13397</v>
      </c>
      <c r="I107" s="180">
        <v>1779</v>
      </c>
      <c r="J107" s="181">
        <v>270</v>
      </c>
      <c r="K107" s="181">
        <v>252</v>
      </c>
      <c r="L107" s="181">
        <v>308</v>
      </c>
      <c r="M107" s="181">
        <v>313</v>
      </c>
      <c r="N107" s="181">
        <v>317</v>
      </c>
      <c r="O107" s="181">
        <v>319</v>
      </c>
      <c r="P107" s="181">
        <v>251</v>
      </c>
      <c r="Q107" s="181">
        <v>255</v>
      </c>
      <c r="R107" s="181">
        <v>260</v>
      </c>
      <c r="S107" s="181">
        <v>263</v>
      </c>
      <c r="T107" s="181">
        <v>267</v>
      </c>
      <c r="U107" s="181">
        <v>270</v>
      </c>
      <c r="V107" s="181">
        <v>271</v>
      </c>
      <c r="W107" s="181">
        <v>269</v>
      </c>
      <c r="X107" s="181">
        <v>263</v>
      </c>
      <c r="Y107" s="181">
        <v>260</v>
      </c>
      <c r="Z107" s="181">
        <v>255</v>
      </c>
      <c r="AA107" s="181">
        <v>249</v>
      </c>
      <c r="AB107" s="181">
        <v>243</v>
      </c>
      <c r="AC107" s="181">
        <v>237</v>
      </c>
      <c r="AD107" s="181">
        <v>1093</v>
      </c>
      <c r="AE107" s="181">
        <v>959</v>
      </c>
      <c r="AF107" s="181">
        <v>882</v>
      </c>
      <c r="AG107" s="181">
        <v>796</v>
      </c>
      <c r="AH107" s="181">
        <v>794</v>
      </c>
      <c r="AI107" s="181">
        <v>707</v>
      </c>
      <c r="AJ107" s="181">
        <v>619</v>
      </c>
      <c r="AK107" s="181">
        <v>571</v>
      </c>
      <c r="AL107" s="181">
        <v>445</v>
      </c>
      <c r="AM107" s="181">
        <v>402</v>
      </c>
      <c r="AN107" s="181">
        <v>307</v>
      </c>
      <c r="AO107" s="181">
        <v>242</v>
      </c>
      <c r="AP107" s="181">
        <v>188</v>
      </c>
      <c r="AQ107" s="181">
        <v>239</v>
      </c>
      <c r="AR107" s="181">
        <v>18</v>
      </c>
      <c r="AS107" s="181">
        <v>6749</v>
      </c>
      <c r="AT107" s="181">
        <v>687</v>
      </c>
      <c r="AU107" s="181">
        <v>638</v>
      </c>
      <c r="AV107" s="181">
        <v>2678</v>
      </c>
      <c r="AW107" s="181">
        <v>325</v>
      </c>
    </row>
    <row r="108" spans="1:49" hidden="1" x14ac:dyDescent="0.25">
      <c r="A108" s="70" t="s">
        <v>109</v>
      </c>
      <c r="B108" s="70" t="s">
        <v>232</v>
      </c>
      <c r="C108" s="70" t="s">
        <v>335</v>
      </c>
      <c r="D108" s="71">
        <v>629</v>
      </c>
      <c r="E108" s="182" t="s">
        <v>336</v>
      </c>
      <c r="F108" s="7" t="s">
        <v>14</v>
      </c>
      <c r="G108" s="12">
        <v>2</v>
      </c>
      <c r="H108" s="185">
        <v>5835</v>
      </c>
      <c r="I108" s="185">
        <v>768</v>
      </c>
      <c r="J108" s="186">
        <v>118</v>
      </c>
      <c r="K108" s="186">
        <v>114</v>
      </c>
      <c r="L108" s="186">
        <v>132</v>
      </c>
      <c r="M108" s="186">
        <v>134</v>
      </c>
      <c r="N108" s="186">
        <v>135</v>
      </c>
      <c r="O108" s="186">
        <v>135</v>
      </c>
      <c r="P108" s="186">
        <v>112</v>
      </c>
      <c r="Q108" s="187">
        <v>114</v>
      </c>
      <c r="R108" s="187">
        <v>115</v>
      </c>
      <c r="S108" s="187">
        <v>115</v>
      </c>
      <c r="T108" s="187">
        <v>116</v>
      </c>
      <c r="U108" s="187">
        <v>116</v>
      </c>
      <c r="V108" s="187">
        <v>116</v>
      </c>
      <c r="W108" s="187">
        <v>116</v>
      </c>
      <c r="X108" s="187">
        <v>114</v>
      </c>
      <c r="Y108" s="187">
        <v>114</v>
      </c>
      <c r="Z108" s="187">
        <v>112</v>
      </c>
      <c r="AA108" s="187">
        <v>111</v>
      </c>
      <c r="AB108" s="187">
        <v>110</v>
      </c>
      <c r="AC108" s="187">
        <v>109</v>
      </c>
      <c r="AD108" s="187">
        <v>500</v>
      </c>
      <c r="AE108" s="187">
        <v>413</v>
      </c>
      <c r="AF108" s="187">
        <v>386</v>
      </c>
      <c r="AG108" s="187">
        <v>358</v>
      </c>
      <c r="AH108" s="187">
        <v>352</v>
      </c>
      <c r="AI108" s="187">
        <v>302</v>
      </c>
      <c r="AJ108" s="187">
        <v>264</v>
      </c>
      <c r="AK108" s="187">
        <v>236</v>
      </c>
      <c r="AL108" s="187">
        <v>186</v>
      </c>
      <c r="AM108" s="187">
        <v>166</v>
      </c>
      <c r="AN108" s="187">
        <v>134</v>
      </c>
      <c r="AO108" s="187">
        <v>106</v>
      </c>
      <c r="AP108" s="187">
        <v>74</v>
      </c>
      <c r="AQ108" s="187">
        <v>91</v>
      </c>
      <c r="AR108" s="187">
        <v>4</v>
      </c>
      <c r="AS108" s="187">
        <v>1870</v>
      </c>
      <c r="AT108" s="187">
        <v>312</v>
      </c>
      <c r="AU108" s="187">
        <v>302</v>
      </c>
      <c r="AV108" s="187">
        <v>1194</v>
      </c>
      <c r="AW108" s="187">
        <v>104</v>
      </c>
    </row>
    <row r="109" spans="1:49" hidden="1" x14ac:dyDescent="0.25">
      <c r="A109" s="70" t="s">
        <v>109</v>
      </c>
      <c r="B109" s="70" t="s">
        <v>232</v>
      </c>
      <c r="C109" s="70" t="s">
        <v>335</v>
      </c>
      <c r="D109" s="71">
        <v>630</v>
      </c>
      <c r="E109" s="182" t="s">
        <v>337</v>
      </c>
      <c r="F109" s="8" t="s">
        <v>16</v>
      </c>
      <c r="G109" s="10">
        <v>2</v>
      </c>
      <c r="H109" s="185">
        <v>2282</v>
      </c>
      <c r="I109" s="185">
        <v>308</v>
      </c>
      <c r="J109" s="186">
        <v>44</v>
      </c>
      <c r="K109" s="186">
        <v>40</v>
      </c>
      <c r="L109" s="186">
        <v>54</v>
      </c>
      <c r="M109" s="186">
        <v>56</v>
      </c>
      <c r="N109" s="186">
        <v>57</v>
      </c>
      <c r="O109" s="186">
        <v>57</v>
      </c>
      <c r="P109" s="186">
        <v>42</v>
      </c>
      <c r="Q109" s="187">
        <v>42</v>
      </c>
      <c r="R109" s="187">
        <v>44</v>
      </c>
      <c r="S109" s="187">
        <v>44</v>
      </c>
      <c r="T109" s="187">
        <v>46</v>
      </c>
      <c r="U109" s="187">
        <v>46</v>
      </c>
      <c r="V109" s="187">
        <v>46</v>
      </c>
      <c r="W109" s="187">
        <v>44</v>
      </c>
      <c r="X109" s="187">
        <v>43</v>
      </c>
      <c r="Y109" s="187">
        <v>42</v>
      </c>
      <c r="Z109" s="187">
        <v>42</v>
      </c>
      <c r="AA109" s="187">
        <v>42</v>
      </c>
      <c r="AB109" s="187">
        <v>40</v>
      </c>
      <c r="AC109" s="187">
        <v>39</v>
      </c>
      <c r="AD109" s="187">
        <v>186</v>
      </c>
      <c r="AE109" s="187">
        <v>164</v>
      </c>
      <c r="AF109" s="187">
        <v>152</v>
      </c>
      <c r="AG109" s="187">
        <v>136</v>
      </c>
      <c r="AH109" s="187">
        <v>138</v>
      </c>
      <c r="AI109" s="187">
        <v>122</v>
      </c>
      <c r="AJ109" s="187">
        <v>104</v>
      </c>
      <c r="AK109" s="187">
        <v>94</v>
      </c>
      <c r="AL109" s="187">
        <v>78</v>
      </c>
      <c r="AM109" s="187">
        <v>72</v>
      </c>
      <c r="AN109" s="187">
        <v>52</v>
      </c>
      <c r="AO109" s="187">
        <v>44</v>
      </c>
      <c r="AP109" s="187">
        <v>30</v>
      </c>
      <c r="AQ109" s="187">
        <v>50</v>
      </c>
      <c r="AR109" s="187">
        <v>4</v>
      </c>
      <c r="AS109" s="187">
        <v>1129</v>
      </c>
      <c r="AT109" s="187">
        <v>119</v>
      </c>
      <c r="AU109" s="187">
        <v>110</v>
      </c>
      <c r="AV109" s="187">
        <v>454</v>
      </c>
      <c r="AW109" s="187">
        <v>65</v>
      </c>
    </row>
    <row r="110" spans="1:49" hidden="1" x14ac:dyDescent="0.25">
      <c r="A110" s="70" t="s">
        <v>109</v>
      </c>
      <c r="B110" s="70" t="s">
        <v>232</v>
      </c>
      <c r="C110" s="70" t="s">
        <v>335</v>
      </c>
      <c r="D110" s="71">
        <v>631</v>
      </c>
      <c r="E110" s="182" t="s">
        <v>338</v>
      </c>
      <c r="F110" s="8" t="s">
        <v>31</v>
      </c>
      <c r="G110" s="10">
        <v>2</v>
      </c>
      <c r="H110" s="185">
        <v>1427</v>
      </c>
      <c r="I110" s="185">
        <v>195</v>
      </c>
      <c r="J110" s="186">
        <v>28</v>
      </c>
      <c r="K110" s="186">
        <v>26</v>
      </c>
      <c r="L110" s="186">
        <v>34</v>
      </c>
      <c r="M110" s="186">
        <v>35</v>
      </c>
      <c r="N110" s="186">
        <v>36</v>
      </c>
      <c r="O110" s="186">
        <v>36</v>
      </c>
      <c r="P110" s="186">
        <v>25</v>
      </c>
      <c r="Q110" s="187">
        <v>26</v>
      </c>
      <c r="R110" s="187">
        <v>27</v>
      </c>
      <c r="S110" s="187">
        <v>28</v>
      </c>
      <c r="T110" s="187">
        <v>29</v>
      </c>
      <c r="U110" s="187">
        <v>30</v>
      </c>
      <c r="V110" s="187">
        <v>30</v>
      </c>
      <c r="W110" s="187">
        <v>30</v>
      </c>
      <c r="X110" s="187">
        <v>30</v>
      </c>
      <c r="Y110" s="187">
        <v>28</v>
      </c>
      <c r="Z110" s="187">
        <v>29</v>
      </c>
      <c r="AA110" s="187">
        <v>28</v>
      </c>
      <c r="AB110" s="187">
        <v>26</v>
      </c>
      <c r="AC110" s="187">
        <v>25</v>
      </c>
      <c r="AD110" s="187">
        <v>108</v>
      </c>
      <c r="AE110" s="187">
        <v>102</v>
      </c>
      <c r="AF110" s="187">
        <v>88</v>
      </c>
      <c r="AG110" s="187">
        <v>80</v>
      </c>
      <c r="AH110" s="187">
        <v>80</v>
      </c>
      <c r="AI110" s="187">
        <v>78</v>
      </c>
      <c r="AJ110" s="187">
        <v>71</v>
      </c>
      <c r="AK110" s="187">
        <v>62</v>
      </c>
      <c r="AL110" s="187">
        <v>48</v>
      </c>
      <c r="AM110" s="187">
        <v>44</v>
      </c>
      <c r="AN110" s="187">
        <v>32</v>
      </c>
      <c r="AO110" s="187">
        <v>26</v>
      </c>
      <c r="AP110" s="187">
        <v>22</v>
      </c>
      <c r="AQ110" s="187">
        <v>26</v>
      </c>
      <c r="AR110" s="187">
        <v>2</v>
      </c>
      <c r="AS110" s="187">
        <v>950</v>
      </c>
      <c r="AT110" s="187">
        <v>72</v>
      </c>
      <c r="AU110" s="187">
        <v>62</v>
      </c>
      <c r="AV110" s="187">
        <v>268</v>
      </c>
      <c r="AW110" s="187">
        <v>42</v>
      </c>
    </row>
    <row r="111" spans="1:49" hidden="1" x14ac:dyDescent="0.25">
      <c r="A111" s="70" t="s">
        <v>109</v>
      </c>
      <c r="B111" s="70" t="s">
        <v>232</v>
      </c>
      <c r="C111" s="70" t="s">
        <v>335</v>
      </c>
      <c r="D111" s="71">
        <v>632</v>
      </c>
      <c r="E111" s="182" t="s">
        <v>339</v>
      </c>
      <c r="F111" s="8" t="s">
        <v>31</v>
      </c>
      <c r="G111" s="10">
        <v>2</v>
      </c>
      <c r="H111" s="185">
        <v>1610</v>
      </c>
      <c r="I111" s="185">
        <v>206</v>
      </c>
      <c r="J111" s="186">
        <v>32</v>
      </c>
      <c r="K111" s="186">
        <v>28</v>
      </c>
      <c r="L111" s="186">
        <v>36</v>
      </c>
      <c r="M111" s="186">
        <v>36</v>
      </c>
      <c r="N111" s="186">
        <v>37</v>
      </c>
      <c r="O111" s="186">
        <v>37</v>
      </c>
      <c r="P111" s="186">
        <v>31</v>
      </c>
      <c r="Q111" s="187">
        <v>31</v>
      </c>
      <c r="R111" s="187">
        <v>31</v>
      </c>
      <c r="S111" s="187">
        <v>32</v>
      </c>
      <c r="T111" s="187">
        <v>32</v>
      </c>
      <c r="U111" s="187">
        <v>32</v>
      </c>
      <c r="V111" s="187">
        <v>33</v>
      </c>
      <c r="W111" s="187">
        <v>33</v>
      </c>
      <c r="X111" s="187">
        <v>31</v>
      </c>
      <c r="Y111" s="187">
        <v>32</v>
      </c>
      <c r="Z111" s="187">
        <v>30</v>
      </c>
      <c r="AA111" s="187">
        <v>28</v>
      </c>
      <c r="AB111" s="187">
        <v>28</v>
      </c>
      <c r="AC111" s="187">
        <v>26</v>
      </c>
      <c r="AD111" s="187">
        <v>132</v>
      </c>
      <c r="AE111" s="187">
        <v>116</v>
      </c>
      <c r="AF111" s="187">
        <v>106</v>
      </c>
      <c r="AG111" s="187">
        <v>94</v>
      </c>
      <c r="AH111" s="187">
        <v>96</v>
      </c>
      <c r="AI111" s="187">
        <v>84</v>
      </c>
      <c r="AJ111" s="187">
        <v>76</v>
      </c>
      <c r="AK111" s="187">
        <v>74</v>
      </c>
      <c r="AL111" s="187">
        <v>54</v>
      </c>
      <c r="AM111" s="187">
        <v>52</v>
      </c>
      <c r="AN111" s="187">
        <v>36</v>
      </c>
      <c r="AO111" s="187">
        <v>30</v>
      </c>
      <c r="AP111" s="187">
        <v>24</v>
      </c>
      <c r="AQ111" s="187">
        <v>32</v>
      </c>
      <c r="AR111" s="187">
        <v>3</v>
      </c>
      <c r="AS111" s="187">
        <v>996</v>
      </c>
      <c r="AT111" s="187">
        <v>84</v>
      </c>
      <c r="AU111" s="187">
        <v>76</v>
      </c>
      <c r="AV111" s="187">
        <v>322</v>
      </c>
      <c r="AW111" s="187">
        <v>44</v>
      </c>
    </row>
    <row r="112" spans="1:49" hidden="1" x14ac:dyDescent="0.25">
      <c r="A112" s="70" t="s">
        <v>109</v>
      </c>
      <c r="B112" s="70" t="s">
        <v>232</v>
      </c>
      <c r="C112" s="70" t="s">
        <v>335</v>
      </c>
      <c r="D112" s="71">
        <v>633</v>
      </c>
      <c r="E112" s="182" t="s">
        <v>340</v>
      </c>
      <c r="F112" s="8" t="s">
        <v>31</v>
      </c>
      <c r="G112" s="10">
        <v>2</v>
      </c>
      <c r="H112" s="185">
        <v>920</v>
      </c>
      <c r="I112" s="185">
        <v>127</v>
      </c>
      <c r="J112" s="186">
        <v>20</v>
      </c>
      <c r="K112" s="186">
        <v>18</v>
      </c>
      <c r="L112" s="186">
        <v>22</v>
      </c>
      <c r="M112" s="186">
        <v>22</v>
      </c>
      <c r="N112" s="186">
        <v>22</v>
      </c>
      <c r="O112" s="186">
        <v>23</v>
      </c>
      <c r="P112" s="186">
        <v>17</v>
      </c>
      <c r="Q112" s="187">
        <v>17</v>
      </c>
      <c r="R112" s="187">
        <v>18</v>
      </c>
      <c r="S112" s="187">
        <v>19</v>
      </c>
      <c r="T112" s="187">
        <v>19</v>
      </c>
      <c r="U112" s="187">
        <v>20</v>
      </c>
      <c r="V112" s="187">
        <v>20</v>
      </c>
      <c r="W112" s="187">
        <v>20</v>
      </c>
      <c r="X112" s="187">
        <v>20</v>
      </c>
      <c r="Y112" s="187">
        <v>20</v>
      </c>
      <c r="Z112" s="187">
        <v>18</v>
      </c>
      <c r="AA112" s="187">
        <v>18</v>
      </c>
      <c r="AB112" s="187">
        <v>18</v>
      </c>
      <c r="AC112" s="187">
        <v>18</v>
      </c>
      <c r="AD112" s="187">
        <v>62</v>
      </c>
      <c r="AE112" s="187">
        <v>66</v>
      </c>
      <c r="AF112" s="187">
        <v>58</v>
      </c>
      <c r="AG112" s="187">
        <v>48</v>
      </c>
      <c r="AH112" s="187">
        <v>50</v>
      </c>
      <c r="AI112" s="187">
        <v>49</v>
      </c>
      <c r="AJ112" s="187">
        <v>40</v>
      </c>
      <c r="AK112" s="187">
        <v>44</v>
      </c>
      <c r="AL112" s="187">
        <v>33</v>
      </c>
      <c r="AM112" s="187">
        <v>28</v>
      </c>
      <c r="AN112" s="187">
        <v>23</v>
      </c>
      <c r="AO112" s="187">
        <v>14</v>
      </c>
      <c r="AP112" s="187">
        <v>16</v>
      </c>
      <c r="AQ112" s="187">
        <v>16</v>
      </c>
      <c r="AR112" s="187">
        <v>2</v>
      </c>
      <c r="AS112" s="187">
        <v>852</v>
      </c>
      <c r="AT112" s="187">
        <v>40</v>
      </c>
      <c r="AU112" s="187">
        <v>34</v>
      </c>
      <c r="AV112" s="187">
        <v>166</v>
      </c>
      <c r="AW112" s="187">
        <v>34</v>
      </c>
    </row>
    <row r="113" spans="1:49" hidden="1" x14ac:dyDescent="0.25">
      <c r="A113" s="70" t="s">
        <v>109</v>
      </c>
      <c r="B113" s="70" t="s">
        <v>232</v>
      </c>
      <c r="C113" s="70" t="s">
        <v>335</v>
      </c>
      <c r="D113" s="71">
        <v>634</v>
      </c>
      <c r="E113" s="182" t="s">
        <v>341</v>
      </c>
      <c r="F113" s="8" t="s">
        <v>16</v>
      </c>
      <c r="G113" s="10">
        <v>2</v>
      </c>
      <c r="H113" s="185">
        <v>1323</v>
      </c>
      <c r="I113" s="185">
        <v>175</v>
      </c>
      <c r="J113" s="186">
        <v>28</v>
      </c>
      <c r="K113" s="186">
        <v>26</v>
      </c>
      <c r="L113" s="186">
        <v>30</v>
      </c>
      <c r="M113" s="186">
        <v>30</v>
      </c>
      <c r="N113" s="186">
        <v>30</v>
      </c>
      <c r="O113" s="186">
        <v>31</v>
      </c>
      <c r="P113" s="186">
        <v>24</v>
      </c>
      <c r="Q113" s="187">
        <v>25</v>
      </c>
      <c r="R113" s="187">
        <v>25</v>
      </c>
      <c r="S113" s="187">
        <v>25</v>
      </c>
      <c r="T113" s="187">
        <v>25</v>
      </c>
      <c r="U113" s="187">
        <v>26</v>
      </c>
      <c r="V113" s="187">
        <v>26</v>
      </c>
      <c r="W113" s="187">
        <v>26</v>
      </c>
      <c r="X113" s="187">
        <v>25</v>
      </c>
      <c r="Y113" s="187">
        <v>24</v>
      </c>
      <c r="Z113" s="187">
        <v>24</v>
      </c>
      <c r="AA113" s="187">
        <v>22</v>
      </c>
      <c r="AB113" s="187">
        <v>21</v>
      </c>
      <c r="AC113" s="187">
        <v>20</v>
      </c>
      <c r="AD113" s="187">
        <v>105</v>
      </c>
      <c r="AE113" s="187">
        <v>98</v>
      </c>
      <c r="AF113" s="187">
        <v>92</v>
      </c>
      <c r="AG113" s="187">
        <v>80</v>
      </c>
      <c r="AH113" s="187">
        <v>78</v>
      </c>
      <c r="AI113" s="187">
        <v>72</v>
      </c>
      <c r="AJ113" s="187">
        <v>64</v>
      </c>
      <c r="AK113" s="187">
        <v>61</v>
      </c>
      <c r="AL113" s="187">
        <v>46</v>
      </c>
      <c r="AM113" s="187">
        <v>40</v>
      </c>
      <c r="AN113" s="187">
        <v>30</v>
      </c>
      <c r="AO113" s="187">
        <v>22</v>
      </c>
      <c r="AP113" s="187">
        <v>22</v>
      </c>
      <c r="AQ113" s="187">
        <v>24</v>
      </c>
      <c r="AR113" s="187">
        <v>3</v>
      </c>
      <c r="AS113" s="187">
        <v>952</v>
      </c>
      <c r="AT113" s="187">
        <v>60</v>
      </c>
      <c r="AU113" s="187">
        <v>54</v>
      </c>
      <c r="AV113" s="187">
        <v>274</v>
      </c>
      <c r="AW113" s="187">
        <v>36</v>
      </c>
    </row>
    <row r="114" spans="1:49" hidden="1" x14ac:dyDescent="0.25">
      <c r="A114" s="64" t="s">
        <v>109</v>
      </c>
      <c r="B114" s="64" t="s">
        <v>232</v>
      </c>
      <c r="C114" s="64" t="s">
        <v>342</v>
      </c>
      <c r="D114" s="65"/>
      <c r="E114" s="4" t="s">
        <v>342</v>
      </c>
      <c r="F114" s="5"/>
      <c r="G114" s="9">
        <v>2</v>
      </c>
      <c r="H114" s="180">
        <v>8101</v>
      </c>
      <c r="I114" s="180">
        <v>998</v>
      </c>
      <c r="J114" s="181">
        <v>172</v>
      </c>
      <c r="K114" s="181">
        <v>157</v>
      </c>
      <c r="L114" s="181">
        <v>169</v>
      </c>
      <c r="M114" s="181">
        <v>134</v>
      </c>
      <c r="N114" s="181">
        <v>174</v>
      </c>
      <c r="O114" s="181">
        <v>192</v>
      </c>
      <c r="P114" s="181">
        <v>175</v>
      </c>
      <c r="Q114" s="181">
        <v>178</v>
      </c>
      <c r="R114" s="181">
        <v>181</v>
      </c>
      <c r="S114" s="181">
        <v>182</v>
      </c>
      <c r="T114" s="181">
        <v>187</v>
      </c>
      <c r="U114" s="181">
        <v>191</v>
      </c>
      <c r="V114" s="181">
        <v>191</v>
      </c>
      <c r="W114" s="181">
        <v>184</v>
      </c>
      <c r="X114" s="181">
        <v>174</v>
      </c>
      <c r="Y114" s="181">
        <v>164</v>
      </c>
      <c r="Z114" s="181">
        <v>154</v>
      </c>
      <c r="AA114" s="181">
        <v>145</v>
      </c>
      <c r="AB114" s="181">
        <v>139</v>
      </c>
      <c r="AC114" s="181">
        <v>134</v>
      </c>
      <c r="AD114" s="181">
        <v>612</v>
      </c>
      <c r="AE114" s="181">
        <v>598</v>
      </c>
      <c r="AF114" s="181">
        <v>528</v>
      </c>
      <c r="AG114" s="181">
        <v>476</v>
      </c>
      <c r="AH114" s="181">
        <v>441</v>
      </c>
      <c r="AI114" s="181">
        <v>405</v>
      </c>
      <c r="AJ114" s="181">
        <v>358</v>
      </c>
      <c r="AK114" s="181">
        <v>343</v>
      </c>
      <c r="AL114" s="181">
        <v>251</v>
      </c>
      <c r="AM114" s="181">
        <v>228</v>
      </c>
      <c r="AN114" s="181">
        <v>196</v>
      </c>
      <c r="AO114" s="181">
        <v>136</v>
      </c>
      <c r="AP114" s="181">
        <v>152</v>
      </c>
      <c r="AQ114" s="181">
        <v>193</v>
      </c>
      <c r="AR114" s="181">
        <v>15</v>
      </c>
      <c r="AS114" s="181">
        <v>4228</v>
      </c>
      <c r="AT114" s="181">
        <v>476</v>
      </c>
      <c r="AU114" s="181">
        <v>378</v>
      </c>
      <c r="AV114" s="181">
        <v>1569</v>
      </c>
      <c r="AW114" s="181">
        <v>263</v>
      </c>
    </row>
    <row r="115" spans="1:49" hidden="1" x14ac:dyDescent="0.25">
      <c r="A115" s="70" t="s">
        <v>109</v>
      </c>
      <c r="B115" s="70" t="s">
        <v>232</v>
      </c>
      <c r="C115" s="70" t="s">
        <v>342</v>
      </c>
      <c r="D115" s="71">
        <v>726</v>
      </c>
      <c r="E115" s="182" t="s">
        <v>343</v>
      </c>
      <c r="F115" s="13" t="s">
        <v>14</v>
      </c>
      <c r="G115" s="12">
        <v>2</v>
      </c>
      <c r="H115" s="185">
        <v>8101</v>
      </c>
      <c r="I115" s="185">
        <v>998</v>
      </c>
      <c r="J115" s="186">
        <v>172</v>
      </c>
      <c r="K115" s="186">
        <v>157</v>
      </c>
      <c r="L115" s="186">
        <v>169</v>
      </c>
      <c r="M115" s="186">
        <v>134</v>
      </c>
      <c r="N115" s="186">
        <v>174</v>
      </c>
      <c r="O115" s="186">
        <v>192</v>
      </c>
      <c r="P115" s="186">
        <v>175</v>
      </c>
      <c r="Q115" s="187">
        <v>178</v>
      </c>
      <c r="R115" s="187">
        <v>181</v>
      </c>
      <c r="S115" s="187">
        <v>182</v>
      </c>
      <c r="T115" s="187">
        <v>187</v>
      </c>
      <c r="U115" s="187">
        <v>191</v>
      </c>
      <c r="V115" s="187">
        <v>191</v>
      </c>
      <c r="W115" s="187">
        <v>184</v>
      </c>
      <c r="X115" s="187">
        <v>174</v>
      </c>
      <c r="Y115" s="187">
        <v>164</v>
      </c>
      <c r="Z115" s="187">
        <v>154</v>
      </c>
      <c r="AA115" s="187">
        <v>145</v>
      </c>
      <c r="AB115" s="187">
        <v>139</v>
      </c>
      <c r="AC115" s="187">
        <v>134</v>
      </c>
      <c r="AD115" s="187">
        <v>612</v>
      </c>
      <c r="AE115" s="187">
        <v>598</v>
      </c>
      <c r="AF115" s="187">
        <v>528</v>
      </c>
      <c r="AG115" s="187">
        <v>476</v>
      </c>
      <c r="AH115" s="187">
        <v>441</v>
      </c>
      <c r="AI115" s="187">
        <v>405</v>
      </c>
      <c r="AJ115" s="187">
        <v>358</v>
      </c>
      <c r="AK115" s="187">
        <v>343</v>
      </c>
      <c r="AL115" s="187">
        <v>251</v>
      </c>
      <c r="AM115" s="187">
        <v>228</v>
      </c>
      <c r="AN115" s="187">
        <v>196</v>
      </c>
      <c r="AO115" s="187">
        <v>136</v>
      </c>
      <c r="AP115" s="187">
        <v>152</v>
      </c>
      <c r="AQ115" s="187">
        <v>193</v>
      </c>
      <c r="AR115" s="187">
        <v>15</v>
      </c>
      <c r="AS115" s="187">
        <v>4228</v>
      </c>
      <c r="AT115" s="187">
        <v>476</v>
      </c>
      <c r="AU115" s="187">
        <v>378</v>
      </c>
      <c r="AV115" s="187">
        <v>1569</v>
      </c>
      <c r="AW115" s="187">
        <v>263</v>
      </c>
    </row>
    <row r="116" spans="1:49" hidden="1" x14ac:dyDescent="0.25">
      <c r="A116" s="64" t="s">
        <v>109</v>
      </c>
      <c r="B116" s="64" t="s">
        <v>232</v>
      </c>
      <c r="C116" s="64" t="s">
        <v>344</v>
      </c>
      <c r="D116" s="65"/>
      <c r="E116" s="4" t="s">
        <v>344</v>
      </c>
      <c r="F116" s="5" t="s">
        <v>47</v>
      </c>
      <c r="G116" s="9">
        <v>1</v>
      </c>
      <c r="H116" s="180">
        <v>7306</v>
      </c>
      <c r="I116" s="180">
        <v>672</v>
      </c>
      <c r="J116" s="181">
        <v>73</v>
      </c>
      <c r="K116" s="181">
        <v>104</v>
      </c>
      <c r="L116" s="181">
        <v>136</v>
      </c>
      <c r="M116" s="181">
        <v>121</v>
      </c>
      <c r="N116" s="181">
        <v>125</v>
      </c>
      <c r="O116" s="181">
        <v>113</v>
      </c>
      <c r="P116" s="181">
        <v>206</v>
      </c>
      <c r="Q116" s="181">
        <v>205</v>
      </c>
      <c r="R116" s="181">
        <v>204</v>
      </c>
      <c r="S116" s="181">
        <v>203</v>
      </c>
      <c r="T116" s="181">
        <v>200</v>
      </c>
      <c r="U116" s="181">
        <v>199</v>
      </c>
      <c r="V116" s="181">
        <v>193</v>
      </c>
      <c r="W116" s="181">
        <v>181</v>
      </c>
      <c r="X116" s="181">
        <v>166</v>
      </c>
      <c r="Y116" s="181">
        <v>150</v>
      </c>
      <c r="Z116" s="181">
        <v>134</v>
      </c>
      <c r="AA116" s="181">
        <v>122</v>
      </c>
      <c r="AB116" s="181">
        <v>116</v>
      </c>
      <c r="AC116" s="181">
        <v>113</v>
      </c>
      <c r="AD116" s="181">
        <v>535</v>
      </c>
      <c r="AE116" s="181">
        <v>512</v>
      </c>
      <c r="AF116" s="181">
        <v>459</v>
      </c>
      <c r="AG116" s="181">
        <v>451</v>
      </c>
      <c r="AH116" s="181">
        <v>422</v>
      </c>
      <c r="AI116" s="181">
        <v>375</v>
      </c>
      <c r="AJ116" s="181">
        <v>315</v>
      </c>
      <c r="AK116" s="181">
        <v>293</v>
      </c>
      <c r="AL116" s="181">
        <v>278</v>
      </c>
      <c r="AM116" s="181">
        <v>236</v>
      </c>
      <c r="AN116" s="181">
        <v>163</v>
      </c>
      <c r="AO116" s="181">
        <v>93</v>
      </c>
      <c r="AP116" s="181">
        <v>110</v>
      </c>
      <c r="AQ116" s="181">
        <v>226</v>
      </c>
      <c r="AR116" s="181">
        <v>17</v>
      </c>
      <c r="AS116" s="181">
        <v>3723</v>
      </c>
      <c r="AT116" s="181">
        <v>439</v>
      </c>
      <c r="AU116" s="181">
        <v>297</v>
      </c>
      <c r="AV116" s="181">
        <v>1283</v>
      </c>
      <c r="AW116" s="181">
        <v>308</v>
      </c>
    </row>
    <row r="117" spans="1:49" hidden="1" x14ac:dyDescent="0.25">
      <c r="A117" s="70" t="s">
        <v>109</v>
      </c>
      <c r="B117" s="70" t="s">
        <v>232</v>
      </c>
      <c r="C117" s="70" t="s">
        <v>344</v>
      </c>
      <c r="D117" s="71">
        <v>666</v>
      </c>
      <c r="E117" s="182" t="s">
        <v>345</v>
      </c>
      <c r="F117" s="7" t="s">
        <v>14</v>
      </c>
      <c r="G117" s="12">
        <v>1</v>
      </c>
      <c r="H117" s="185">
        <v>1358</v>
      </c>
      <c r="I117" s="185">
        <v>112</v>
      </c>
      <c r="J117" s="186">
        <v>12</v>
      </c>
      <c r="K117" s="186">
        <v>20</v>
      </c>
      <c r="L117" s="186">
        <v>20</v>
      </c>
      <c r="M117" s="186">
        <v>18</v>
      </c>
      <c r="N117" s="186">
        <v>20</v>
      </c>
      <c r="O117" s="186">
        <v>22</v>
      </c>
      <c r="P117" s="186">
        <v>39</v>
      </c>
      <c r="Q117" s="187">
        <v>40</v>
      </c>
      <c r="R117" s="187">
        <v>39</v>
      </c>
      <c r="S117" s="187">
        <v>39</v>
      </c>
      <c r="T117" s="187">
        <v>39</v>
      </c>
      <c r="U117" s="187">
        <v>39</v>
      </c>
      <c r="V117" s="187">
        <v>38</v>
      </c>
      <c r="W117" s="187">
        <v>37</v>
      </c>
      <c r="X117" s="187">
        <v>35</v>
      </c>
      <c r="Y117" s="187">
        <v>32</v>
      </c>
      <c r="Z117" s="187">
        <v>30</v>
      </c>
      <c r="AA117" s="187">
        <v>28</v>
      </c>
      <c r="AB117" s="187">
        <v>26</v>
      </c>
      <c r="AC117" s="187">
        <v>24</v>
      </c>
      <c r="AD117" s="187">
        <v>92</v>
      </c>
      <c r="AE117" s="187">
        <v>88</v>
      </c>
      <c r="AF117" s="187">
        <v>85</v>
      </c>
      <c r="AG117" s="187">
        <v>83</v>
      </c>
      <c r="AH117" s="187">
        <v>80</v>
      </c>
      <c r="AI117" s="187">
        <v>72</v>
      </c>
      <c r="AJ117" s="187">
        <v>53</v>
      </c>
      <c r="AK117" s="187">
        <v>50</v>
      </c>
      <c r="AL117" s="187">
        <v>48</v>
      </c>
      <c r="AM117" s="187">
        <v>44</v>
      </c>
      <c r="AN117" s="187">
        <v>30</v>
      </c>
      <c r="AO117" s="187">
        <v>16</v>
      </c>
      <c r="AP117" s="187">
        <v>20</v>
      </c>
      <c r="AQ117" s="187">
        <v>40</v>
      </c>
      <c r="AR117" s="187">
        <v>2</v>
      </c>
      <c r="AS117" s="187">
        <v>678</v>
      </c>
      <c r="AT117" s="187">
        <v>74</v>
      </c>
      <c r="AU117" s="187">
        <v>54</v>
      </c>
      <c r="AV117" s="187">
        <v>232</v>
      </c>
      <c r="AW117" s="187">
        <v>56</v>
      </c>
    </row>
    <row r="118" spans="1:49" hidden="1" x14ac:dyDescent="0.25">
      <c r="A118" s="70" t="s">
        <v>109</v>
      </c>
      <c r="B118" s="70" t="s">
        <v>232</v>
      </c>
      <c r="C118" s="70" t="s">
        <v>344</v>
      </c>
      <c r="D118" s="71">
        <v>667</v>
      </c>
      <c r="E118" s="182" t="s">
        <v>346</v>
      </c>
      <c r="F118" s="8" t="s">
        <v>16</v>
      </c>
      <c r="G118" s="10">
        <v>1</v>
      </c>
      <c r="H118" s="185">
        <v>853</v>
      </c>
      <c r="I118" s="185">
        <v>82</v>
      </c>
      <c r="J118" s="186">
        <v>10</v>
      </c>
      <c r="K118" s="186">
        <v>12</v>
      </c>
      <c r="L118" s="186">
        <v>16</v>
      </c>
      <c r="M118" s="186">
        <v>14</v>
      </c>
      <c r="N118" s="186">
        <v>16</v>
      </c>
      <c r="O118" s="186">
        <v>14</v>
      </c>
      <c r="P118" s="186">
        <v>24</v>
      </c>
      <c r="Q118" s="187">
        <v>24</v>
      </c>
      <c r="R118" s="187">
        <v>24</v>
      </c>
      <c r="S118" s="187">
        <v>24</v>
      </c>
      <c r="T118" s="187">
        <v>23</v>
      </c>
      <c r="U118" s="187">
        <v>24</v>
      </c>
      <c r="V118" s="187">
        <v>24</v>
      </c>
      <c r="W118" s="187">
        <v>23</v>
      </c>
      <c r="X118" s="187">
        <v>22</v>
      </c>
      <c r="Y118" s="187">
        <v>20</v>
      </c>
      <c r="Z118" s="187">
        <v>17</v>
      </c>
      <c r="AA118" s="187">
        <v>16</v>
      </c>
      <c r="AB118" s="187">
        <v>16</v>
      </c>
      <c r="AC118" s="187">
        <v>15</v>
      </c>
      <c r="AD118" s="187">
        <v>56</v>
      </c>
      <c r="AE118" s="187">
        <v>52</v>
      </c>
      <c r="AF118" s="187">
        <v>48</v>
      </c>
      <c r="AG118" s="187">
        <v>48</v>
      </c>
      <c r="AH118" s="187">
        <v>50</v>
      </c>
      <c r="AI118" s="187">
        <v>42</v>
      </c>
      <c r="AJ118" s="187">
        <v>38</v>
      </c>
      <c r="AK118" s="187">
        <v>36</v>
      </c>
      <c r="AL118" s="187">
        <v>34</v>
      </c>
      <c r="AM118" s="187">
        <v>28</v>
      </c>
      <c r="AN118" s="187">
        <v>19</v>
      </c>
      <c r="AO118" s="187">
        <v>12</v>
      </c>
      <c r="AP118" s="187">
        <v>12</v>
      </c>
      <c r="AQ118" s="187">
        <v>26</v>
      </c>
      <c r="AR118" s="187">
        <v>2</v>
      </c>
      <c r="AS118" s="187">
        <v>426</v>
      </c>
      <c r="AT118" s="187">
        <v>48</v>
      </c>
      <c r="AU118" s="187">
        <v>34</v>
      </c>
      <c r="AV118" s="187">
        <v>146</v>
      </c>
      <c r="AW118" s="187">
        <v>34</v>
      </c>
    </row>
    <row r="119" spans="1:49" hidden="1" x14ac:dyDescent="0.25">
      <c r="A119" s="70" t="s">
        <v>109</v>
      </c>
      <c r="B119" s="70" t="s">
        <v>232</v>
      </c>
      <c r="C119" s="70" t="s">
        <v>344</v>
      </c>
      <c r="D119" s="71">
        <v>668</v>
      </c>
      <c r="E119" s="182" t="s">
        <v>347</v>
      </c>
      <c r="F119" s="8" t="s">
        <v>31</v>
      </c>
      <c r="G119" s="10">
        <v>1</v>
      </c>
      <c r="H119" s="185">
        <v>670</v>
      </c>
      <c r="I119" s="185">
        <v>77</v>
      </c>
      <c r="J119" s="186">
        <v>8</v>
      </c>
      <c r="K119" s="186">
        <v>10</v>
      </c>
      <c r="L119" s="186">
        <v>16</v>
      </c>
      <c r="M119" s="186">
        <v>14</v>
      </c>
      <c r="N119" s="186">
        <v>15</v>
      </c>
      <c r="O119" s="186">
        <v>14</v>
      </c>
      <c r="P119" s="186">
        <v>19</v>
      </c>
      <c r="Q119" s="187">
        <v>19</v>
      </c>
      <c r="R119" s="187">
        <v>19</v>
      </c>
      <c r="S119" s="187">
        <v>19</v>
      </c>
      <c r="T119" s="187">
        <v>18</v>
      </c>
      <c r="U119" s="187">
        <v>18</v>
      </c>
      <c r="V119" s="187">
        <v>18</v>
      </c>
      <c r="W119" s="187">
        <v>17</v>
      </c>
      <c r="X119" s="187">
        <v>16</v>
      </c>
      <c r="Y119" s="187">
        <v>14</v>
      </c>
      <c r="Z119" s="187">
        <v>12</v>
      </c>
      <c r="AA119" s="187">
        <v>10</v>
      </c>
      <c r="AB119" s="187">
        <v>10</v>
      </c>
      <c r="AC119" s="187">
        <v>10</v>
      </c>
      <c r="AD119" s="187">
        <v>46</v>
      </c>
      <c r="AE119" s="187">
        <v>44</v>
      </c>
      <c r="AF119" s="187">
        <v>42</v>
      </c>
      <c r="AG119" s="187">
        <v>40</v>
      </c>
      <c r="AH119" s="187">
        <v>36</v>
      </c>
      <c r="AI119" s="187">
        <v>32</v>
      </c>
      <c r="AJ119" s="187">
        <v>28</v>
      </c>
      <c r="AK119" s="187">
        <v>26</v>
      </c>
      <c r="AL119" s="187">
        <v>24</v>
      </c>
      <c r="AM119" s="187">
        <v>22</v>
      </c>
      <c r="AN119" s="187">
        <v>16</v>
      </c>
      <c r="AO119" s="187">
        <v>8</v>
      </c>
      <c r="AP119" s="187">
        <v>10</v>
      </c>
      <c r="AQ119" s="187">
        <v>22</v>
      </c>
      <c r="AR119" s="187">
        <v>2</v>
      </c>
      <c r="AS119" s="187">
        <v>316</v>
      </c>
      <c r="AT119" s="187">
        <v>38</v>
      </c>
      <c r="AU119" s="187">
        <v>26</v>
      </c>
      <c r="AV119" s="187">
        <v>106</v>
      </c>
      <c r="AW119" s="187">
        <v>26</v>
      </c>
    </row>
    <row r="120" spans="1:49" hidden="1" x14ac:dyDescent="0.25">
      <c r="A120" s="70" t="s">
        <v>109</v>
      </c>
      <c r="B120" s="70" t="s">
        <v>232</v>
      </c>
      <c r="C120" s="70" t="s">
        <v>344</v>
      </c>
      <c r="D120" s="71">
        <v>669</v>
      </c>
      <c r="E120" s="182" t="s">
        <v>348</v>
      </c>
      <c r="F120" s="8" t="s">
        <v>31</v>
      </c>
      <c r="G120" s="10">
        <v>1</v>
      </c>
      <c r="H120" s="185">
        <v>666</v>
      </c>
      <c r="I120" s="185">
        <v>73</v>
      </c>
      <c r="J120" s="186">
        <v>8</v>
      </c>
      <c r="K120" s="186">
        <v>10</v>
      </c>
      <c r="L120" s="186">
        <v>16</v>
      </c>
      <c r="M120" s="186">
        <v>14</v>
      </c>
      <c r="N120" s="186">
        <v>14</v>
      </c>
      <c r="O120" s="186">
        <v>11</v>
      </c>
      <c r="P120" s="186">
        <v>19</v>
      </c>
      <c r="Q120" s="187">
        <v>19</v>
      </c>
      <c r="R120" s="187">
        <v>19</v>
      </c>
      <c r="S120" s="187">
        <v>18</v>
      </c>
      <c r="T120" s="187">
        <v>18</v>
      </c>
      <c r="U120" s="187">
        <v>18</v>
      </c>
      <c r="V120" s="187">
        <v>18</v>
      </c>
      <c r="W120" s="187">
        <v>17</v>
      </c>
      <c r="X120" s="187">
        <v>16</v>
      </c>
      <c r="Y120" s="187">
        <v>14</v>
      </c>
      <c r="Z120" s="187">
        <v>12</v>
      </c>
      <c r="AA120" s="187">
        <v>10</v>
      </c>
      <c r="AB120" s="187">
        <v>10</v>
      </c>
      <c r="AC120" s="187">
        <v>10</v>
      </c>
      <c r="AD120" s="187">
        <v>46</v>
      </c>
      <c r="AE120" s="187">
        <v>44</v>
      </c>
      <c r="AF120" s="187">
        <v>40</v>
      </c>
      <c r="AG120" s="187">
        <v>40</v>
      </c>
      <c r="AH120" s="187">
        <v>36</v>
      </c>
      <c r="AI120" s="187">
        <v>33</v>
      </c>
      <c r="AJ120" s="187">
        <v>28</v>
      </c>
      <c r="AK120" s="187">
        <v>26</v>
      </c>
      <c r="AL120" s="187">
        <v>24</v>
      </c>
      <c r="AM120" s="187">
        <v>22</v>
      </c>
      <c r="AN120" s="187">
        <v>18</v>
      </c>
      <c r="AO120" s="187">
        <v>8</v>
      </c>
      <c r="AP120" s="187">
        <v>10</v>
      </c>
      <c r="AQ120" s="187">
        <v>22</v>
      </c>
      <c r="AR120" s="187">
        <v>2</v>
      </c>
      <c r="AS120" s="187">
        <v>312</v>
      </c>
      <c r="AT120" s="187">
        <v>40</v>
      </c>
      <c r="AU120" s="187">
        <v>26</v>
      </c>
      <c r="AV120" s="187">
        <v>102</v>
      </c>
      <c r="AW120" s="187">
        <v>28</v>
      </c>
    </row>
    <row r="121" spans="1:49" hidden="1" x14ac:dyDescent="0.25">
      <c r="A121" s="70" t="s">
        <v>109</v>
      </c>
      <c r="B121" s="70" t="s">
        <v>232</v>
      </c>
      <c r="C121" s="70" t="s">
        <v>344</v>
      </c>
      <c r="D121" s="71">
        <v>744</v>
      </c>
      <c r="E121" s="182" t="s">
        <v>349</v>
      </c>
      <c r="F121" s="8" t="s">
        <v>16</v>
      </c>
      <c r="G121" s="10">
        <v>1</v>
      </c>
      <c r="H121" s="185">
        <v>989</v>
      </c>
      <c r="I121" s="185">
        <v>79</v>
      </c>
      <c r="J121" s="186">
        <v>5</v>
      </c>
      <c r="K121" s="186">
        <v>15</v>
      </c>
      <c r="L121" s="186">
        <v>16</v>
      </c>
      <c r="M121" s="186">
        <v>13</v>
      </c>
      <c r="N121" s="186">
        <v>16</v>
      </c>
      <c r="O121" s="186">
        <v>14</v>
      </c>
      <c r="P121" s="186">
        <v>23</v>
      </c>
      <c r="Q121" s="187">
        <v>23</v>
      </c>
      <c r="R121" s="187">
        <v>23</v>
      </c>
      <c r="S121" s="187">
        <v>23</v>
      </c>
      <c r="T121" s="187">
        <v>22</v>
      </c>
      <c r="U121" s="187">
        <v>18</v>
      </c>
      <c r="V121" s="187">
        <v>18</v>
      </c>
      <c r="W121" s="187">
        <v>14</v>
      </c>
      <c r="X121" s="187">
        <v>12</v>
      </c>
      <c r="Y121" s="187">
        <v>11</v>
      </c>
      <c r="Z121" s="187">
        <v>10</v>
      </c>
      <c r="AA121" s="187">
        <v>10</v>
      </c>
      <c r="AB121" s="187">
        <v>8</v>
      </c>
      <c r="AC121" s="187">
        <v>8</v>
      </c>
      <c r="AD121" s="187">
        <v>88</v>
      </c>
      <c r="AE121" s="187">
        <v>86</v>
      </c>
      <c r="AF121" s="187">
        <v>76</v>
      </c>
      <c r="AG121" s="187">
        <v>74</v>
      </c>
      <c r="AH121" s="187">
        <v>70</v>
      </c>
      <c r="AI121" s="187">
        <v>58</v>
      </c>
      <c r="AJ121" s="187">
        <v>54</v>
      </c>
      <c r="AK121" s="187">
        <v>51</v>
      </c>
      <c r="AL121" s="187">
        <v>48</v>
      </c>
      <c r="AM121" s="187">
        <v>36</v>
      </c>
      <c r="AN121" s="187">
        <v>22</v>
      </c>
      <c r="AO121" s="187">
        <v>12</v>
      </c>
      <c r="AP121" s="187">
        <v>12</v>
      </c>
      <c r="AQ121" s="187">
        <v>32</v>
      </c>
      <c r="AR121" s="187">
        <v>3</v>
      </c>
      <c r="AS121" s="187">
        <v>592</v>
      </c>
      <c r="AT121" s="187">
        <v>68</v>
      </c>
      <c r="AU121" s="187">
        <v>42</v>
      </c>
      <c r="AV121" s="187">
        <v>198</v>
      </c>
      <c r="AW121" s="187">
        <v>50</v>
      </c>
    </row>
    <row r="122" spans="1:49" hidden="1" x14ac:dyDescent="0.25">
      <c r="A122" s="70" t="s">
        <v>109</v>
      </c>
      <c r="B122" s="70" t="s">
        <v>232</v>
      </c>
      <c r="C122" s="70" t="s">
        <v>344</v>
      </c>
      <c r="D122" s="71">
        <v>670</v>
      </c>
      <c r="E122" s="182" t="s">
        <v>350</v>
      </c>
      <c r="F122" s="8" t="s">
        <v>31</v>
      </c>
      <c r="G122" s="10">
        <v>1</v>
      </c>
      <c r="H122" s="185">
        <v>863</v>
      </c>
      <c r="I122" s="185">
        <v>68</v>
      </c>
      <c r="J122" s="186">
        <v>8</v>
      </c>
      <c r="K122" s="186">
        <v>12</v>
      </c>
      <c r="L122" s="186">
        <v>14</v>
      </c>
      <c r="M122" s="186">
        <v>12</v>
      </c>
      <c r="N122" s="186">
        <v>12</v>
      </c>
      <c r="O122" s="186">
        <v>10</v>
      </c>
      <c r="P122" s="186">
        <v>24</v>
      </c>
      <c r="Q122" s="187">
        <v>24</v>
      </c>
      <c r="R122" s="187">
        <v>24</v>
      </c>
      <c r="S122" s="187">
        <v>24</v>
      </c>
      <c r="T122" s="187">
        <v>24</v>
      </c>
      <c r="U122" s="187">
        <v>26</v>
      </c>
      <c r="V122" s="187">
        <v>23</v>
      </c>
      <c r="W122" s="187">
        <v>22</v>
      </c>
      <c r="X122" s="187">
        <v>20</v>
      </c>
      <c r="Y122" s="187">
        <v>18</v>
      </c>
      <c r="Z122" s="187">
        <v>16</v>
      </c>
      <c r="AA122" s="187">
        <v>14</v>
      </c>
      <c r="AB122" s="187">
        <v>14</v>
      </c>
      <c r="AC122" s="187">
        <v>14</v>
      </c>
      <c r="AD122" s="187">
        <v>62</v>
      </c>
      <c r="AE122" s="187">
        <v>60</v>
      </c>
      <c r="AF122" s="187">
        <v>58</v>
      </c>
      <c r="AG122" s="187">
        <v>56</v>
      </c>
      <c r="AH122" s="187">
        <v>48</v>
      </c>
      <c r="AI122" s="187">
        <v>46</v>
      </c>
      <c r="AJ122" s="187">
        <v>38</v>
      </c>
      <c r="AK122" s="187">
        <v>36</v>
      </c>
      <c r="AL122" s="187">
        <v>34</v>
      </c>
      <c r="AM122" s="187">
        <v>30</v>
      </c>
      <c r="AN122" s="187">
        <v>18</v>
      </c>
      <c r="AO122" s="187">
        <v>10</v>
      </c>
      <c r="AP122" s="187">
        <v>12</v>
      </c>
      <c r="AQ122" s="187">
        <v>30</v>
      </c>
      <c r="AR122" s="187">
        <v>2</v>
      </c>
      <c r="AS122" s="187">
        <v>419</v>
      </c>
      <c r="AT122" s="187">
        <v>52</v>
      </c>
      <c r="AU122" s="187">
        <v>34</v>
      </c>
      <c r="AV122" s="187">
        <v>148</v>
      </c>
      <c r="AW122" s="187">
        <v>34</v>
      </c>
    </row>
    <row r="123" spans="1:49" hidden="1" x14ac:dyDescent="0.25">
      <c r="A123" s="70" t="s">
        <v>109</v>
      </c>
      <c r="B123" s="70" t="s">
        <v>232</v>
      </c>
      <c r="C123" s="70" t="s">
        <v>344</v>
      </c>
      <c r="D123" s="71">
        <v>7082</v>
      </c>
      <c r="E123" s="182" t="s">
        <v>351</v>
      </c>
      <c r="F123" s="8" t="s">
        <v>31</v>
      </c>
      <c r="G123" s="10">
        <v>1</v>
      </c>
      <c r="H123" s="185">
        <v>562</v>
      </c>
      <c r="I123" s="185">
        <v>54</v>
      </c>
      <c r="J123" s="186">
        <v>6</v>
      </c>
      <c r="K123" s="186">
        <v>8</v>
      </c>
      <c r="L123" s="186">
        <v>12</v>
      </c>
      <c r="M123" s="186">
        <v>10</v>
      </c>
      <c r="N123" s="186">
        <v>10</v>
      </c>
      <c r="O123" s="186">
        <v>8</v>
      </c>
      <c r="P123" s="186">
        <v>17</v>
      </c>
      <c r="Q123" s="187">
        <v>16</v>
      </c>
      <c r="R123" s="187">
        <v>16</v>
      </c>
      <c r="S123" s="187">
        <v>16</v>
      </c>
      <c r="T123" s="187">
        <v>16</v>
      </c>
      <c r="U123" s="187">
        <v>16</v>
      </c>
      <c r="V123" s="187">
        <v>16</v>
      </c>
      <c r="W123" s="187">
        <v>16</v>
      </c>
      <c r="X123" s="187">
        <v>14</v>
      </c>
      <c r="Y123" s="187">
        <v>12</v>
      </c>
      <c r="Z123" s="187">
        <v>11</v>
      </c>
      <c r="AA123" s="187">
        <v>10</v>
      </c>
      <c r="AB123" s="187">
        <v>10</v>
      </c>
      <c r="AC123" s="187">
        <v>10</v>
      </c>
      <c r="AD123" s="187">
        <v>38</v>
      </c>
      <c r="AE123" s="187">
        <v>36</v>
      </c>
      <c r="AF123" s="187">
        <v>32</v>
      </c>
      <c r="AG123" s="187">
        <v>32</v>
      </c>
      <c r="AH123" s="187">
        <v>32</v>
      </c>
      <c r="AI123" s="187">
        <v>30</v>
      </c>
      <c r="AJ123" s="187">
        <v>24</v>
      </c>
      <c r="AK123" s="187">
        <v>22</v>
      </c>
      <c r="AL123" s="187">
        <v>20</v>
      </c>
      <c r="AM123" s="187">
        <v>18</v>
      </c>
      <c r="AN123" s="187">
        <v>12</v>
      </c>
      <c r="AO123" s="187">
        <v>7</v>
      </c>
      <c r="AP123" s="187">
        <v>9</v>
      </c>
      <c r="AQ123" s="187">
        <v>18</v>
      </c>
      <c r="AR123" s="187">
        <v>1</v>
      </c>
      <c r="AS123" s="187">
        <v>280</v>
      </c>
      <c r="AT123" s="187">
        <v>34</v>
      </c>
      <c r="AU123" s="187">
        <v>22</v>
      </c>
      <c r="AV123" s="187">
        <v>100</v>
      </c>
      <c r="AW123" s="187">
        <v>24</v>
      </c>
    </row>
    <row r="124" spans="1:49" hidden="1" x14ac:dyDescent="0.25">
      <c r="A124" s="70" t="s">
        <v>109</v>
      </c>
      <c r="B124" s="70" t="s">
        <v>232</v>
      </c>
      <c r="C124" s="70" t="s">
        <v>344</v>
      </c>
      <c r="D124" s="71">
        <v>12468</v>
      </c>
      <c r="E124" s="182" t="s">
        <v>352</v>
      </c>
      <c r="F124" s="8" t="s">
        <v>31</v>
      </c>
      <c r="G124" s="10">
        <v>1</v>
      </c>
      <c r="H124" s="185">
        <v>565</v>
      </c>
      <c r="I124" s="185">
        <v>55</v>
      </c>
      <c r="J124" s="186">
        <v>6</v>
      </c>
      <c r="K124" s="186">
        <v>8</v>
      </c>
      <c r="L124" s="186">
        <v>12</v>
      </c>
      <c r="M124" s="186">
        <v>11</v>
      </c>
      <c r="N124" s="186">
        <v>10</v>
      </c>
      <c r="O124" s="186">
        <v>8</v>
      </c>
      <c r="P124" s="186">
        <v>17</v>
      </c>
      <c r="Q124" s="187">
        <v>16</v>
      </c>
      <c r="R124" s="187">
        <v>16</v>
      </c>
      <c r="S124" s="187">
        <v>16</v>
      </c>
      <c r="T124" s="187">
        <v>16</v>
      </c>
      <c r="U124" s="187">
        <v>16</v>
      </c>
      <c r="V124" s="187">
        <v>16</v>
      </c>
      <c r="W124" s="187">
        <v>16</v>
      </c>
      <c r="X124" s="187">
        <v>14</v>
      </c>
      <c r="Y124" s="187">
        <v>12</v>
      </c>
      <c r="Z124" s="187">
        <v>11</v>
      </c>
      <c r="AA124" s="187">
        <v>10</v>
      </c>
      <c r="AB124" s="187">
        <v>10</v>
      </c>
      <c r="AC124" s="187">
        <v>10</v>
      </c>
      <c r="AD124" s="187">
        <v>38</v>
      </c>
      <c r="AE124" s="187">
        <v>36</v>
      </c>
      <c r="AF124" s="187">
        <v>32</v>
      </c>
      <c r="AG124" s="187">
        <v>32</v>
      </c>
      <c r="AH124" s="187">
        <v>32</v>
      </c>
      <c r="AI124" s="187">
        <v>30</v>
      </c>
      <c r="AJ124" s="187">
        <v>24</v>
      </c>
      <c r="AK124" s="187">
        <v>22</v>
      </c>
      <c r="AL124" s="187">
        <v>22</v>
      </c>
      <c r="AM124" s="187">
        <v>18</v>
      </c>
      <c r="AN124" s="187">
        <v>12</v>
      </c>
      <c r="AO124" s="187">
        <v>7</v>
      </c>
      <c r="AP124" s="187">
        <v>9</v>
      </c>
      <c r="AQ124" s="187">
        <v>18</v>
      </c>
      <c r="AR124" s="187">
        <v>1</v>
      </c>
      <c r="AS124" s="187">
        <v>278</v>
      </c>
      <c r="AT124" s="187">
        <v>34</v>
      </c>
      <c r="AU124" s="187">
        <v>24</v>
      </c>
      <c r="AV124" s="187">
        <v>98</v>
      </c>
      <c r="AW124" s="187">
        <v>22</v>
      </c>
    </row>
    <row r="125" spans="1:49" hidden="1" x14ac:dyDescent="0.25">
      <c r="A125" s="70" t="s">
        <v>109</v>
      </c>
      <c r="B125" s="70" t="s">
        <v>232</v>
      </c>
      <c r="C125" s="70" t="s">
        <v>344</v>
      </c>
      <c r="D125" s="71">
        <v>23381</v>
      </c>
      <c r="E125" s="182" t="s">
        <v>353</v>
      </c>
      <c r="F125" s="8" t="s">
        <v>16</v>
      </c>
      <c r="G125" s="10">
        <v>1</v>
      </c>
      <c r="H125" s="185">
        <v>376</v>
      </c>
      <c r="I125" s="185">
        <v>38</v>
      </c>
      <c r="J125" s="186">
        <v>4</v>
      </c>
      <c r="K125" s="186">
        <v>4</v>
      </c>
      <c r="L125" s="186">
        <v>8</v>
      </c>
      <c r="M125" s="186">
        <v>8</v>
      </c>
      <c r="N125" s="186">
        <v>8</v>
      </c>
      <c r="O125" s="186">
        <v>6</v>
      </c>
      <c r="P125" s="186">
        <v>10</v>
      </c>
      <c r="Q125" s="187">
        <v>10</v>
      </c>
      <c r="R125" s="187">
        <v>10</v>
      </c>
      <c r="S125" s="187">
        <v>10</v>
      </c>
      <c r="T125" s="187">
        <v>10</v>
      </c>
      <c r="U125" s="187">
        <v>10</v>
      </c>
      <c r="V125" s="187">
        <v>10</v>
      </c>
      <c r="W125" s="187">
        <v>9</v>
      </c>
      <c r="X125" s="187">
        <v>9</v>
      </c>
      <c r="Y125" s="187">
        <v>9</v>
      </c>
      <c r="Z125" s="187">
        <v>7</v>
      </c>
      <c r="AA125" s="187">
        <v>6</v>
      </c>
      <c r="AB125" s="187">
        <v>6</v>
      </c>
      <c r="AC125" s="187">
        <v>6</v>
      </c>
      <c r="AD125" s="187">
        <v>29</v>
      </c>
      <c r="AE125" s="187">
        <v>28</v>
      </c>
      <c r="AF125" s="187">
        <v>24</v>
      </c>
      <c r="AG125" s="187">
        <v>24</v>
      </c>
      <c r="AH125" s="187">
        <v>20</v>
      </c>
      <c r="AI125" s="187">
        <v>18</v>
      </c>
      <c r="AJ125" s="187">
        <v>16</v>
      </c>
      <c r="AK125" s="187">
        <v>14</v>
      </c>
      <c r="AL125" s="187">
        <v>14</v>
      </c>
      <c r="AM125" s="187">
        <v>10</v>
      </c>
      <c r="AN125" s="187">
        <v>8</v>
      </c>
      <c r="AO125" s="187">
        <v>5</v>
      </c>
      <c r="AP125" s="187">
        <v>6</v>
      </c>
      <c r="AQ125" s="187">
        <v>10</v>
      </c>
      <c r="AR125" s="187">
        <v>1</v>
      </c>
      <c r="AS125" s="187">
        <v>170</v>
      </c>
      <c r="AT125" s="187">
        <v>22</v>
      </c>
      <c r="AU125" s="187">
        <v>15</v>
      </c>
      <c r="AV125" s="187">
        <v>67</v>
      </c>
      <c r="AW125" s="187">
        <v>14</v>
      </c>
    </row>
    <row r="126" spans="1:49" hidden="1" x14ac:dyDescent="0.25">
      <c r="A126" s="70" t="s">
        <v>109</v>
      </c>
      <c r="B126" s="70" t="s">
        <v>232</v>
      </c>
      <c r="C126" s="70" t="s">
        <v>344</v>
      </c>
      <c r="D126" s="71">
        <v>24428</v>
      </c>
      <c r="E126" s="182" t="s">
        <v>354</v>
      </c>
      <c r="F126" s="8"/>
      <c r="G126" s="10"/>
      <c r="H126" s="185">
        <v>404</v>
      </c>
      <c r="I126" s="185">
        <v>34</v>
      </c>
      <c r="J126" s="186">
        <v>6</v>
      </c>
      <c r="K126" s="186">
        <v>5</v>
      </c>
      <c r="L126" s="186">
        <v>6</v>
      </c>
      <c r="M126" s="186">
        <v>7</v>
      </c>
      <c r="N126" s="186">
        <v>4</v>
      </c>
      <c r="O126" s="186">
        <v>6</v>
      </c>
      <c r="P126" s="186">
        <v>14</v>
      </c>
      <c r="Q126" s="187">
        <v>14</v>
      </c>
      <c r="R126" s="187">
        <v>14</v>
      </c>
      <c r="S126" s="187">
        <v>14</v>
      </c>
      <c r="T126" s="187">
        <v>14</v>
      </c>
      <c r="U126" s="187">
        <v>14</v>
      </c>
      <c r="V126" s="187">
        <v>12</v>
      </c>
      <c r="W126" s="187">
        <v>10</v>
      </c>
      <c r="X126" s="187">
        <v>8</v>
      </c>
      <c r="Y126" s="187">
        <v>8</v>
      </c>
      <c r="Z126" s="187">
        <v>8</v>
      </c>
      <c r="AA126" s="187">
        <v>8</v>
      </c>
      <c r="AB126" s="187">
        <v>6</v>
      </c>
      <c r="AC126" s="187">
        <v>6</v>
      </c>
      <c r="AD126" s="187">
        <v>40</v>
      </c>
      <c r="AE126" s="187">
        <v>38</v>
      </c>
      <c r="AF126" s="187">
        <v>22</v>
      </c>
      <c r="AG126" s="187">
        <v>22</v>
      </c>
      <c r="AH126" s="187">
        <v>18</v>
      </c>
      <c r="AI126" s="187">
        <v>14</v>
      </c>
      <c r="AJ126" s="187">
        <v>12</v>
      </c>
      <c r="AK126" s="187">
        <v>10</v>
      </c>
      <c r="AL126" s="187">
        <v>10</v>
      </c>
      <c r="AM126" s="187">
        <v>8</v>
      </c>
      <c r="AN126" s="187">
        <v>8</v>
      </c>
      <c r="AO126" s="187">
        <v>8</v>
      </c>
      <c r="AP126" s="187">
        <v>10</v>
      </c>
      <c r="AQ126" s="187">
        <v>8</v>
      </c>
      <c r="AR126" s="187">
        <v>1</v>
      </c>
      <c r="AS126" s="187">
        <v>252</v>
      </c>
      <c r="AT126" s="187">
        <v>29</v>
      </c>
      <c r="AU126" s="187">
        <v>20</v>
      </c>
      <c r="AV126" s="187">
        <v>86</v>
      </c>
      <c r="AW126" s="187">
        <v>20</v>
      </c>
    </row>
    <row r="127" spans="1:49" hidden="1" x14ac:dyDescent="0.25">
      <c r="A127" s="64" t="s">
        <v>109</v>
      </c>
      <c r="B127" s="64" t="s">
        <v>232</v>
      </c>
      <c r="C127" s="64" t="s">
        <v>355</v>
      </c>
      <c r="D127" s="65"/>
      <c r="E127" s="4" t="s">
        <v>355</v>
      </c>
      <c r="F127" s="5"/>
      <c r="G127" s="9">
        <v>2</v>
      </c>
      <c r="H127" s="185">
        <v>2284</v>
      </c>
      <c r="I127" s="185">
        <v>276</v>
      </c>
      <c r="J127" s="181">
        <v>40</v>
      </c>
      <c r="K127" s="181">
        <v>48</v>
      </c>
      <c r="L127" s="181">
        <v>38</v>
      </c>
      <c r="M127" s="181">
        <v>57</v>
      </c>
      <c r="N127" s="181">
        <v>44</v>
      </c>
      <c r="O127" s="181">
        <v>49</v>
      </c>
      <c r="P127" s="181">
        <v>50</v>
      </c>
      <c r="Q127" s="181">
        <v>51</v>
      </c>
      <c r="R127" s="181">
        <v>51</v>
      </c>
      <c r="S127" s="181">
        <v>50</v>
      </c>
      <c r="T127" s="181">
        <v>50</v>
      </c>
      <c r="U127" s="181">
        <v>49</v>
      </c>
      <c r="V127" s="181">
        <v>49</v>
      </c>
      <c r="W127" s="181">
        <v>49</v>
      </c>
      <c r="X127" s="181">
        <v>51</v>
      </c>
      <c r="Y127" s="181">
        <v>51</v>
      </c>
      <c r="Z127" s="181">
        <v>52</v>
      </c>
      <c r="AA127" s="181">
        <v>52</v>
      </c>
      <c r="AB127" s="181">
        <v>48</v>
      </c>
      <c r="AC127" s="181">
        <v>44</v>
      </c>
      <c r="AD127" s="181">
        <v>167</v>
      </c>
      <c r="AE127" s="181">
        <v>160</v>
      </c>
      <c r="AF127" s="181">
        <v>121</v>
      </c>
      <c r="AG127" s="181">
        <v>144</v>
      </c>
      <c r="AH127" s="181">
        <v>115</v>
      </c>
      <c r="AI127" s="181">
        <v>113</v>
      </c>
      <c r="AJ127" s="181">
        <v>92</v>
      </c>
      <c r="AK127" s="181">
        <v>96</v>
      </c>
      <c r="AL127" s="181">
        <v>96</v>
      </c>
      <c r="AM127" s="181">
        <v>60</v>
      </c>
      <c r="AN127" s="181">
        <v>54</v>
      </c>
      <c r="AO127" s="181">
        <v>40</v>
      </c>
      <c r="AP127" s="181">
        <v>53</v>
      </c>
      <c r="AQ127" s="181">
        <v>42</v>
      </c>
      <c r="AR127" s="181">
        <v>3</v>
      </c>
      <c r="AS127" s="181">
        <v>1172</v>
      </c>
      <c r="AT127" s="181">
        <v>127</v>
      </c>
      <c r="AU127" s="181">
        <v>126</v>
      </c>
      <c r="AV127" s="181">
        <v>417</v>
      </c>
      <c r="AW127" s="181">
        <v>58</v>
      </c>
    </row>
    <row r="128" spans="1:49" hidden="1" x14ac:dyDescent="0.25">
      <c r="A128" s="70" t="s">
        <v>109</v>
      </c>
      <c r="B128" s="70" t="s">
        <v>232</v>
      </c>
      <c r="C128" s="70" t="s">
        <v>355</v>
      </c>
      <c r="D128" s="71">
        <v>635</v>
      </c>
      <c r="E128" s="182" t="s">
        <v>356</v>
      </c>
      <c r="F128" s="8" t="s">
        <v>16</v>
      </c>
      <c r="G128" s="10">
        <v>2</v>
      </c>
      <c r="H128" s="185">
        <v>2284</v>
      </c>
      <c r="I128" s="185">
        <v>276</v>
      </c>
      <c r="J128" s="186">
        <v>40</v>
      </c>
      <c r="K128" s="186">
        <v>48</v>
      </c>
      <c r="L128" s="186">
        <v>38</v>
      </c>
      <c r="M128" s="186">
        <v>57</v>
      </c>
      <c r="N128" s="186">
        <v>44</v>
      </c>
      <c r="O128" s="186">
        <v>49</v>
      </c>
      <c r="P128" s="186">
        <v>50</v>
      </c>
      <c r="Q128" s="187">
        <v>51</v>
      </c>
      <c r="R128" s="187">
        <v>51</v>
      </c>
      <c r="S128" s="187">
        <v>50</v>
      </c>
      <c r="T128" s="187">
        <v>50</v>
      </c>
      <c r="U128" s="187">
        <v>49</v>
      </c>
      <c r="V128" s="187">
        <v>49</v>
      </c>
      <c r="W128" s="187">
        <v>49</v>
      </c>
      <c r="X128" s="187">
        <v>51</v>
      </c>
      <c r="Y128" s="187">
        <v>51</v>
      </c>
      <c r="Z128" s="187">
        <v>52</v>
      </c>
      <c r="AA128" s="187">
        <v>52</v>
      </c>
      <c r="AB128" s="187">
        <v>48</v>
      </c>
      <c r="AC128" s="187">
        <v>44</v>
      </c>
      <c r="AD128" s="187">
        <v>167</v>
      </c>
      <c r="AE128" s="187">
        <v>160</v>
      </c>
      <c r="AF128" s="187">
        <v>121</v>
      </c>
      <c r="AG128" s="187">
        <v>144</v>
      </c>
      <c r="AH128" s="187">
        <v>115</v>
      </c>
      <c r="AI128" s="187">
        <v>113</v>
      </c>
      <c r="AJ128" s="187">
        <v>92</v>
      </c>
      <c r="AK128" s="187">
        <v>96</v>
      </c>
      <c r="AL128" s="187">
        <v>96</v>
      </c>
      <c r="AM128" s="187">
        <v>60</v>
      </c>
      <c r="AN128" s="187">
        <v>54</v>
      </c>
      <c r="AO128" s="187">
        <v>40</v>
      </c>
      <c r="AP128" s="187">
        <v>53</v>
      </c>
      <c r="AQ128" s="187">
        <v>42</v>
      </c>
      <c r="AR128" s="187">
        <v>3</v>
      </c>
      <c r="AS128" s="187">
        <v>1172</v>
      </c>
      <c r="AT128" s="187">
        <v>127</v>
      </c>
      <c r="AU128" s="187">
        <v>126</v>
      </c>
      <c r="AV128" s="187">
        <v>417</v>
      </c>
      <c r="AW128" s="187">
        <v>58</v>
      </c>
    </row>
    <row r="129" spans="1:49" hidden="1" x14ac:dyDescent="0.25">
      <c r="A129" s="47"/>
      <c r="B129" s="47"/>
      <c r="C129" s="47"/>
      <c r="D129" s="195"/>
      <c r="E129" s="175" t="s">
        <v>357</v>
      </c>
      <c r="F129" s="176"/>
      <c r="G129" s="177">
        <v>2</v>
      </c>
      <c r="H129" s="178">
        <v>46297</v>
      </c>
      <c r="I129" s="178">
        <v>4794</v>
      </c>
      <c r="J129" s="178">
        <v>685</v>
      </c>
      <c r="K129" s="178">
        <v>736</v>
      </c>
      <c r="L129" s="178">
        <v>789</v>
      </c>
      <c r="M129" s="178">
        <v>912</v>
      </c>
      <c r="N129" s="178">
        <v>865</v>
      </c>
      <c r="O129" s="178">
        <v>807</v>
      </c>
      <c r="P129" s="178">
        <v>932</v>
      </c>
      <c r="Q129" s="178">
        <v>940</v>
      </c>
      <c r="R129" s="178">
        <v>951</v>
      </c>
      <c r="S129" s="178">
        <v>963</v>
      </c>
      <c r="T129" s="178">
        <v>971</v>
      </c>
      <c r="U129" s="178">
        <v>982</v>
      </c>
      <c r="V129" s="178">
        <v>982</v>
      </c>
      <c r="W129" s="178">
        <v>962</v>
      </c>
      <c r="X129" s="178">
        <v>932</v>
      </c>
      <c r="Y129" s="178">
        <v>901</v>
      </c>
      <c r="Z129" s="178">
        <v>870</v>
      </c>
      <c r="AA129" s="178">
        <v>841</v>
      </c>
      <c r="AB129" s="178">
        <v>818</v>
      </c>
      <c r="AC129" s="178">
        <v>798</v>
      </c>
      <c r="AD129" s="178">
        <v>3695</v>
      </c>
      <c r="AE129" s="178">
        <v>3498</v>
      </c>
      <c r="AF129" s="178">
        <v>3245</v>
      </c>
      <c r="AG129" s="178">
        <v>2897</v>
      </c>
      <c r="AH129" s="178">
        <v>2699</v>
      </c>
      <c r="AI129" s="178">
        <v>2350</v>
      </c>
      <c r="AJ129" s="178">
        <v>2176</v>
      </c>
      <c r="AK129" s="178">
        <v>1894</v>
      </c>
      <c r="AL129" s="178">
        <v>1753</v>
      </c>
      <c r="AM129" s="178">
        <v>1463</v>
      </c>
      <c r="AN129" s="178">
        <v>1144</v>
      </c>
      <c r="AO129" s="178">
        <v>901</v>
      </c>
      <c r="AP129" s="178">
        <v>945</v>
      </c>
      <c r="AQ129" s="178">
        <v>1050</v>
      </c>
      <c r="AR129" s="178">
        <v>79</v>
      </c>
      <c r="AS129" s="178">
        <v>23791</v>
      </c>
      <c r="AT129" s="178">
        <v>2408</v>
      </c>
      <c r="AU129" s="178">
        <v>2122</v>
      </c>
      <c r="AV129" s="178">
        <v>9163</v>
      </c>
      <c r="AW129" s="178">
        <v>1430</v>
      </c>
    </row>
    <row r="130" spans="1:49" hidden="1" x14ac:dyDescent="0.25">
      <c r="A130" s="64" t="s">
        <v>109</v>
      </c>
      <c r="B130" s="64" t="s">
        <v>358</v>
      </c>
      <c r="C130" s="64" t="s">
        <v>358</v>
      </c>
      <c r="D130" s="65"/>
      <c r="E130" s="4" t="s">
        <v>358</v>
      </c>
      <c r="F130" s="5"/>
      <c r="G130" s="9">
        <v>3</v>
      </c>
      <c r="H130" s="181">
        <v>15037</v>
      </c>
      <c r="I130" s="181">
        <v>1525</v>
      </c>
      <c r="J130" s="181">
        <v>242</v>
      </c>
      <c r="K130" s="181">
        <v>243</v>
      </c>
      <c r="L130" s="181">
        <v>271</v>
      </c>
      <c r="M130" s="181">
        <v>296</v>
      </c>
      <c r="N130" s="181">
        <v>240</v>
      </c>
      <c r="O130" s="181">
        <v>233</v>
      </c>
      <c r="P130" s="181">
        <v>252</v>
      </c>
      <c r="Q130" s="181">
        <v>254</v>
      </c>
      <c r="R130" s="181">
        <v>257</v>
      </c>
      <c r="S130" s="181">
        <v>262</v>
      </c>
      <c r="T130" s="181">
        <v>266</v>
      </c>
      <c r="U130" s="181">
        <v>270</v>
      </c>
      <c r="V130" s="181">
        <v>275</v>
      </c>
      <c r="W130" s="181">
        <v>281</v>
      </c>
      <c r="X130" s="181">
        <v>288</v>
      </c>
      <c r="Y130" s="181">
        <v>293</v>
      </c>
      <c r="Z130" s="181">
        <v>299</v>
      </c>
      <c r="AA130" s="181">
        <v>301</v>
      </c>
      <c r="AB130" s="181">
        <v>298</v>
      </c>
      <c r="AC130" s="181">
        <v>290</v>
      </c>
      <c r="AD130" s="181">
        <v>1339</v>
      </c>
      <c r="AE130" s="181">
        <v>1178</v>
      </c>
      <c r="AF130" s="181">
        <v>1116</v>
      </c>
      <c r="AG130" s="181">
        <v>994</v>
      </c>
      <c r="AH130" s="181">
        <v>903</v>
      </c>
      <c r="AI130" s="181">
        <v>788</v>
      </c>
      <c r="AJ130" s="181">
        <v>793</v>
      </c>
      <c r="AK130" s="181">
        <v>608</v>
      </c>
      <c r="AL130" s="181">
        <v>579</v>
      </c>
      <c r="AM130" s="181">
        <v>465</v>
      </c>
      <c r="AN130" s="181">
        <v>324</v>
      </c>
      <c r="AO130" s="181">
        <v>270</v>
      </c>
      <c r="AP130" s="181">
        <v>269</v>
      </c>
      <c r="AQ130" s="181">
        <v>286</v>
      </c>
      <c r="AR130" s="181">
        <v>22</v>
      </c>
      <c r="AS130" s="181">
        <v>7698</v>
      </c>
      <c r="AT130" s="181">
        <v>698</v>
      </c>
      <c r="AU130" s="181">
        <v>750</v>
      </c>
      <c r="AV130" s="181">
        <v>3191</v>
      </c>
      <c r="AW130" s="181">
        <v>390</v>
      </c>
    </row>
    <row r="131" spans="1:49" hidden="1" x14ac:dyDescent="0.25">
      <c r="A131" s="70" t="s">
        <v>109</v>
      </c>
      <c r="B131" s="70" t="s">
        <v>358</v>
      </c>
      <c r="C131" s="70" t="s">
        <v>358</v>
      </c>
      <c r="D131" s="71">
        <v>671</v>
      </c>
      <c r="E131" s="182" t="s">
        <v>359</v>
      </c>
      <c r="F131" s="183" t="s">
        <v>63</v>
      </c>
      <c r="G131" s="11">
        <v>3</v>
      </c>
      <c r="H131" s="185">
        <v>15037</v>
      </c>
      <c r="I131" s="185">
        <v>1525</v>
      </c>
      <c r="J131" s="186">
        <v>242</v>
      </c>
      <c r="K131" s="186">
        <v>243</v>
      </c>
      <c r="L131" s="186">
        <v>271</v>
      </c>
      <c r="M131" s="186">
        <v>296</v>
      </c>
      <c r="N131" s="186">
        <v>240</v>
      </c>
      <c r="O131" s="186">
        <v>233</v>
      </c>
      <c r="P131" s="186">
        <v>252</v>
      </c>
      <c r="Q131" s="187">
        <v>254</v>
      </c>
      <c r="R131" s="187">
        <v>257</v>
      </c>
      <c r="S131" s="187">
        <v>262</v>
      </c>
      <c r="T131" s="187">
        <v>266</v>
      </c>
      <c r="U131" s="187">
        <v>270</v>
      </c>
      <c r="V131" s="187">
        <v>275</v>
      </c>
      <c r="W131" s="187">
        <v>281</v>
      </c>
      <c r="X131" s="187">
        <v>288</v>
      </c>
      <c r="Y131" s="187">
        <v>293</v>
      </c>
      <c r="Z131" s="187">
        <v>299</v>
      </c>
      <c r="AA131" s="187">
        <v>301</v>
      </c>
      <c r="AB131" s="187">
        <v>298</v>
      </c>
      <c r="AC131" s="187">
        <v>290</v>
      </c>
      <c r="AD131" s="187">
        <v>1339</v>
      </c>
      <c r="AE131" s="187">
        <v>1178</v>
      </c>
      <c r="AF131" s="187">
        <v>1116</v>
      </c>
      <c r="AG131" s="187">
        <v>994</v>
      </c>
      <c r="AH131" s="187">
        <v>903</v>
      </c>
      <c r="AI131" s="187">
        <v>788</v>
      </c>
      <c r="AJ131" s="187">
        <v>793</v>
      </c>
      <c r="AK131" s="187">
        <v>608</v>
      </c>
      <c r="AL131" s="187">
        <v>579</v>
      </c>
      <c r="AM131" s="187">
        <v>465</v>
      </c>
      <c r="AN131" s="187">
        <v>324</v>
      </c>
      <c r="AO131" s="187">
        <v>270</v>
      </c>
      <c r="AP131" s="187">
        <v>269</v>
      </c>
      <c r="AQ131" s="187">
        <v>286</v>
      </c>
      <c r="AR131" s="187">
        <v>22</v>
      </c>
      <c r="AS131" s="187">
        <v>7698</v>
      </c>
      <c r="AT131" s="187">
        <v>698</v>
      </c>
      <c r="AU131" s="187">
        <v>750</v>
      </c>
      <c r="AV131" s="187">
        <v>3191</v>
      </c>
      <c r="AW131" s="187">
        <v>390</v>
      </c>
    </row>
    <row r="132" spans="1:49" hidden="1" x14ac:dyDescent="0.25">
      <c r="A132" s="64" t="s">
        <v>109</v>
      </c>
      <c r="B132" s="64" t="s">
        <v>358</v>
      </c>
      <c r="C132" s="64" t="s">
        <v>360</v>
      </c>
      <c r="D132" s="65"/>
      <c r="E132" s="4" t="s">
        <v>360</v>
      </c>
      <c r="F132" s="5"/>
      <c r="G132" s="9">
        <v>2</v>
      </c>
      <c r="H132" s="180">
        <v>1655</v>
      </c>
      <c r="I132" s="180">
        <v>135</v>
      </c>
      <c r="J132" s="181">
        <v>12</v>
      </c>
      <c r="K132" s="181">
        <v>27</v>
      </c>
      <c r="L132" s="181">
        <v>28</v>
      </c>
      <c r="M132" s="181">
        <v>26</v>
      </c>
      <c r="N132" s="181">
        <v>25</v>
      </c>
      <c r="O132" s="181">
        <v>17</v>
      </c>
      <c r="P132" s="181">
        <v>29</v>
      </c>
      <c r="Q132" s="181">
        <v>30</v>
      </c>
      <c r="R132" s="181">
        <v>31</v>
      </c>
      <c r="S132" s="181">
        <v>33</v>
      </c>
      <c r="T132" s="181">
        <v>33</v>
      </c>
      <c r="U132" s="181">
        <v>34</v>
      </c>
      <c r="V132" s="181">
        <v>35</v>
      </c>
      <c r="W132" s="181">
        <v>34</v>
      </c>
      <c r="X132" s="181">
        <v>34</v>
      </c>
      <c r="Y132" s="181">
        <v>32</v>
      </c>
      <c r="Z132" s="181">
        <v>31</v>
      </c>
      <c r="AA132" s="181">
        <v>30</v>
      </c>
      <c r="AB132" s="181">
        <v>28</v>
      </c>
      <c r="AC132" s="181">
        <v>25</v>
      </c>
      <c r="AD132" s="181">
        <v>94</v>
      </c>
      <c r="AE132" s="181">
        <v>102</v>
      </c>
      <c r="AF132" s="181">
        <v>83</v>
      </c>
      <c r="AG132" s="181">
        <v>92</v>
      </c>
      <c r="AH132" s="181">
        <v>100</v>
      </c>
      <c r="AI132" s="181">
        <v>81</v>
      </c>
      <c r="AJ132" s="181">
        <v>90</v>
      </c>
      <c r="AK132" s="181">
        <v>88</v>
      </c>
      <c r="AL132" s="181">
        <v>99</v>
      </c>
      <c r="AM132" s="181">
        <v>91</v>
      </c>
      <c r="AN132" s="181">
        <v>51</v>
      </c>
      <c r="AO132" s="181">
        <v>53</v>
      </c>
      <c r="AP132" s="181">
        <v>57</v>
      </c>
      <c r="AQ132" s="181">
        <v>31</v>
      </c>
      <c r="AR132" s="181">
        <v>2</v>
      </c>
      <c r="AS132" s="181">
        <v>846</v>
      </c>
      <c r="AT132" s="181">
        <v>84</v>
      </c>
      <c r="AU132" s="181">
        <v>72</v>
      </c>
      <c r="AV132" s="181">
        <v>273</v>
      </c>
      <c r="AW132" s="181">
        <v>42</v>
      </c>
    </row>
    <row r="133" spans="1:49" hidden="1" x14ac:dyDescent="0.25">
      <c r="A133" s="70" t="s">
        <v>109</v>
      </c>
      <c r="B133" s="70" t="s">
        <v>358</v>
      </c>
      <c r="C133" s="70" t="s">
        <v>360</v>
      </c>
      <c r="D133" s="71">
        <v>745</v>
      </c>
      <c r="E133" s="182" t="s">
        <v>361</v>
      </c>
      <c r="F133" s="8" t="s">
        <v>31</v>
      </c>
      <c r="G133" s="10">
        <v>2</v>
      </c>
      <c r="H133" s="185">
        <v>968</v>
      </c>
      <c r="I133" s="185">
        <v>81</v>
      </c>
      <c r="J133" s="186">
        <v>7</v>
      </c>
      <c r="K133" s="186">
        <v>16</v>
      </c>
      <c r="L133" s="186">
        <v>16</v>
      </c>
      <c r="M133" s="186">
        <v>16</v>
      </c>
      <c r="N133" s="186">
        <v>16</v>
      </c>
      <c r="O133" s="186">
        <v>10</v>
      </c>
      <c r="P133" s="186">
        <v>19</v>
      </c>
      <c r="Q133" s="187">
        <v>20</v>
      </c>
      <c r="R133" s="187">
        <v>21</v>
      </c>
      <c r="S133" s="187">
        <v>21</v>
      </c>
      <c r="T133" s="187">
        <v>21</v>
      </c>
      <c r="U133" s="187">
        <v>22</v>
      </c>
      <c r="V133" s="187">
        <v>22</v>
      </c>
      <c r="W133" s="187">
        <v>21</v>
      </c>
      <c r="X133" s="187">
        <v>21</v>
      </c>
      <c r="Y133" s="187">
        <v>20</v>
      </c>
      <c r="Z133" s="187">
        <v>20</v>
      </c>
      <c r="AA133" s="187">
        <v>20</v>
      </c>
      <c r="AB133" s="187">
        <v>18</v>
      </c>
      <c r="AC133" s="187">
        <v>16</v>
      </c>
      <c r="AD133" s="187">
        <v>56</v>
      </c>
      <c r="AE133" s="187">
        <v>60</v>
      </c>
      <c r="AF133" s="187">
        <v>42</v>
      </c>
      <c r="AG133" s="187">
        <v>54</v>
      </c>
      <c r="AH133" s="187">
        <v>60</v>
      </c>
      <c r="AI133" s="187">
        <v>40</v>
      </c>
      <c r="AJ133" s="187">
        <v>45</v>
      </c>
      <c r="AK133" s="187">
        <v>46</v>
      </c>
      <c r="AL133" s="187">
        <v>59</v>
      </c>
      <c r="AM133" s="187">
        <v>46</v>
      </c>
      <c r="AN133" s="187">
        <v>31</v>
      </c>
      <c r="AO133" s="187">
        <v>32</v>
      </c>
      <c r="AP133" s="187">
        <v>34</v>
      </c>
      <c r="AQ133" s="187">
        <v>12</v>
      </c>
      <c r="AR133" s="187">
        <v>1</v>
      </c>
      <c r="AS133" s="187">
        <v>334</v>
      </c>
      <c r="AT133" s="187">
        <v>52</v>
      </c>
      <c r="AU133" s="187">
        <v>34</v>
      </c>
      <c r="AV133" s="187">
        <v>146</v>
      </c>
      <c r="AW133" s="187">
        <v>14</v>
      </c>
    </row>
    <row r="134" spans="1:49" hidden="1" x14ac:dyDescent="0.25">
      <c r="A134" s="70" t="s">
        <v>109</v>
      </c>
      <c r="B134" s="70" t="s">
        <v>358</v>
      </c>
      <c r="C134" s="70" t="s">
        <v>360</v>
      </c>
      <c r="D134" s="71">
        <v>746</v>
      </c>
      <c r="E134" s="182" t="s">
        <v>362</v>
      </c>
      <c r="F134" s="8" t="s">
        <v>31</v>
      </c>
      <c r="G134" s="10">
        <v>2</v>
      </c>
      <c r="H134" s="185">
        <v>329</v>
      </c>
      <c r="I134" s="185">
        <v>29</v>
      </c>
      <c r="J134" s="186">
        <v>3</v>
      </c>
      <c r="K134" s="186">
        <v>6</v>
      </c>
      <c r="L134" s="186">
        <v>6</v>
      </c>
      <c r="M134" s="186">
        <v>6</v>
      </c>
      <c r="N134" s="186">
        <v>4</v>
      </c>
      <c r="O134" s="186">
        <v>4</v>
      </c>
      <c r="P134" s="186">
        <v>4</v>
      </c>
      <c r="Q134" s="187">
        <v>4</v>
      </c>
      <c r="R134" s="187">
        <v>4</v>
      </c>
      <c r="S134" s="187">
        <v>5</v>
      </c>
      <c r="T134" s="187">
        <v>5</v>
      </c>
      <c r="U134" s="187">
        <v>5</v>
      </c>
      <c r="V134" s="187">
        <v>5</v>
      </c>
      <c r="W134" s="187">
        <v>5</v>
      </c>
      <c r="X134" s="187">
        <v>5</v>
      </c>
      <c r="Y134" s="187">
        <v>5</v>
      </c>
      <c r="Z134" s="187">
        <v>5</v>
      </c>
      <c r="AA134" s="187">
        <v>5</v>
      </c>
      <c r="AB134" s="187">
        <v>5</v>
      </c>
      <c r="AC134" s="187">
        <v>4</v>
      </c>
      <c r="AD134" s="187">
        <v>18</v>
      </c>
      <c r="AE134" s="187">
        <v>20</v>
      </c>
      <c r="AF134" s="187">
        <v>20</v>
      </c>
      <c r="AG134" s="187">
        <v>18</v>
      </c>
      <c r="AH134" s="187">
        <v>20</v>
      </c>
      <c r="AI134" s="187">
        <v>20</v>
      </c>
      <c r="AJ134" s="187">
        <v>22</v>
      </c>
      <c r="AK134" s="187">
        <v>19</v>
      </c>
      <c r="AL134" s="187">
        <v>20</v>
      </c>
      <c r="AM134" s="187">
        <v>22</v>
      </c>
      <c r="AN134" s="187">
        <v>10</v>
      </c>
      <c r="AO134" s="187">
        <v>12</v>
      </c>
      <c r="AP134" s="187">
        <v>13</v>
      </c>
      <c r="AQ134" s="187">
        <v>8</v>
      </c>
      <c r="AR134" s="187">
        <v>1</v>
      </c>
      <c r="AS134" s="187">
        <v>234</v>
      </c>
      <c r="AT134" s="187">
        <v>10</v>
      </c>
      <c r="AU134" s="187">
        <v>16</v>
      </c>
      <c r="AV134" s="187">
        <v>41</v>
      </c>
      <c r="AW134" s="187">
        <v>12</v>
      </c>
    </row>
    <row r="135" spans="1:49" hidden="1" x14ac:dyDescent="0.25">
      <c r="A135" s="70" t="s">
        <v>109</v>
      </c>
      <c r="B135" s="70" t="s">
        <v>358</v>
      </c>
      <c r="C135" s="70" t="s">
        <v>360</v>
      </c>
      <c r="D135" s="71">
        <v>747</v>
      </c>
      <c r="E135" s="182" t="s">
        <v>363</v>
      </c>
      <c r="F135" s="8" t="s">
        <v>31</v>
      </c>
      <c r="G135" s="10">
        <v>2</v>
      </c>
      <c r="H135" s="185">
        <v>358</v>
      </c>
      <c r="I135" s="185">
        <v>25</v>
      </c>
      <c r="J135" s="186">
        <v>2</v>
      </c>
      <c r="K135" s="186">
        <v>5</v>
      </c>
      <c r="L135" s="186">
        <v>6</v>
      </c>
      <c r="M135" s="186">
        <v>4</v>
      </c>
      <c r="N135" s="186">
        <v>5</v>
      </c>
      <c r="O135" s="186">
        <v>3</v>
      </c>
      <c r="P135" s="186">
        <v>6</v>
      </c>
      <c r="Q135" s="187">
        <v>6</v>
      </c>
      <c r="R135" s="187">
        <v>6</v>
      </c>
      <c r="S135" s="187">
        <v>7</v>
      </c>
      <c r="T135" s="187">
        <v>7</v>
      </c>
      <c r="U135" s="187">
        <v>7</v>
      </c>
      <c r="V135" s="187">
        <v>8</v>
      </c>
      <c r="W135" s="187">
        <v>8</v>
      </c>
      <c r="X135" s="187">
        <v>8</v>
      </c>
      <c r="Y135" s="187">
        <v>7</v>
      </c>
      <c r="Z135" s="187">
        <v>6</v>
      </c>
      <c r="AA135" s="187">
        <v>5</v>
      </c>
      <c r="AB135" s="187">
        <v>5</v>
      </c>
      <c r="AC135" s="187">
        <v>5</v>
      </c>
      <c r="AD135" s="187">
        <v>20</v>
      </c>
      <c r="AE135" s="187">
        <v>22</v>
      </c>
      <c r="AF135" s="187">
        <v>21</v>
      </c>
      <c r="AG135" s="187">
        <v>20</v>
      </c>
      <c r="AH135" s="187">
        <v>20</v>
      </c>
      <c r="AI135" s="187">
        <v>21</v>
      </c>
      <c r="AJ135" s="187">
        <v>23</v>
      </c>
      <c r="AK135" s="187">
        <v>23</v>
      </c>
      <c r="AL135" s="187">
        <v>20</v>
      </c>
      <c r="AM135" s="187">
        <v>23</v>
      </c>
      <c r="AN135" s="187">
        <v>10</v>
      </c>
      <c r="AO135" s="187">
        <v>9</v>
      </c>
      <c r="AP135" s="187">
        <v>10</v>
      </c>
      <c r="AQ135" s="187">
        <v>11</v>
      </c>
      <c r="AR135" s="187">
        <v>0</v>
      </c>
      <c r="AS135" s="187">
        <v>278</v>
      </c>
      <c r="AT135" s="187">
        <v>22</v>
      </c>
      <c r="AU135" s="187">
        <v>22</v>
      </c>
      <c r="AV135" s="187">
        <v>86</v>
      </c>
      <c r="AW135" s="187">
        <v>16</v>
      </c>
    </row>
    <row r="136" spans="1:49" hidden="1" x14ac:dyDescent="0.25">
      <c r="A136" s="64" t="s">
        <v>109</v>
      </c>
      <c r="B136" s="64" t="s">
        <v>358</v>
      </c>
      <c r="C136" s="64" t="s">
        <v>364</v>
      </c>
      <c r="D136" s="65"/>
      <c r="E136" s="4" t="s">
        <v>364</v>
      </c>
      <c r="F136" s="5"/>
      <c r="G136" s="9">
        <v>1</v>
      </c>
      <c r="H136" s="180">
        <v>4480</v>
      </c>
      <c r="I136" s="180">
        <v>513</v>
      </c>
      <c r="J136" s="181">
        <v>74</v>
      </c>
      <c r="K136" s="181">
        <v>80</v>
      </c>
      <c r="L136" s="181">
        <v>97</v>
      </c>
      <c r="M136" s="181">
        <v>76</v>
      </c>
      <c r="N136" s="181">
        <v>108</v>
      </c>
      <c r="O136" s="181">
        <v>78</v>
      </c>
      <c r="P136" s="181">
        <v>139</v>
      </c>
      <c r="Q136" s="181">
        <v>139</v>
      </c>
      <c r="R136" s="181">
        <v>138</v>
      </c>
      <c r="S136" s="181">
        <v>135</v>
      </c>
      <c r="T136" s="181">
        <v>131</v>
      </c>
      <c r="U136" s="181">
        <v>128</v>
      </c>
      <c r="V136" s="181">
        <v>121</v>
      </c>
      <c r="W136" s="181">
        <v>110</v>
      </c>
      <c r="X136" s="181">
        <v>97</v>
      </c>
      <c r="Y136" s="181">
        <v>84</v>
      </c>
      <c r="Z136" s="181">
        <v>71</v>
      </c>
      <c r="AA136" s="181">
        <v>61</v>
      </c>
      <c r="AB136" s="181">
        <v>56</v>
      </c>
      <c r="AC136" s="181">
        <v>56</v>
      </c>
      <c r="AD136" s="181">
        <v>274</v>
      </c>
      <c r="AE136" s="181">
        <v>308</v>
      </c>
      <c r="AF136" s="181">
        <v>257</v>
      </c>
      <c r="AG136" s="181">
        <v>240</v>
      </c>
      <c r="AH136" s="181">
        <v>211</v>
      </c>
      <c r="AI136" s="181">
        <v>233</v>
      </c>
      <c r="AJ136" s="181">
        <v>211</v>
      </c>
      <c r="AK136" s="181">
        <v>177</v>
      </c>
      <c r="AL136" s="181">
        <v>172</v>
      </c>
      <c r="AM136" s="181">
        <v>134</v>
      </c>
      <c r="AN136" s="181">
        <v>118</v>
      </c>
      <c r="AO136" s="181">
        <v>65</v>
      </c>
      <c r="AP136" s="181">
        <v>101</v>
      </c>
      <c r="AQ136" s="181">
        <v>120</v>
      </c>
      <c r="AR136" s="181">
        <v>9</v>
      </c>
      <c r="AS136" s="181">
        <v>2391</v>
      </c>
      <c r="AT136" s="181">
        <v>293</v>
      </c>
      <c r="AU136" s="181">
        <v>164</v>
      </c>
      <c r="AV136" s="181">
        <v>760</v>
      </c>
      <c r="AW136" s="181">
        <v>163</v>
      </c>
    </row>
    <row r="137" spans="1:49" hidden="1" x14ac:dyDescent="0.25">
      <c r="A137" s="70" t="s">
        <v>109</v>
      </c>
      <c r="B137" s="70" t="s">
        <v>358</v>
      </c>
      <c r="C137" s="70" t="s">
        <v>364</v>
      </c>
      <c r="D137" s="71">
        <v>672</v>
      </c>
      <c r="E137" s="182" t="s">
        <v>365</v>
      </c>
      <c r="F137" s="8" t="s">
        <v>16</v>
      </c>
      <c r="G137" s="10">
        <v>1</v>
      </c>
      <c r="H137" s="185">
        <v>1735</v>
      </c>
      <c r="I137" s="185">
        <v>198</v>
      </c>
      <c r="J137" s="186">
        <v>30</v>
      </c>
      <c r="K137" s="186">
        <v>32</v>
      </c>
      <c r="L137" s="186">
        <v>36</v>
      </c>
      <c r="M137" s="186">
        <v>30</v>
      </c>
      <c r="N137" s="186">
        <v>40</v>
      </c>
      <c r="O137" s="186">
        <v>30</v>
      </c>
      <c r="P137" s="186">
        <v>57</v>
      </c>
      <c r="Q137" s="187">
        <v>57</v>
      </c>
      <c r="R137" s="187">
        <v>56</v>
      </c>
      <c r="S137" s="187">
        <v>56</v>
      </c>
      <c r="T137" s="187">
        <v>54</v>
      </c>
      <c r="U137" s="187">
        <v>53</v>
      </c>
      <c r="V137" s="187">
        <v>50</v>
      </c>
      <c r="W137" s="187">
        <v>46</v>
      </c>
      <c r="X137" s="187">
        <v>39</v>
      </c>
      <c r="Y137" s="187">
        <v>32</v>
      </c>
      <c r="Z137" s="187">
        <v>29</v>
      </c>
      <c r="AA137" s="187">
        <v>25</v>
      </c>
      <c r="AB137" s="187">
        <v>22</v>
      </c>
      <c r="AC137" s="187">
        <v>22</v>
      </c>
      <c r="AD137" s="187">
        <v>104</v>
      </c>
      <c r="AE137" s="187">
        <v>116</v>
      </c>
      <c r="AF137" s="187">
        <v>96</v>
      </c>
      <c r="AG137" s="187">
        <v>92</v>
      </c>
      <c r="AH137" s="187">
        <v>78</v>
      </c>
      <c r="AI137" s="187">
        <v>90</v>
      </c>
      <c r="AJ137" s="187">
        <v>78</v>
      </c>
      <c r="AK137" s="187">
        <v>68</v>
      </c>
      <c r="AL137" s="187">
        <v>66</v>
      </c>
      <c r="AM137" s="187">
        <v>48</v>
      </c>
      <c r="AN137" s="187">
        <v>42</v>
      </c>
      <c r="AO137" s="187">
        <v>23</v>
      </c>
      <c r="AP137" s="187">
        <v>38</v>
      </c>
      <c r="AQ137" s="187">
        <v>52</v>
      </c>
      <c r="AR137" s="187">
        <v>3</v>
      </c>
      <c r="AS137" s="187">
        <v>702</v>
      </c>
      <c r="AT137" s="187">
        <v>120</v>
      </c>
      <c r="AU137" s="187">
        <v>60</v>
      </c>
      <c r="AV137" s="187">
        <v>276</v>
      </c>
      <c r="AW137" s="187">
        <v>76</v>
      </c>
    </row>
    <row r="138" spans="1:49" hidden="1" x14ac:dyDescent="0.25">
      <c r="A138" s="70" t="s">
        <v>109</v>
      </c>
      <c r="B138" s="70" t="s">
        <v>358</v>
      </c>
      <c r="C138" s="70" t="s">
        <v>364</v>
      </c>
      <c r="D138" s="71">
        <v>673</v>
      </c>
      <c r="E138" s="182" t="s">
        <v>366</v>
      </c>
      <c r="F138" s="8" t="s">
        <v>16</v>
      </c>
      <c r="G138" s="10">
        <v>1</v>
      </c>
      <c r="H138" s="185">
        <v>1913</v>
      </c>
      <c r="I138" s="185">
        <v>213</v>
      </c>
      <c r="J138" s="186">
        <v>32</v>
      </c>
      <c r="K138" s="186">
        <v>34</v>
      </c>
      <c r="L138" s="186">
        <v>39</v>
      </c>
      <c r="M138" s="186">
        <v>32</v>
      </c>
      <c r="N138" s="186">
        <v>44</v>
      </c>
      <c r="O138" s="186">
        <v>32</v>
      </c>
      <c r="P138" s="186">
        <v>58</v>
      </c>
      <c r="Q138" s="187">
        <v>58</v>
      </c>
      <c r="R138" s="187">
        <v>58</v>
      </c>
      <c r="S138" s="187">
        <v>56</v>
      </c>
      <c r="T138" s="187">
        <v>55</v>
      </c>
      <c r="U138" s="187">
        <v>53</v>
      </c>
      <c r="V138" s="187">
        <v>50</v>
      </c>
      <c r="W138" s="187">
        <v>46</v>
      </c>
      <c r="X138" s="187">
        <v>43</v>
      </c>
      <c r="Y138" s="187">
        <v>38</v>
      </c>
      <c r="Z138" s="187">
        <v>30</v>
      </c>
      <c r="AA138" s="187">
        <v>26</v>
      </c>
      <c r="AB138" s="187">
        <v>24</v>
      </c>
      <c r="AC138" s="187">
        <v>24</v>
      </c>
      <c r="AD138" s="187">
        <v>126</v>
      </c>
      <c r="AE138" s="187">
        <v>132</v>
      </c>
      <c r="AF138" s="187">
        <v>112</v>
      </c>
      <c r="AG138" s="187">
        <v>102</v>
      </c>
      <c r="AH138" s="187">
        <v>95</v>
      </c>
      <c r="AI138" s="187">
        <v>100</v>
      </c>
      <c r="AJ138" s="187">
        <v>95</v>
      </c>
      <c r="AK138" s="187">
        <v>74</v>
      </c>
      <c r="AL138" s="187">
        <v>72</v>
      </c>
      <c r="AM138" s="187">
        <v>54</v>
      </c>
      <c r="AN138" s="187">
        <v>50</v>
      </c>
      <c r="AO138" s="187">
        <v>28</v>
      </c>
      <c r="AP138" s="187">
        <v>41</v>
      </c>
      <c r="AQ138" s="187">
        <v>47</v>
      </c>
      <c r="AR138" s="187">
        <v>4</v>
      </c>
      <c r="AS138" s="187">
        <v>803</v>
      </c>
      <c r="AT138" s="187">
        <v>122</v>
      </c>
      <c r="AU138" s="187">
        <v>76</v>
      </c>
      <c r="AV138" s="187">
        <v>358</v>
      </c>
      <c r="AW138" s="187">
        <v>52</v>
      </c>
    </row>
    <row r="139" spans="1:49" hidden="1" x14ac:dyDescent="0.25">
      <c r="A139" s="70" t="s">
        <v>109</v>
      </c>
      <c r="B139" s="70" t="s">
        <v>358</v>
      </c>
      <c r="C139" s="70" t="s">
        <v>364</v>
      </c>
      <c r="D139" s="71">
        <v>19793</v>
      </c>
      <c r="E139" s="196" t="s">
        <v>367</v>
      </c>
      <c r="F139" s="164" t="s">
        <v>206</v>
      </c>
      <c r="G139" s="197"/>
      <c r="H139" s="185">
        <v>355</v>
      </c>
      <c r="I139" s="185">
        <v>45</v>
      </c>
      <c r="J139" s="186">
        <v>5</v>
      </c>
      <c r="K139" s="186">
        <v>6</v>
      </c>
      <c r="L139" s="186">
        <v>10</v>
      </c>
      <c r="M139" s="186">
        <v>6</v>
      </c>
      <c r="N139" s="186">
        <v>10</v>
      </c>
      <c r="O139" s="186">
        <v>8</v>
      </c>
      <c r="P139" s="186">
        <v>10</v>
      </c>
      <c r="Q139" s="187">
        <v>10</v>
      </c>
      <c r="R139" s="187">
        <v>10</v>
      </c>
      <c r="S139" s="187">
        <v>10</v>
      </c>
      <c r="T139" s="187">
        <v>9</v>
      </c>
      <c r="U139" s="187">
        <v>9</v>
      </c>
      <c r="V139" s="187">
        <v>8</v>
      </c>
      <c r="W139" s="187">
        <v>7</v>
      </c>
      <c r="X139" s="187">
        <v>6</v>
      </c>
      <c r="Y139" s="187">
        <v>6</v>
      </c>
      <c r="Z139" s="187">
        <v>5</v>
      </c>
      <c r="AA139" s="187">
        <v>4</v>
      </c>
      <c r="AB139" s="187">
        <v>4</v>
      </c>
      <c r="AC139" s="187">
        <v>4</v>
      </c>
      <c r="AD139" s="187">
        <v>18</v>
      </c>
      <c r="AE139" s="187">
        <v>26</v>
      </c>
      <c r="AF139" s="187">
        <v>21</v>
      </c>
      <c r="AG139" s="187">
        <v>20</v>
      </c>
      <c r="AH139" s="187">
        <v>16</v>
      </c>
      <c r="AI139" s="187">
        <v>19</v>
      </c>
      <c r="AJ139" s="187">
        <v>16</v>
      </c>
      <c r="AK139" s="187">
        <v>15</v>
      </c>
      <c r="AL139" s="187">
        <v>15</v>
      </c>
      <c r="AM139" s="187">
        <v>14</v>
      </c>
      <c r="AN139" s="187">
        <v>12</v>
      </c>
      <c r="AO139" s="187">
        <v>6</v>
      </c>
      <c r="AP139" s="187">
        <v>10</v>
      </c>
      <c r="AQ139" s="187">
        <v>9</v>
      </c>
      <c r="AR139" s="187">
        <v>1</v>
      </c>
      <c r="AS139" s="187">
        <v>430</v>
      </c>
      <c r="AT139" s="187">
        <v>21</v>
      </c>
      <c r="AU139" s="187">
        <v>12</v>
      </c>
      <c r="AV139" s="187">
        <v>52</v>
      </c>
      <c r="AW139" s="187">
        <v>15</v>
      </c>
    </row>
    <row r="140" spans="1:49" hidden="1" x14ac:dyDescent="0.25">
      <c r="A140" s="70" t="s">
        <v>109</v>
      </c>
      <c r="B140" s="70" t="s">
        <v>358</v>
      </c>
      <c r="C140" s="70" t="s">
        <v>364</v>
      </c>
      <c r="D140" s="71">
        <v>19790</v>
      </c>
      <c r="E140" s="196" t="s">
        <v>368</v>
      </c>
      <c r="F140" s="164" t="s">
        <v>206</v>
      </c>
      <c r="G140" s="197"/>
      <c r="H140" s="185">
        <v>477</v>
      </c>
      <c r="I140" s="185">
        <v>57</v>
      </c>
      <c r="J140" s="186">
        <v>7</v>
      </c>
      <c r="K140" s="186">
        <v>8</v>
      </c>
      <c r="L140" s="186">
        <v>12</v>
      </c>
      <c r="M140" s="186">
        <v>8</v>
      </c>
      <c r="N140" s="186">
        <v>14</v>
      </c>
      <c r="O140" s="186">
        <v>8</v>
      </c>
      <c r="P140" s="186">
        <v>14</v>
      </c>
      <c r="Q140" s="187">
        <v>14</v>
      </c>
      <c r="R140" s="187">
        <v>14</v>
      </c>
      <c r="S140" s="187">
        <v>13</v>
      </c>
      <c r="T140" s="187">
        <v>13</v>
      </c>
      <c r="U140" s="187">
        <v>13</v>
      </c>
      <c r="V140" s="187">
        <v>13</v>
      </c>
      <c r="W140" s="187">
        <v>11</v>
      </c>
      <c r="X140" s="187">
        <v>9</v>
      </c>
      <c r="Y140" s="187">
        <v>8</v>
      </c>
      <c r="Z140" s="187">
        <v>7</v>
      </c>
      <c r="AA140" s="187">
        <v>6</v>
      </c>
      <c r="AB140" s="187">
        <v>6</v>
      </c>
      <c r="AC140" s="187">
        <v>6</v>
      </c>
      <c r="AD140" s="187">
        <v>26</v>
      </c>
      <c r="AE140" s="187">
        <v>34</v>
      </c>
      <c r="AF140" s="187">
        <v>28</v>
      </c>
      <c r="AG140" s="187">
        <v>26</v>
      </c>
      <c r="AH140" s="187">
        <v>22</v>
      </c>
      <c r="AI140" s="187">
        <v>24</v>
      </c>
      <c r="AJ140" s="187">
        <v>22</v>
      </c>
      <c r="AK140" s="187">
        <v>20</v>
      </c>
      <c r="AL140" s="187">
        <v>19</v>
      </c>
      <c r="AM140" s="187">
        <v>18</v>
      </c>
      <c r="AN140" s="187">
        <v>14</v>
      </c>
      <c r="AO140" s="187">
        <v>8</v>
      </c>
      <c r="AP140" s="187">
        <v>12</v>
      </c>
      <c r="AQ140" s="187">
        <v>12</v>
      </c>
      <c r="AR140" s="187">
        <v>1</v>
      </c>
      <c r="AS140" s="187">
        <v>456</v>
      </c>
      <c r="AT140" s="187">
        <v>30</v>
      </c>
      <c r="AU140" s="187">
        <v>16</v>
      </c>
      <c r="AV140" s="187">
        <v>74</v>
      </c>
      <c r="AW140" s="187">
        <v>20</v>
      </c>
    </row>
    <row r="141" spans="1:49" hidden="1" x14ac:dyDescent="0.25">
      <c r="A141" s="64" t="s">
        <v>109</v>
      </c>
      <c r="B141" s="64" t="s">
        <v>358</v>
      </c>
      <c r="C141" s="64" t="s">
        <v>369</v>
      </c>
      <c r="D141" s="65"/>
      <c r="E141" s="4" t="s">
        <v>369</v>
      </c>
      <c r="F141" s="5"/>
      <c r="G141" s="9">
        <v>2</v>
      </c>
      <c r="H141" s="180">
        <v>1766</v>
      </c>
      <c r="I141" s="180">
        <v>189</v>
      </c>
      <c r="J141" s="181">
        <v>22</v>
      </c>
      <c r="K141" s="181">
        <v>15</v>
      </c>
      <c r="L141" s="181">
        <v>25</v>
      </c>
      <c r="M141" s="181">
        <v>43</v>
      </c>
      <c r="N141" s="181">
        <v>36</v>
      </c>
      <c r="O141" s="181">
        <v>48</v>
      </c>
      <c r="P141" s="181">
        <v>43</v>
      </c>
      <c r="Q141" s="181">
        <v>43</v>
      </c>
      <c r="R141" s="181">
        <v>44</v>
      </c>
      <c r="S141" s="181">
        <v>45</v>
      </c>
      <c r="T141" s="181">
        <v>46</v>
      </c>
      <c r="U141" s="181">
        <v>47</v>
      </c>
      <c r="V141" s="181">
        <v>47</v>
      </c>
      <c r="W141" s="181">
        <v>44</v>
      </c>
      <c r="X141" s="181">
        <v>40</v>
      </c>
      <c r="Y141" s="181">
        <v>36</v>
      </c>
      <c r="Z141" s="181">
        <v>32</v>
      </c>
      <c r="AA141" s="181">
        <v>28</v>
      </c>
      <c r="AB141" s="181">
        <v>27</v>
      </c>
      <c r="AC141" s="181">
        <v>26</v>
      </c>
      <c r="AD141" s="181">
        <v>127</v>
      </c>
      <c r="AE141" s="181">
        <v>139</v>
      </c>
      <c r="AF141" s="181">
        <v>115</v>
      </c>
      <c r="AG141" s="181">
        <v>90</v>
      </c>
      <c r="AH141" s="181">
        <v>92</v>
      </c>
      <c r="AI141" s="181">
        <v>69</v>
      </c>
      <c r="AJ141" s="181">
        <v>78</v>
      </c>
      <c r="AK141" s="181">
        <v>72</v>
      </c>
      <c r="AL141" s="181">
        <v>70</v>
      </c>
      <c r="AM141" s="181">
        <v>64</v>
      </c>
      <c r="AN141" s="181">
        <v>45</v>
      </c>
      <c r="AO141" s="181">
        <v>41</v>
      </c>
      <c r="AP141" s="181">
        <v>27</v>
      </c>
      <c r="AQ141" s="181">
        <v>64</v>
      </c>
      <c r="AR141" s="181">
        <v>5</v>
      </c>
      <c r="AS141" s="181">
        <v>958</v>
      </c>
      <c r="AT141" s="181">
        <v>114</v>
      </c>
      <c r="AU141" s="181">
        <v>76</v>
      </c>
      <c r="AV141" s="181">
        <v>320</v>
      </c>
      <c r="AW141" s="181">
        <v>87</v>
      </c>
    </row>
    <row r="142" spans="1:49" hidden="1" x14ac:dyDescent="0.25">
      <c r="A142" s="70" t="s">
        <v>109</v>
      </c>
      <c r="B142" s="70" t="s">
        <v>358</v>
      </c>
      <c r="C142" s="70" t="s">
        <v>369</v>
      </c>
      <c r="D142" s="71">
        <v>676</v>
      </c>
      <c r="E142" s="182" t="s">
        <v>370</v>
      </c>
      <c r="F142" s="8" t="s">
        <v>16</v>
      </c>
      <c r="G142" s="10">
        <v>2</v>
      </c>
      <c r="H142" s="185">
        <v>506</v>
      </c>
      <c r="I142" s="185">
        <v>62</v>
      </c>
      <c r="J142" s="186">
        <v>8</v>
      </c>
      <c r="K142" s="186">
        <v>5</v>
      </c>
      <c r="L142" s="186">
        <v>8</v>
      </c>
      <c r="M142" s="186">
        <v>14</v>
      </c>
      <c r="N142" s="186">
        <v>12</v>
      </c>
      <c r="O142" s="186">
        <v>15</v>
      </c>
      <c r="P142" s="186">
        <v>14</v>
      </c>
      <c r="Q142" s="187">
        <v>14</v>
      </c>
      <c r="R142" s="187">
        <v>14</v>
      </c>
      <c r="S142" s="187">
        <v>14</v>
      </c>
      <c r="T142" s="187">
        <v>14</v>
      </c>
      <c r="U142" s="187">
        <v>15</v>
      </c>
      <c r="V142" s="187">
        <v>15</v>
      </c>
      <c r="W142" s="187">
        <v>14</v>
      </c>
      <c r="X142" s="187">
        <v>12</v>
      </c>
      <c r="Y142" s="187">
        <v>12</v>
      </c>
      <c r="Z142" s="187">
        <v>10</v>
      </c>
      <c r="AA142" s="187">
        <v>8</v>
      </c>
      <c r="AB142" s="187">
        <v>8</v>
      </c>
      <c r="AC142" s="187">
        <v>8</v>
      </c>
      <c r="AD142" s="187">
        <v>33</v>
      </c>
      <c r="AE142" s="187">
        <v>36</v>
      </c>
      <c r="AF142" s="187">
        <v>30</v>
      </c>
      <c r="AG142" s="187">
        <v>26</v>
      </c>
      <c r="AH142" s="187">
        <v>26</v>
      </c>
      <c r="AI142" s="187">
        <v>19</v>
      </c>
      <c r="AJ142" s="187">
        <v>20</v>
      </c>
      <c r="AK142" s="187">
        <v>18</v>
      </c>
      <c r="AL142" s="187">
        <v>18</v>
      </c>
      <c r="AM142" s="187">
        <v>18</v>
      </c>
      <c r="AN142" s="187">
        <v>11</v>
      </c>
      <c r="AO142" s="187">
        <v>10</v>
      </c>
      <c r="AP142" s="187">
        <v>7</v>
      </c>
      <c r="AQ142" s="187">
        <v>18</v>
      </c>
      <c r="AR142" s="187">
        <v>1</v>
      </c>
      <c r="AS142" s="187">
        <v>238</v>
      </c>
      <c r="AT142" s="187">
        <v>30</v>
      </c>
      <c r="AU142" s="187">
        <v>20</v>
      </c>
      <c r="AV142" s="187">
        <v>80</v>
      </c>
      <c r="AW142" s="187">
        <v>26</v>
      </c>
    </row>
    <row r="143" spans="1:49" hidden="1" x14ac:dyDescent="0.25">
      <c r="A143" s="70" t="s">
        <v>109</v>
      </c>
      <c r="B143" s="70" t="s">
        <v>358</v>
      </c>
      <c r="C143" s="70" t="s">
        <v>369</v>
      </c>
      <c r="D143" s="71">
        <v>677</v>
      </c>
      <c r="E143" s="182" t="s">
        <v>371</v>
      </c>
      <c r="F143" s="8" t="s">
        <v>31</v>
      </c>
      <c r="G143" s="10">
        <v>2</v>
      </c>
      <c r="H143" s="185">
        <v>546</v>
      </c>
      <c r="I143" s="185">
        <v>43</v>
      </c>
      <c r="J143" s="186">
        <v>4</v>
      </c>
      <c r="K143" s="186">
        <v>4</v>
      </c>
      <c r="L143" s="186">
        <v>6</v>
      </c>
      <c r="M143" s="186">
        <v>10</v>
      </c>
      <c r="N143" s="186">
        <v>8</v>
      </c>
      <c r="O143" s="186">
        <v>11</v>
      </c>
      <c r="P143" s="186">
        <v>9</v>
      </c>
      <c r="Q143" s="187">
        <v>9</v>
      </c>
      <c r="R143" s="187">
        <v>10</v>
      </c>
      <c r="S143" s="187">
        <v>10</v>
      </c>
      <c r="T143" s="187">
        <v>11</v>
      </c>
      <c r="U143" s="187">
        <v>11</v>
      </c>
      <c r="V143" s="187">
        <v>11</v>
      </c>
      <c r="W143" s="187">
        <v>10</v>
      </c>
      <c r="X143" s="187">
        <v>10</v>
      </c>
      <c r="Y143" s="187">
        <v>10</v>
      </c>
      <c r="Z143" s="187">
        <v>8</v>
      </c>
      <c r="AA143" s="187">
        <v>8</v>
      </c>
      <c r="AB143" s="187">
        <v>7</v>
      </c>
      <c r="AC143" s="187">
        <v>7</v>
      </c>
      <c r="AD143" s="187">
        <v>48</v>
      </c>
      <c r="AE143" s="187">
        <v>50</v>
      </c>
      <c r="AF143" s="187">
        <v>44</v>
      </c>
      <c r="AG143" s="187">
        <v>28</v>
      </c>
      <c r="AH143" s="187">
        <v>30</v>
      </c>
      <c r="AI143" s="187">
        <v>24</v>
      </c>
      <c r="AJ143" s="187">
        <v>28</v>
      </c>
      <c r="AK143" s="187">
        <v>26</v>
      </c>
      <c r="AL143" s="187">
        <v>24</v>
      </c>
      <c r="AM143" s="187">
        <v>22</v>
      </c>
      <c r="AN143" s="187">
        <v>19</v>
      </c>
      <c r="AO143" s="187">
        <v>17</v>
      </c>
      <c r="AP143" s="187">
        <v>12</v>
      </c>
      <c r="AQ143" s="187">
        <v>22</v>
      </c>
      <c r="AR143" s="187">
        <v>2</v>
      </c>
      <c r="AS143" s="187">
        <v>304</v>
      </c>
      <c r="AT143" s="187">
        <v>40</v>
      </c>
      <c r="AU143" s="187">
        <v>27</v>
      </c>
      <c r="AV143" s="187">
        <v>126</v>
      </c>
      <c r="AW143" s="187">
        <v>22</v>
      </c>
    </row>
    <row r="144" spans="1:49" hidden="1" x14ac:dyDescent="0.25">
      <c r="A144" s="70" t="s">
        <v>109</v>
      </c>
      <c r="B144" s="70" t="s">
        <v>358</v>
      </c>
      <c r="C144" s="70" t="s">
        <v>369</v>
      </c>
      <c r="D144" s="71">
        <v>19792</v>
      </c>
      <c r="E144" s="196" t="s">
        <v>372</v>
      </c>
      <c r="F144" s="164" t="s">
        <v>206</v>
      </c>
      <c r="G144" s="197"/>
      <c r="H144" s="185">
        <v>478</v>
      </c>
      <c r="I144" s="185">
        <v>51</v>
      </c>
      <c r="J144" s="186">
        <v>6</v>
      </c>
      <c r="K144" s="186">
        <v>3</v>
      </c>
      <c r="L144" s="186">
        <v>7</v>
      </c>
      <c r="M144" s="186">
        <v>12</v>
      </c>
      <c r="N144" s="186">
        <v>10</v>
      </c>
      <c r="O144" s="186">
        <v>13</v>
      </c>
      <c r="P144" s="186">
        <v>14</v>
      </c>
      <c r="Q144" s="187">
        <v>14</v>
      </c>
      <c r="R144" s="187">
        <v>14</v>
      </c>
      <c r="S144" s="187">
        <v>14</v>
      </c>
      <c r="T144" s="187">
        <v>14</v>
      </c>
      <c r="U144" s="187">
        <v>14</v>
      </c>
      <c r="V144" s="187">
        <v>14</v>
      </c>
      <c r="W144" s="187">
        <v>14</v>
      </c>
      <c r="X144" s="187">
        <v>12</v>
      </c>
      <c r="Y144" s="187">
        <v>10</v>
      </c>
      <c r="Z144" s="187">
        <v>10</v>
      </c>
      <c r="AA144" s="187">
        <v>8</v>
      </c>
      <c r="AB144" s="187">
        <v>8</v>
      </c>
      <c r="AC144" s="187">
        <v>7</v>
      </c>
      <c r="AD144" s="187">
        <v>32</v>
      </c>
      <c r="AE144" s="187">
        <v>35</v>
      </c>
      <c r="AF144" s="187">
        <v>29</v>
      </c>
      <c r="AG144" s="187">
        <v>25</v>
      </c>
      <c r="AH144" s="187">
        <v>25</v>
      </c>
      <c r="AI144" s="187">
        <v>18</v>
      </c>
      <c r="AJ144" s="187">
        <v>20</v>
      </c>
      <c r="AK144" s="187">
        <v>18</v>
      </c>
      <c r="AL144" s="187">
        <v>18</v>
      </c>
      <c r="AM144" s="187">
        <v>16</v>
      </c>
      <c r="AN144" s="187">
        <v>10</v>
      </c>
      <c r="AO144" s="187">
        <v>9</v>
      </c>
      <c r="AP144" s="187">
        <v>5</v>
      </c>
      <c r="AQ144" s="187">
        <v>16</v>
      </c>
      <c r="AR144" s="187">
        <v>1</v>
      </c>
      <c r="AS144" s="187">
        <v>232</v>
      </c>
      <c r="AT144" s="187">
        <v>30</v>
      </c>
      <c r="AU144" s="187">
        <v>19</v>
      </c>
      <c r="AV144" s="187">
        <v>76</v>
      </c>
      <c r="AW144" s="187">
        <v>25</v>
      </c>
    </row>
    <row r="145" spans="1:49" hidden="1" x14ac:dyDescent="0.25">
      <c r="A145" s="70" t="s">
        <v>109</v>
      </c>
      <c r="B145" s="70" t="s">
        <v>358</v>
      </c>
      <c r="C145" s="70" t="s">
        <v>369</v>
      </c>
      <c r="D145" s="71">
        <v>19794</v>
      </c>
      <c r="E145" s="196" t="s">
        <v>373</v>
      </c>
      <c r="F145" s="164" t="s">
        <v>206</v>
      </c>
      <c r="G145" s="197"/>
      <c r="H145" s="185">
        <v>236</v>
      </c>
      <c r="I145" s="185">
        <v>33</v>
      </c>
      <c r="J145" s="186">
        <v>4</v>
      </c>
      <c r="K145" s="186">
        <v>3</v>
      </c>
      <c r="L145" s="186">
        <v>4</v>
      </c>
      <c r="M145" s="186">
        <v>7</v>
      </c>
      <c r="N145" s="186">
        <v>6</v>
      </c>
      <c r="O145" s="186">
        <v>9</v>
      </c>
      <c r="P145" s="186">
        <v>6</v>
      </c>
      <c r="Q145" s="187">
        <v>6</v>
      </c>
      <c r="R145" s="187">
        <v>6</v>
      </c>
      <c r="S145" s="187">
        <v>7</v>
      </c>
      <c r="T145" s="187">
        <v>7</v>
      </c>
      <c r="U145" s="187">
        <v>7</v>
      </c>
      <c r="V145" s="187">
        <v>7</v>
      </c>
      <c r="W145" s="187">
        <v>6</v>
      </c>
      <c r="X145" s="187">
        <v>6</v>
      </c>
      <c r="Y145" s="187">
        <v>4</v>
      </c>
      <c r="Z145" s="187">
        <v>4</v>
      </c>
      <c r="AA145" s="187">
        <v>4</v>
      </c>
      <c r="AB145" s="187">
        <v>4</v>
      </c>
      <c r="AC145" s="187">
        <v>4</v>
      </c>
      <c r="AD145" s="187">
        <v>14</v>
      </c>
      <c r="AE145" s="187">
        <v>18</v>
      </c>
      <c r="AF145" s="187">
        <v>12</v>
      </c>
      <c r="AG145" s="187">
        <v>11</v>
      </c>
      <c r="AH145" s="187">
        <v>11</v>
      </c>
      <c r="AI145" s="187">
        <v>8</v>
      </c>
      <c r="AJ145" s="187">
        <v>10</v>
      </c>
      <c r="AK145" s="187">
        <v>10</v>
      </c>
      <c r="AL145" s="187">
        <v>10</v>
      </c>
      <c r="AM145" s="187">
        <v>8</v>
      </c>
      <c r="AN145" s="187">
        <v>5</v>
      </c>
      <c r="AO145" s="187">
        <v>5</v>
      </c>
      <c r="AP145" s="187">
        <v>3</v>
      </c>
      <c r="AQ145" s="187">
        <v>8</v>
      </c>
      <c r="AR145" s="187">
        <v>1</v>
      </c>
      <c r="AS145" s="187">
        <v>184</v>
      </c>
      <c r="AT145" s="187">
        <v>14</v>
      </c>
      <c r="AU145" s="187">
        <v>10</v>
      </c>
      <c r="AV145" s="187">
        <v>38</v>
      </c>
      <c r="AW145" s="187">
        <v>14</v>
      </c>
    </row>
    <row r="146" spans="1:49" hidden="1" x14ac:dyDescent="0.25">
      <c r="A146" s="64" t="s">
        <v>109</v>
      </c>
      <c r="B146" s="64" t="s">
        <v>358</v>
      </c>
      <c r="C146" s="64" t="s">
        <v>374</v>
      </c>
      <c r="D146" s="65"/>
      <c r="E146" s="4" t="s">
        <v>374</v>
      </c>
      <c r="F146" s="5"/>
      <c r="G146" s="9">
        <v>1</v>
      </c>
      <c r="H146" s="180">
        <v>6100</v>
      </c>
      <c r="I146" s="180">
        <v>596</v>
      </c>
      <c r="J146" s="181">
        <v>63</v>
      </c>
      <c r="K146" s="181">
        <v>67</v>
      </c>
      <c r="L146" s="181">
        <v>78</v>
      </c>
      <c r="M146" s="181">
        <v>128</v>
      </c>
      <c r="N146" s="181">
        <v>128</v>
      </c>
      <c r="O146" s="181">
        <v>132</v>
      </c>
      <c r="P146" s="181">
        <v>161</v>
      </c>
      <c r="Q146" s="181">
        <v>160</v>
      </c>
      <c r="R146" s="181">
        <v>158</v>
      </c>
      <c r="S146" s="181">
        <v>154</v>
      </c>
      <c r="T146" s="181">
        <v>151</v>
      </c>
      <c r="U146" s="181">
        <v>147</v>
      </c>
      <c r="V146" s="181">
        <v>141</v>
      </c>
      <c r="W146" s="181">
        <v>132</v>
      </c>
      <c r="X146" s="181">
        <v>122</v>
      </c>
      <c r="Y146" s="181">
        <v>112</v>
      </c>
      <c r="Z146" s="181">
        <v>102</v>
      </c>
      <c r="AA146" s="181">
        <v>95</v>
      </c>
      <c r="AB146" s="181">
        <v>94</v>
      </c>
      <c r="AC146" s="181">
        <v>98</v>
      </c>
      <c r="AD146" s="181">
        <v>519</v>
      </c>
      <c r="AE146" s="181">
        <v>530</v>
      </c>
      <c r="AF146" s="181">
        <v>501</v>
      </c>
      <c r="AG146" s="181">
        <v>449</v>
      </c>
      <c r="AH146" s="181">
        <v>312</v>
      </c>
      <c r="AI146" s="181">
        <v>293</v>
      </c>
      <c r="AJ146" s="181">
        <v>219</v>
      </c>
      <c r="AK146" s="181">
        <v>228</v>
      </c>
      <c r="AL146" s="181">
        <v>193</v>
      </c>
      <c r="AM146" s="181">
        <v>154</v>
      </c>
      <c r="AN146" s="181">
        <v>128</v>
      </c>
      <c r="AO146" s="181">
        <v>75</v>
      </c>
      <c r="AP146" s="181">
        <v>76</v>
      </c>
      <c r="AQ146" s="181">
        <v>137</v>
      </c>
      <c r="AR146" s="181">
        <v>10</v>
      </c>
      <c r="AS146" s="181">
        <v>2738</v>
      </c>
      <c r="AT146" s="181">
        <v>295</v>
      </c>
      <c r="AU146" s="181">
        <v>214</v>
      </c>
      <c r="AV146" s="181">
        <v>1105</v>
      </c>
      <c r="AW146" s="181">
        <v>187</v>
      </c>
    </row>
    <row r="147" spans="1:49" hidden="1" x14ac:dyDescent="0.25">
      <c r="A147" s="70" t="s">
        <v>109</v>
      </c>
      <c r="B147" s="70" t="s">
        <v>358</v>
      </c>
      <c r="C147" s="70" t="s">
        <v>374</v>
      </c>
      <c r="D147" s="71">
        <v>678</v>
      </c>
      <c r="E147" s="182" t="s">
        <v>375</v>
      </c>
      <c r="F147" s="7" t="s">
        <v>14</v>
      </c>
      <c r="G147" s="12">
        <v>1</v>
      </c>
      <c r="H147" s="185">
        <v>1955</v>
      </c>
      <c r="I147" s="185">
        <v>173</v>
      </c>
      <c r="J147" s="186">
        <v>16</v>
      </c>
      <c r="K147" s="186">
        <v>18</v>
      </c>
      <c r="L147" s="186">
        <v>23</v>
      </c>
      <c r="M147" s="186">
        <v>40</v>
      </c>
      <c r="N147" s="186">
        <v>40</v>
      </c>
      <c r="O147" s="186">
        <v>36</v>
      </c>
      <c r="P147" s="186">
        <v>42</v>
      </c>
      <c r="Q147" s="187">
        <v>42</v>
      </c>
      <c r="R147" s="187">
        <v>42</v>
      </c>
      <c r="S147" s="187">
        <v>41</v>
      </c>
      <c r="T147" s="187">
        <v>40</v>
      </c>
      <c r="U147" s="187">
        <v>40</v>
      </c>
      <c r="V147" s="187">
        <v>39</v>
      </c>
      <c r="W147" s="187">
        <v>38</v>
      </c>
      <c r="X147" s="187">
        <v>32</v>
      </c>
      <c r="Y147" s="187">
        <v>30</v>
      </c>
      <c r="Z147" s="187">
        <v>28</v>
      </c>
      <c r="AA147" s="187">
        <v>25</v>
      </c>
      <c r="AB147" s="187">
        <v>24</v>
      </c>
      <c r="AC147" s="187">
        <v>26</v>
      </c>
      <c r="AD147" s="187">
        <v>170</v>
      </c>
      <c r="AE147" s="187">
        <v>172</v>
      </c>
      <c r="AF147" s="187">
        <v>166</v>
      </c>
      <c r="AG147" s="187">
        <v>151</v>
      </c>
      <c r="AH147" s="187">
        <v>126</v>
      </c>
      <c r="AI147" s="187">
        <v>120</v>
      </c>
      <c r="AJ147" s="187">
        <v>90</v>
      </c>
      <c r="AK147" s="187">
        <v>92</v>
      </c>
      <c r="AL147" s="187">
        <v>82</v>
      </c>
      <c r="AM147" s="187">
        <v>48</v>
      </c>
      <c r="AN147" s="187">
        <v>40</v>
      </c>
      <c r="AO147" s="187">
        <v>18</v>
      </c>
      <c r="AP147" s="187">
        <v>18</v>
      </c>
      <c r="AQ147" s="187">
        <v>50</v>
      </c>
      <c r="AR147" s="187">
        <v>2</v>
      </c>
      <c r="AS147" s="187">
        <v>586</v>
      </c>
      <c r="AT147" s="187">
        <v>91</v>
      </c>
      <c r="AU147" s="187">
        <v>74</v>
      </c>
      <c r="AV147" s="187">
        <v>358</v>
      </c>
      <c r="AW147" s="187">
        <v>53</v>
      </c>
    </row>
    <row r="148" spans="1:49" hidden="1" x14ac:dyDescent="0.25">
      <c r="A148" s="70" t="s">
        <v>109</v>
      </c>
      <c r="B148" s="70" t="s">
        <v>358</v>
      </c>
      <c r="C148" s="70" t="s">
        <v>374</v>
      </c>
      <c r="D148" s="71">
        <v>679</v>
      </c>
      <c r="E148" s="182" t="s">
        <v>376</v>
      </c>
      <c r="F148" s="8" t="s">
        <v>16</v>
      </c>
      <c r="G148" s="10">
        <v>1</v>
      </c>
      <c r="H148" s="185">
        <v>1453</v>
      </c>
      <c r="I148" s="185">
        <v>158</v>
      </c>
      <c r="J148" s="186">
        <v>16</v>
      </c>
      <c r="K148" s="186">
        <v>18</v>
      </c>
      <c r="L148" s="186">
        <v>20</v>
      </c>
      <c r="M148" s="186">
        <v>34</v>
      </c>
      <c r="N148" s="186">
        <v>34</v>
      </c>
      <c r="O148" s="186">
        <v>36</v>
      </c>
      <c r="P148" s="186">
        <v>43</v>
      </c>
      <c r="Q148" s="187">
        <v>42</v>
      </c>
      <c r="R148" s="187">
        <v>41</v>
      </c>
      <c r="S148" s="187">
        <v>40</v>
      </c>
      <c r="T148" s="187">
        <v>39</v>
      </c>
      <c r="U148" s="187">
        <v>39</v>
      </c>
      <c r="V148" s="187">
        <v>37</v>
      </c>
      <c r="W148" s="187">
        <v>34</v>
      </c>
      <c r="X148" s="187">
        <v>32</v>
      </c>
      <c r="Y148" s="187">
        <v>28</v>
      </c>
      <c r="Z148" s="187">
        <v>25</v>
      </c>
      <c r="AA148" s="187">
        <v>26</v>
      </c>
      <c r="AB148" s="187">
        <v>26</v>
      </c>
      <c r="AC148" s="187">
        <v>27</v>
      </c>
      <c r="AD148" s="187">
        <v>141</v>
      </c>
      <c r="AE148" s="187">
        <v>142</v>
      </c>
      <c r="AF148" s="187">
        <v>138</v>
      </c>
      <c r="AG148" s="187">
        <v>122</v>
      </c>
      <c r="AH148" s="187">
        <v>50</v>
      </c>
      <c r="AI148" s="187">
        <v>42</v>
      </c>
      <c r="AJ148" s="187">
        <v>36</v>
      </c>
      <c r="AK148" s="187">
        <v>38</v>
      </c>
      <c r="AL148" s="187">
        <v>31</v>
      </c>
      <c r="AM148" s="187">
        <v>26</v>
      </c>
      <c r="AN148" s="187">
        <v>22</v>
      </c>
      <c r="AO148" s="187">
        <v>14</v>
      </c>
      <c r="AP148" s="187">
        <v>14</v>
      </c>
      <c r="AQ148" s="187">
        <v>22</v>
      </c>
      <c r="AR148" s="187">
        <v>2</v>
      </c>
      <c r="AS148" s="187">
        <v>514</v>
      </c>
      <c r="AT148" s="187">
        <v>80</v>
      </c>
      <c r="AU148" s="187">
        <v>36</v>
      </c>
      <c r="AV148" s="187">
        <v>276</v>
      </c>
      <c r="AW148" s="187">
        <v>38</v>
      </c>
    </row>
    <row r="149" spans="1:49" hidden="1" x14ac:dyDescent="0.25">
      <c r="A149" s="70" t="s">
        <v>109</v>
      </c>
      <c r="B149" s="70" t="s">
        <v>358</v>
      </c>
      <c r="C149" s="70" t="s">
        <v>374</v>
      </c>
      <c r="D149" s="71">
        <v>680</v>
      </c>
      <c r="E149" s="182" t="s">
        <v>377</v>
      </c>
      <c r="F149" s="8" t="s">
        <v>16</v>
      </c>
      <c r="G149" s="10">
        <v>1</v>
      </c>
      <c r="H149" s="185">
        <v>995</v>
      </c>
      <c r="I149" s="185">
        <v>105</v>
      </c>
      <c r="J149" s="186">
        <v>12</v>
      </c>
      <c r="K149" s="186">
        <v>13</v>
      </c>
      <c r="L149" s="186">
        <v>14</v>
      </c>
      <c r="M149" s="186">
        <v>22</v>
      </c>
      <c r="N149" s="186">
        <v>22</v>
      </c>
      <c r="O149" s="186">
        <v>22</v>
      </c>
      <c r="P149" s="186">
        <v>30</v>
      </c>
      <c r="Q149" s="187">
        <v>30</v>
      </c>
      <c r="R149" s="187">
        <v>30</v>
      </c>
      <c r="S149" s="187">
        <v>29</v>
      </c>
      <c r="T149" s="187">
        <v>27</v>
      </c>
      <c r="U149" s="187">
        <v>25</v>
      </c>
      <c r="V149" s="187">
        <v>25</v>
      </c>
      <c r="W149" s="187">
        <v>22</v>
      </c>
      <c r="X149" s="187">
        <v>22</v>
      </c>
      <c r="Y149" s="187">
        <v>20</v>
      </c>
      <c r="Z149" s="187">
        <v>18</v>
      </c>
      <c r="AA149" s="187">
        <v>17</v>
      </c>
      <c r="AB149" s="187">
        <v>17</v>
      </c>
      <c r="AC149" s="187">
        <v>18</v>
      </c>
      <c r="AD149" s="187">
        <v>80</v>
      </c>
      <c r="AE149" s="187">
        <v>82</v>
      </c>
      <c r="AF149" s="187">
        <v>78</v>
      </c>
      <c r="AG149" s="187">
        <v>72</v>
      </c>
      <c r="AH149" s="187">
        <v>46</v>
      </c>
      <c r="AI149" s="187">
        <v>44</v>
      </c>
      <c r="AJ149" s="187">
        <v>32</v>
      </c>
      <c r="AK149" s="187">
        <v>32</v>
      </c>
      <c r="AL149" s="187">
        <v>30</v>
      </c>
      <c r="AM149" s="187">
        <v>24</v>
      </c>
      <c r="AN149" s="187">
        <v>20</v>
      </c>
      <c r="AO149" s="187">
        <v>10</v>
      </c>
      <c r="AP149" s="187">
        <v>10</v>
      </c>
      <c r="AQ149" s="187">
        <v>20</v>
      </c>
      <c r="AR149" s="187">
        <v>2</v>
      </c>
      <c r="AS149" s="187">
        <v>398</v>
      </c>
      <c r="AT149" s="187">
        <v>26</v>
      </c>
      <c r="AU149" s="187">
        <v>30</v>
      </c>
      <c r="AV149" s="187">
        <v>162</v>
      </c>
      <c r="AW149" s="187">
        <v>31</v>
      </c>
    </row>
    <row r="150" spans="1:49" hidden="1" x14ac:dyDescent="0.25">
      <c r="A150" s="70" t="s">
        <v>109</v>
      </c>
      <c r="B150" s="70" t="s">
        <v>358</v>
      </c>
      <c r="C150" s="70" t="s">
        <v>374</v>
      </c>
      <c r="D150" s="71">
        <v>681</v>
      </c>
      <c r="E150" s="182" t="s">
        <v>378</v>
      </c>
      <c r="F150" s="8" t="s">
        <v>31</v>
      </c>
      <c r="G150" s="10">
        <v>1</v>
      </c>
      <c r="H150" s="185">
        <v>371</v>
      </c>
      <c r="I150" s="185">
        <v>49</v>
      </c>
      <c r="J150" s="186">
        <v>6</v>
      </c>
      <c r="K150" s="186">
        <v>5</v>
      </c>
      <c r="L150" s="186">
        <v>6</v>
      </c>
      <c r="M150" s="186">
        <v>10</v>
      </c>
      <c r="N150" s="186">
        <v>10</v>
      </c>
      <c r="O150" s="186">
        <v>12</v>
      </c>
      <c r="P150" s="186">
        <v>12</v>
      </c>
      <c r="Q150" s="187">
        <v>12</v>
      </c>
      <c r="R150" s="187">
        <v>11</v>
      </c>
      <c r="S150" s="187">
        <v>10</v>
      </c>
      <c r="T150" s="187">
        <v>10</v>
      </c>
      <c r="U150" s="187">
        <v>9</v>
      </c>
      <c r="V150" s="187">
        <v>9</v>
      </c>
      <c r="W150" s="187">
        <v>9</v>
      </c>
      <c r="X150" s="187">
        <v>7</v>
      </c>
      <c r="Y150" s="187">
        <v>7</v>
      </c>
      <c r="Z150" s="187">
        <v>6</v>
      </c>
      <c r="AA150" s="187">
        <v>5</v>
      </c>
      <c r="AB150" s="187">
        <v>5</v>
      </c>
      <c r="AC150" s="187">
        <v>5</v>
      </c>
      <c r="AD150" s="187">
        <v>24</v>
      </c>
      <c r="AE150" s="187">
        <v>26</v>
      </c>
      <c r="AF150" s="187">
        <v>22</v>
      </c>
      <c r="AG150" s="187">
        <v>20</v>
      </c>
      <c r="AH150" s="187">
        <v>18</v>
      </c>
      <c r="AI150" s="187">
        <v>16</v>
      </c>
      <c r="AJ150" s="187">
        <v>13</v>
      </c>
      <c r="AK150" s="187">
        <v>14</v>
      </c>
      <c r="AL150" s="187">
        <v>12</v>
      </c>
      <c r="AM150" s="187">
        <v>14</v>
      </c>
      <c r="AN150" s="187">
        <v>10</v>
      </c>
      <c r="AO150" s="187">
        <v>8</v>
      </c>
      <c r="AP150" s="187">
        <v>8</v>
      </c>
      <c r="AQ150" s="187">
        <v>10</v>
      </c>
      <c r="AR150" s="187">
        <v>1</v>
      </c>
      <c r="AS150" s="187">
        <v>310</v>
      </c>
      <c r="AT150" s="187">
        <v>12</v>
      </c>
      <c r="AU150" s="187">
        <v>24</v>
      </c>
      <c r="AV150" s="187">
        <v>74</v>
      </c>
      <c r="AW150" s="187">
        <v>12</v>
      </c>
    </row>
    <row r="151" spans="1:49" hidden="1" x14ac:dyDescent="0.25">
      <c r="A151" s="70" t="s">
        <v>109</v>
      </c>
      <c r="B151" s="70" t="s">
        <v>358</v>
      </c>
      <c r="C151" s="70" t="s">
        <v>374</v>
      </c>
      <c r="D151" s="71">
        <v>682</v>
      </c>
      <c r="E151" s="182" t="s">
        <v>379</v>
      </c>
      <c r="F151" s="8" t="s">
        <v>31</v>
      </c>
      <c r="G151" s="10">
        <v>1</v>
      </c>
      <c r="H151" s="185">
        <v>381</v>
      </c>
      <c r="I151" s="185">
        <v>16</v>
      </c>
      <c r="J151" s="186">
        <v>2</v>
      </c>
      <c r="K151" s="186">
        <v>2</v>
      </c>
      <c r="L151" s="186">
        <v>2</v>
      </c>
      <c r="M151" s="186">
        <v>2</v>
      </c>
      <c r="N151" s="186">
        <v>2</v>
      </c>
      <c r="O151" s="186">
        <v>6</v>
      </c>
      <c r="P151" s="186">
        <v>8</v>
      </c>
      <c r="Q151" s="187">
        <v>8</v>
      </c>
      <c r="R151" s="187">
        <v>8</v>
      </c>
      <c r="S151" s="187">
        <v>8</v>
      </c>
      <c r="T151" s="187">
        <v>8</v>
      </c>
      <c r="U151" s="187">
        <v>8</v>
      </c>
      <c r="V151" s="187">
        <v>7</v>
      </c>
      <c r="W151" s="187">
        <v>6</v>
      </c>
      <c r="X151" s="187">
        <v>6</v>
      </c>
      <c r="Y151" s="187">
        <v>6</v>
      </c>
      <c r="Z151" s="187">
        <v>6</v>
      </c>
      <c r="AA151" s="187">
        <v>5</v>
      </c>
      <c r="AB151" s="187">
        <v>5</v>
      </c>
      <c r="AC151" s="187">
        <v>5</v>
      </c>
      <c r="AD151" s="187">
        <v>38</v>
      </c>
      <c r="AE151" s="187">
        <v>40</v>
      </c>
      <c r="AF151" s="187">
        <v>36</v>
      </c>
      <c r="AG151" s="187">
        <v>30</v>
      </c>
      <c r="AH151" s="187">
        <v>22</v>
      </c>
      <c r="AI151" s="187">
        <v>21</v>
      </c>
      <c r="AJ151" s="187">
        <v>14</v>
      </c>
      <c r="AK151" s="187">
        <v>16</v>
      </c>
      <c r="AL151" s="187">
        <v>10</v>
      </c>
      <c r="AM151" s="187">
        <v>14</v>
      </c>
      <c r="AN151" s="187">
        <v>12</v>
      </c>
      <c r="AO151" s="187">
        <v>9</v>
      </c>
      <c r="AP151" s="187">
        <v>9</v>
      </c>
      <c r="AQ151" s="187">
        <v>11</v>
      </c>
      <c r="AR151" s="187">
        <v>1</v>
      </c>
      <c r="AS151" s="187">
        <v>324</v>
      </c>
      <c r="AT151" s="187">
        <v>18</v>
      </c>
      <c r="AU151" s="187">
        <v>18</v>
      </c>
      <c r="AV151" s="187">
        <v>86</v>
      </c>
      <c r="AW151" s="187">
        <v>12</v>
      </c>
    </row>
    <row r="152" spans="1:49" hidden="1" x14ac:dyDescent="0.25">
      <c r="A152" s="70" t="s">
        <v>109</v>
      </c>
      <c r="B152" s="70" t="s">
        <v>358</v>
      </c>
      <c r="C152" s="70" t="s">
        <v>374</v>
      </c>
      <c r="D152" s="71">
        <v>683</v>
      </c>
      <c r="E152" s="182" t="s">
        <v>380</v>
      </c>
      <c r="F152" s="8" t="s">
        <v>31</v>
      </c>
      <c r="G152" s="10">
        <v>1</v>
      </c>
      <c r="H152" s="185">
        <v>390</v>
      </c>
      <c r="I152" s="185">
        <v>46</v>
      </c>
      <c r="J152" s="186">
        <v>5</v>
      </c>
      <c r="K152" s="186">
        <v>5</v>
      </c>
      <c r="L152" s="186">
        <v>6</v>
      </c>
      <c r="M152" s="186">
        <v>10</v>
      </c>
      <c r="N152" s="186">
        <v>10</v>
      </c>
      <c r="O152" s="186">
        <v>10</v>
      </c>
      <c r="P152" s="186">
        <v>11</v>
      </c>
      <c r="Q152" s="187">
        <v>11</v>
      </c>
      <c r="R152" s="187">
        <v>11</v>
      </c>
      <c r="S152" s="187">
        <v>11</v>
      </c>
      <c r="T152" s="187">
        <v>11</v>
      </c>
      <c r="U152" s="187">
        <v>10</v>
      </c>
      <c r="V152" s="187">
        <v>9</v>
      </c>
      <c r="W152" s="187">
        <v>8</v>
      </c>
      <c r="X152" s="187">
        <v>8</v>
      </c>
      <c r="Y152" s="187">
        <v>7</v>
      </c>
      <c r="Z152" s="187">
        <v>7</v>
      </c>
      <c r="AA152" s="187">
        <v>7</v>
      </c>
      <c r="AB152" s="187">
        <v>7</v>
      </c>
      <c r="AC152" s="187">
        <v>7</v>
      </c>
      <c r="AD152" s="187">
        <v>26</v>
      </c>
      <c r="AE152" s="187">
        <v>28</v>
      </c>
      <c r="AF152" s="187">
        <v>24</v>
      </c>
      <c r="AG152" s="187">
        <v>22</v>
      </c>
      <c r="AH152" s="187">
        <v>24</v>
      </c>
      <c r="AI152" s="187">
        <v>24</v>
      </c>
      <c r="AJ152" s="187">
        <v>14</v>
      </c>
      <c r="AK152" s="187">
        <v>16</v>
      </c>
      <c r="AL152" s="187">
        <v>10</v>
      </c>
      <c r="AM152" s="187">
        <v>10</v>
      </c>
      <c r="AN152" s="187">
        <v>8</v>
      </c>
      <c r="AO152" s="187">
        <v>6</v>
      </c>
      <c r="AP152" s="187">
        <v>7</v>
      </c>
      <c r="AQ152" s="187">
        <v>10</v>
      </c>
      <c r="AR152" s="187">
        <v>1</v>
      </c>
      <c r="AS152" s="187">
        <v>294</v>
      </c>
      <c r="AT152" s="187">
        <v>28</v>
      </c>
      <c r="AU152" s="187">
        <v>12</v>
      </c>
      <c r="AV152" s="187">
        <v>67</v>
      </c>
      <c r="AW152" s="187">
        <v>18</v>
      </c>
    </row>
    <row r="153" spans="1:49" hidden="1" x14ac:dyDescent="0.25">
      <c r="A153" s="70" t="s">
        <v>109</v>
      </c>
      <c r="B153" s="70" t="s">
        <v>358</v>
      </c>
      <c r="C153" s="70" t="s">
        <v>374</v>
      </c>
      <c r="D153" s="71">
        <v>684</v>
      </c>
      <c r="E153" s="182" t="s">
        <v>381</v>
      </c>
      <c r="F153" s="8" t="s">
        <v>31</v>
      </c>
      <c r="G153" s="10">
        <v>1</v>
      </c>
      <c r="H153" s="185">
        <v>555</v>
      </c>
      <c r="I153" s="185">
        <v>49</v>
      </c>
      <c r="J153" s="186">
        <v>6</v>
      </c>
      <c r="K153" s="186">
        <v>6</v>
      </c>
      <c r="L153" s="186">
        <v>7</v>
      </c>
      <c r="M153" s="186">
        <v>10</v>
      </c>
      <c r="N153" s="186">
        <v>10</v>
      </c>
      <c r="O153" s="186">
        <v>10</v>
      </c>
      <c r="P153" s="186">
        <v>15</v>
      </c>
      <c r="Q153" s="187">
        <v>15</v>
      </c>
      <c r="R153" s="187">
        <v>15</v>
      </c>
      <c r="S153" s="187">
        <v>15</v>
      </c>
      <c r="T153" s="187">
        <v>16</v>
      </c>
      <c r="U153" s="187">
        <v>16</v>
      </c>
      <c r="V153" s="187">
        <v>15</v>
      </c>
      <c r="W153" s="187">
        <v>15</v>
      </c>
      <c r="X153" s="187">
        <v>15</v>
      </c>
      <c r="Y153" s="187">
        <v>14</v>
      </c>
      <c r="Z153" s="187">
        <v>12</v>
      </c>
      <c r="AA153" s="187">
        <v>10</v>
      </c>
      <c r="AB153" s="187">
        <v>10</v>
      </c>
      <c r="AC153" s="187">
        <v>10</v>
      </c>
      <c r="AD153" s="187">
        <v>40</v>
      </c>
      <c r="AE153" s="187">
        <v>40</v>
      </c>
      <c r="AF153" s="187">
        <v>37</v>
      </c>
      <c r="AG153" s="187">
        <v>32</v>
      </c>
      <c r="AH153" s="187">
        <v>26</v>
      </c>
      <c r="AI153" s="187">
        <v>26</v>
      </c>
      <c r="AJ153" s="187">
        <v>20</v>
      </c>
      <c r="AK153" s="187">
        <v>20</v>
      </c>
      <c r="AL153" s="187">
        <v>18</v>
      </c>
      <c r="AM153" s="187">
        <v>18</v>
      </c>
      <c r="AN153" s="187">
        <v>16</v>
      </c>
      <c r="AO153" s="187">
        <v>10</v>
      </c>
      <c r="AP153" s="187">
        <v>10</v>
      </c>
      <c r="AQ153" s="187">
        <v>14</v>
      </c>
      <c r="AR153" s="187">
        <v>1</v>
      </c>
      <c r="AS153" s="187">
        <v>312</v>
      </c>
      <c r="AT153" s="187">
        <v>40</v>
      </c>
      <c r="AU153" s="187">
        <v>20</v>
      </c>
      <c r="AV153" s="187">
        <v>82</v>
      </c>
      <c r="AW153" s="187">
        <v>23</v>
      </c>
    </row>
    <row r="154" spans="1:49" hidden="1" x14ac:dyDescent="0.25">
      <c r="A154" s="64" t="s">
        <v>109</v>
      </c>
      <c r="B154" s="64" t="s">
        <v>358</v>
      </c>
      <c r="C154" s="64" t="s">
        <v>382</v>
      </c>
      <c r="D154" s="65"/>
      <c r="E154" s="4" t="s">
        <v>382</v>
      </c>
      <c r="F154" s="5"/>
      <c r="G154" s="9">
        <v>2</v>
      </c>
      <c r="H154" s="180">
        <v>1188</v>
      </c>
      <c r="I154" s="180">
        <v>108</v>
      </c>
      <c r="J154" s="181">
        <v>25</v>
      </c>
      <c r="K154" s="181">
        <v>17</v>
      </c>
      <c r="L154" s="181">
        <v>18</v>
      </c>
      <c r="M154" s="181">
        <v>20</v>
      </c>
      <c r="N154" s="181">
        <v>12</v>
      </c>
      <c r="O154" s="181">
        <v>16</v>
      </c>
      <c r="P154" s="181">
        <v>25</v>
      </c>
      <c r="Q154" s="181">
        <v>26</v>
      </c>
      <c r="R154" s="181">
        <v>27</v>
      </c>
      <c r="S154" s="181">
        <v>28</v>
      </c>
      <c r="T154" s="181">
        <v>30</v>
      </c>
      <c r="U154" s="181">
        <v>32</v>
      </c>
      <c r="V154" s="181">
        <v>33</v>
      </c>
      <c r="W154" s="181">
        <v>32</v>
      </c>
      <c r="X154" s="181">
        <v>31</v>
      </c>
      <c r="Y154" s="181">
        <v>30</v>
      </c>
      <c r="Z154" s="181">
        <v>29</v>
      </c>
      <c r="AA154" s="181">
        <v>28</v>
      </c>
      <c r="AB154" s="181">
        <v>25</v>
      </c>
      <c r="AC154" s="181">
        <v>22</v>
      </c>
      <c r="AD154" s="181">
        <v>69</v>
      </c>
      <c r="AE154" s="181">
        <v>78</v>
      </c>
      <c r="AF154" s="181">
        <v>65</v>
      </c>
      <c r="AG154" s="181">
        <v>67</v>
      </c>
      <c r="AH154" s="181">
        <v>70</v>
      </c>
      <c r="AI154" s="181">
        <v>47</v>
      </c>
      <c r="AJ154" s="181">
        <v>53</v>
      </c>
      <c r="AK154" s="181">
        <v>62</v>
      </c>
      <c r="AL154" s="181">
        <v>50</v>
      </c>
      <c r="AM154" s="181">
        <v>39</v>
      </c>
      <c r="AN154" s="181">
        <v>37</v>
      </c>
      <c r="AO154" s="181">
        <v>24</v>
      </c>
      <c r="AP154" s="181">
        <v>21</v>
      </c>
      <c r="AQ154" s="181">
        <v>39</v>
      </c>
      <c r="AR154" s="181">
        <v>3</v>
      </c>
      <c r="AS154" s="181">
        <v>649</v>
      </c>
      <c r="AT154" s="181">
        <v>81</v>
      </c>
      <c r="AU154" s="181">
        <v>69</v>
      </c>
      <c r="AV154" s="181">
        <v>203</v>
      </c>
      <c r="AW154" s="181">
        <v>53</v>
      </c>
    </row>
    <row r="155" spans="1:49" hidden="1" x14ac:dyDescent="0.25">
      <c r="A155" s="70" t="s">
        <v>109</v>
      </c>
      <c r="B155" s="70" t="s">
        <v>358</v>
      </c>
      <c r="C155" s="70" t="s">
        <v>382</v>
      </c>
      <c r="D155" s="71">
        <v>685</v>
      </c>
      <c r="E155" s="182" t="s">
        <v>383</v>
      </c>
      <c r="F155" s="8" t="s">
        <v>31</v>
      </c>
      <c r="G155" s="10">
        <v>2</v>
      </c>
      <c r="H155" s="185">
        <v>1188</v>
      </c>
      <c r="I155" s="185">
        <v>108</v>
      </c>
      <c r="J155" s="186">
        <v>25</v>
      </c>
      <c r="K155" s="186">
        <v>17</v>
      </c>
      <c r="L155" s="186">
        <v>18</v>
      </c>
      <c r="M155" s="186">
        <v>20</v>
      </c>
      <c r="N155" s="186">
        <v>12</v>
      </c>
      <c r="O155" s="186">
        <v>16</v>
      </c>
      <c r="P155" s="186">
        <v>25</v>
      </c>
      <c r="Q155" s="187">
        <v>26</v>
      </c>
      <c r="R155" s="187">
        <v>27</v>
      </c>
      <c r="S155" s="187">
        <v>28</v>
      </c>
      <c r="T155" s="187">
        <v>30</v>
      </c>
      <c r="U155" s="187">
        <v>32</v>
      </c>
      <c r="V155" s="187">
        <v>33</v>
      </c>
      <c r="W155" s="187">
        <v>32</v>
      </c>
      <c r="X155" s="187">
        <v>31</v>
      </c>
      <c r="Y155" s="187">
        <v>30</v>
      </c>
      <c r="Z155" s="187">
        <v>29</v>
      </c>
      <c r="AA155" s="187">
        <v>28</v>
      </c>
      <c r="AB155" s="187">
        <v>25</v>
      </c>
      <c r="AC155" s="187">
        <v>22</v>
      </c>
      <c r="AD155" s="187">
        <v>69</v>
      </c>
      <c r="AE155" s="187">
        <v>78</v>
      </c>
      <c r="AF155" s="187">
        <v>65</v>
      </c>
      <c r="AG155" s="187">
        <v>67</v>
      </c>
      <c r="AH155" s="187">
        <v>70</v>
      </c>
      <c r="AI155" s="187">
        <v>47</v>
      </c>
      <c r="AJ155" s="187">
        <v>53</v>
      </c>
      <c r="AK155" s="187">
        <v>62</v>
      </c>
      <c r="AL155" s="187">
        <v>50</v>
      </c>
      <c r="AM155" s="187">
        <v>39</v>
      </c>
      <c r="AN155" s="187">
        <v>37</v>
      </c>
      <c r="AO155" s="187">
        <v>24</v>
      </c>
      <c r="AP155" s="187">
        <v>21</v>
      </c>
      <c r="AQ155" s="187">
        <v>39</v>
      </c>
      <c r="AR155" s="187">
        <v>3</v>
      </c>
      <c r="AS155" s="187">
        <v>649</v>
      </c>
      <c r="AT155" s="187">
        <v>81</v>
      </c>
      <c r="AU155" s="187">
        <v>69</v>
      </c>
      <c r="AV155" s="187">
        <v>203</v>
      </c>
      <c r="AW155" s="187">
        <v>53</v>
      </c>
    </row>
    <row r="156" spans="1:49" hidden="1" x14ac:dyDescent="0.25">
      <c r="A156" s="64" t="s">
        <v>109</v>
      </c>
      <c r="B156" s="64" t="s">
        <v>358</v>
      </c>
      <c r="C156" s="64" t="s">
        <v>384</v>
      </c>
      <c r="D156" s="65"/>
      <c r="E156" s="4" t="s">
        <v>384</v>
      </c>
      <c r="F156" s="5"/>
      <c r="G156" s="9">
        <v>1</v>
      </c>
      <c r="H156" s="180">
        <v>1589</v>
      </c>
      <c r="I156" s="180">
        <v>172</v>
      </c>
      <c r="J156" s="181">
        <v>27</v>
      </c>
      <c r="K156" s="181">
        <v>23</v>
      </c>
      <c r="L156" s="181">
        <v>31</v>
      </c>
      <c r="M156" s="181">
        <v>33</v>
      </c>
      <c r="N156" s="181">
        <v>34</v>
      </c>
      <c r="O156" s="181">
        <v>24</v>
      </c>
      <c r="P156" s="181">
        <v>41</v>
      </c>
      <c r="Q156" s="181">
        <v>41</v>
      </c>
      <c r="R156" s="181">
        <v>41</v>
      </c>
      <c r="S156" s="181">
        <v>43</v>
      </c>
      <c r="T156" s="181">
        <v>41</v>
      </c>
      <c r="U156" s="181">
        <v>41</v>
      </c>
      <c r="V156" s="181">
        <v>40</v>
      </c>
      <c r="W156" s="181">
        <v>38</v>
      </c>
      <c r="X156" s="181">
        <v>34</v>
      </c>
      <c r="Y156" s="181">
        <v>30</v>
      </c>
      <c r="Z156" s="181">
        <v>26</v>
      </c>
      <c r="AA156" s="181">
        <v>24</v>
      </c>
      <c r="AB156" s="181">
        <v>23</v>
      </c>
      <c r="AC156" s="181">
        <v>22</v>
      </c>
      <c r="AD156" s="181">
        <v>113</v>
      </c>
      <c r="AE156" s="181">
        <v>110</v>
      </c>
      <c r="AF156" s="181">
        <v>126</v>
      </c>
      <c r="AG156" s="181">
        <v>85</v>
      </c>
      <c r="AH156" s="181">
        <v>95</v>
      </c>
      <c r="AI156" s="181">
        <v>71</v>
      </c>
      <c r="AJ156" s="181">
        <v>51</v>
      </c>
      <c r="AK156" s="181">
        <v>73</v>
      </c>
      <c r="AL156" s="181">
        <v>60</v>
      </c>
      <c r="AM156" s="181">
        <v>58</v>
      </c>
      <c r="AN156" s="181">
        <v>34</v>
      </c>
      <c r="AO156" s="181">
        <v>35</v>
      </c>
      <c r="AP156" s="181">
        <v>21</v>
      </c>
      <c r="AQ156" s="181">
        <v>50</v>
      </c>
      <c r="AR156" s="181">
        <v>3</v>
      </c>
      <c r="AS156" s="181">
        <v>813</v>
      </c>
      <c r="AT156" s="181">
        <v>94</v>
      </c>
      <c r="AU156" s="181">
        <v>60</v>
      </c>
      <c r="AV156" s="181">
        <v>289</v>
      </c>
      <c r="AW156" s="181">
        <v>68</v>
      </c>
    </row>
    <row r="157" spans="1:49" hidden="1" x14ac:dyDescent="0.25">
      <c r="A157" s="70" t="s">
        <v>109</v>
      </c>
      <c r="B157" s="70" t="s">
        <v>358</v>
      </c>
      <c r="C157" s="70" t="s">
        <v>384</v>
      </c>
      <c r="D157" s="71">
        <v>686</v>
      </c>
      <c r="E157" s="182" t="s">
        <v>385</v>
      </c>
      <c r="F157" s="8" t="s">
        <v>16</v>
      </c>
      <c r="G157" s="10">
        <v>1</v>
      </c>
      <c r="H157" s="185">
        <v>1589</v>
      </c>
      <c r="I157" s="185">
        <v>172</v>
      </c>
      <c r="J157" s="186">
        <v>27</v>
      </c>
      <c r="K157" s="186">
        <v>23</v>
      </c>
      <c r="L157" s="186">
        <v>31</v>
      </c>
      <c r="M157" s="186">
        <v>33</v>
      </c>
      <c r="N157" s="186">
        <v>34</v>
      </c>
      <c r="O157" s="186">
        <v>24</v>
      </c>
      <c r="P157" s="186">
        <v>41</v>
      </c>
      <c r="Q157" s="187">
        <v>41</v>
      </c>
      <c r="R157" s="187">
        <v>41</v>
      </c>
      <c r="S157" s="187">
        <v>43</v>
      </c>
      <c r="T157" s="187">
        <v>41</v>
      </c>
      <c r="U157" s="187">
        <v>41</v>
      </c>
      <c r="V157" s="187">
        <v>40</v>
      </c>
      <c r="W157" s="187">
        <v>38</v>
      </c>
      <c r="X157" s="187">
        <v>34</v>
      </c>
      <c r="Y157" s="187">
        <v>30</v>
      </c>
      <c r="Z157" s="187">
        <v>26</v>
      </c>
      <c r="AA157" s="187">
        <v>24</v>
      </c>
      <c r="AB157" s="187">
        <v>23</v>
      </c>
      <c r="AC157" s="187">
        <v>22</v>
      </c>
      <c r="AD157" s="187">
        <v>113</v>
      </c>
      <c r="AE157" s="187">
        <v>110</v>
      </c>
      <c r="AF157" s="187">
        <v>126</v>
      </c>
      <c r="AG157" s="187">
        <v>85</v>
      </c>
      <c r="AH157" s="187">
        <v>95</v>
      </c>
      <c r="AI157" s="187">
        <v>71</v>
      </c>
      <c r="AJ157" s="187">
        <v>51</v>
      </c>
      <c r="AK157" s="187">
        <v>73</v>
      </c>
      <c r="AL157" s="187">
        <v>60</v>
      </c>
      <c r="AM157" s="187">
        <v>58</v>
      </c>
      <c r="AN157" s="187">
        <v>34</v>
      </c>
      <c r="AO157" s="187">
        <v>35</v>
      </c>
      <c r="AP157" s="187">
        <v>21</v>
      </c>
      <c r="AQ157" s="187">
        <v>50</v>
      </c>
      <c r="AR157" s="187">
        <v>3</v>
      </c>
      <c r="AS157" s="187">
        <v>813</v>
      </c>
      <c r="AT157" s="187">
        <v>94</v>
      </c>
      <c r="AU157" s="187">
        <v>60</v>
      </c>
      <c r="AV157" s="187">
        <v>289</v>
      </c>
      <c r="AW157" s="187">
        <v>68</v>
      </c>
    </row>
    <row r="158" spans="1:49" hidden="1" x14ac:dyDescent="0.25">
      <c r="A158" s="64" t="s">
        <v>109</v>
      </c>
      <c r="B158" s="64" t="s">
        <v>358</v>
      </c>
      <c r="C158" s="64" t="s">
        <v>386</v>
      </c>
      <c r="D158" s="65"/>
      <c r="E158" s="4" t="s">
        <v>386</v>
      </c>
      <c r="F158" s="5"/>
      <c r="G158" s="9">
        <v>3</v>
      </c>
      <c r="H158" s="180">
        <v>5138</v>
      </c>
      <c r="I158" s="180">
        <v>478</v>
      </c>
      <c r="J158" s="181">
        <v>71</v>
      </c>
      <c r="K158" s="181">
        <v>68</v>
      </c>
      <c r="L158" s="181">
        <v>77</v>
      </c>
      <c r="M158" s="181">
        <v>89</v>
      </c>
      <c r="N158" s="181">
        <v>87</v>
      </c>
      <c r="O158" s="181">
        <v>86</v>
      </c>
      <c r="P158" s="181">
        <v>92</v>
      </c>
      <c r="Q158" s="181">
        <v>92</v>
      </c>
      <c r="R158" s="181">
        <v>92</v>
      </c>
      <c r="S158" s="181">
        <v>92</v>
      </c>
      <c r="T158" s="181">
        <v>93</v>
      </c>
      <c r="U158" s="181">
        <v>93</v>
      </c>
      <c r="V158" s="181">
        <v>94</v>
      </c>
      <c r="W158" s="181">
        <v>96</v>
      </c>
      <c r="X158" s="181">
        <v>97</v>
      </c>
      <c r="Y158" s="181">
        <v>100</v>
      </c>
      <c r="Z158" s="181">
        <v>102</v>
      </c>
      <c r="AA158" s="181">
        <v>103</v>
      </c>
      <c r="AB158" s="181">
        <v>101</v>
      </c>
      <c r="AC158" s="181">
        <v>99</v>
      </c>
      <c r="AD158" s="181">
        <v>446</v>
      </c>
      <c r="AE158" s="181">
        <v>400</v>
      </c>
      <c r="AF158" s="181">
        <v>334</v>
      </c>
      <c r="AG158" s="181">
        <v>336</v>
      </c>
      <c r="AH158" s="181">
        <v>318</v>
      </c>
      <c r="AI158" s="181">
        <v>292</v>
      </c>
      <c r="AJ158" s="181">
        <v>245</v>
      </c>
      <c r="AK158" s="181">
        <v>212</v>
      </c>
      <c r="AL158" s="181">
        <v>185</v>
      </c>
      <c r="AM158" s="181">
        <v>143</v>
      </c>
      <c r="AN158" s="181">
        <v>147</v>
      </c>
      <c r="AO158" s="181">
        <v>116</v>
      </c>
      <c r="AP158" s="181">
        <v>140</v>
      </c>
      <c r="AQ158" s="181">
        <v>103</v>
      </c>
      <c r="AR158" s="181">
        <v>8</v>
      </c>
      <c r="AS158" s="181">
        <v>2766</v>
      </c>
      <c r="AT158" s="181">
        <v>247</v>
      </c>
      <c r="AU158" s="181">
        <v>264</v>
      </c>
      <c r="AV158" s="181">
        <v>1110</v>
      </c>
      <c r="AW158" s="181">
        <v>140</v>
      </c>
    </row>
    <row r="159" spans="1:49" hidden="1" x14ac:dyDescent="0.25">
      <c r="A159" s="70" t="s">
        <v>109</v>
      </c>
      <c r="B159" s="70" t="s">
        <v>358</v>
      </c>
      <c r="C159" s="70" t="s">
        <v>386</v>
      </c>
      <c r="D159" s="71">
        <v>687</v>
      </c>
      <c r="E159" s="182" t="s">
        <v>387</v>
      </c>
      <c r="F159" s="7" t="s">
        <v>14</v>
      </c>
      <c r="G159" s="12">
        <v>3</v>
      </c>
      <c r="H159" s="185">
        <v>3407</v>
      </c>
      <c r="I159" s="185">
        <v>272</v>
      </c>
      <c r="J159" s="186">
        <v>42</v>
      </c>
      <c r="K159" s="186">
        <v>40</v>
      </c>
      <c r="L159" s="186">
        <v>44</v>
      </c>
      <c r="M159" s="186">
        <v>49</v>
      </c>
      <c r="N159" s="186">
        <v>49</v>
      </c>
      <c r="O159" s="186">
        <v>48</v>
      </c>
      <c r="P159" s="186">
        <v>54</v>
      </c>
      <c r="Q159" s="187">
        <v>54</v>
      </c>
      <c r="R159" s="187">
        <v>54</v>
      </c>
      <c r="S159" s="187">
        <v>54</v>
      </c>
      <c r="T159" s="187">
        <v>57</v>
      </c>
      <c r="U159" s="187">
        <v>57</v>
      </c>
      <c r="V159" s="187">
        <v>58</v>
      </c>
      <c r="W159" s="187">
        <v>62</v>
      </c>
      <c r="X159" s="187">
        <v>62</v>
      </c>
      <c r="Y159" s="187">
        <v>62</v>
      </c>
      <c r="Z159" s="187">
        <v>64</v>
      </c>
      <c r="AA159" s="187">
        <v>64</v>
      </c>
      <c r="AB159" s="187">
        <v>64</v>
      </c>
      <c r="AC159" s="187">
        <v>63</v>
      </c>
      <c r="AD159" s="187">
        <v>298</v>
      </c>
      <c r="AE159" s="187">
        <v>268</v>
      </c>
      <c r="AF159" s="187">
        <v>232</v>
      </c>
      <c r="AG159" s="187">
        <v>234</v>
      </c>
      <c r="AH159" s="187">
        <v>220</v>
      </c>
      <c r="AI159" s="187">
        <v>196</v>
      </c>
      <c r="AJ159" s="187">
        <v>172</v>
      </c>
      <c r="AK159" s="187">
        <v>156</v>
      </c>
      <c r="AL159" s="187">
        <v>115</v>
      </c>
      <c r="AM159" s="187">
        <v>109</v>
      </c>
      <c r="AN159" s="187">
        <v>112</v>
      </c>
      <c r="AO159" s="187">
        <v>88</v>
      </c>
      <c r="AP159" s="187">
        <v>106</v>
      </c>
      <c r="AQ159" s="187">
        <v>77</v>
      </c>
      <c r="AR159" s="187">
        <v>4</v>
      </c>
      <c r="AS159" s="187">
        <v>1320</v>
      </c>
      <c r="AT159" s="187">
        <v>193</v>
      </c>
      <c r="AU159" s="187">
        <v>164</v>
      </c>
      <c r="AV159" s="187">
        <v>776</v>
      </c>
      <c r="AW159" s="187">
        <v>94</v>
      </c>
    </row>
    <row r="160" spans="1:49" hidden="1" x14ac:dyDescent="0.25">
      <c r="A160" s="70" t="s">
        <v>109</v>
      </c>
      <c r="B160" s="70" t="s">
        <v>358</v>
      </c>
      <c r="C160" s="70" t="s">
        <v>386</v>
      </c>
      <c r="D160" s="71">
        <v>688</v>
      </c>
      <c r="E160" s="182" t="s">
        <v>388</v>
      </c>
      <c r="F160" s="8" t="s">
        <v>31</v>
      </c>
      <c r="G160" s="10">
        <v>3</v>
      </c>
      <c r="H160" s="185">
        <v>740</v>
      </c>
      <c r="I160" s="185">
        <v>93</v>
      </c>
      <c r="J160" s="186">
        <v>12</v>
      </c>
      <c r="K160" s="186">
        <v>12</v>
      </c>
      <c r="L160" s="186">
        <v>15</v>
      </c>
      <c r="M160" s="186">
        <v>18</v>
      </c>
      <c r="N160" s="186">
        <v>18</v>
      </c>
      <c r="O160" s="186">
        <v>18</v>
      </c>
      <c r="P160" s="186">
        <v>16</v>
      </c>
      <c r="Q160" s="187">
        <v>16</v>
      </c>
      <c r="R160" s="187">
        <v>16</v>
      </c>
      <c r="S160" s="187">
        <v>16</v>
      </c>
      <c r="T160" s="187">
        <v>15</v>
      </c>
      <c r="U160" s="187">
        <v>15</v>
      </c>
      <c r="V160" s="187">
        <v>14</v>
      </c>
      <c r="W160" s="187">
        <v>14</v>
      </c>
      <c r="X160" s="187">
        <v>15</v>
      </c>
      <c r="Y160" s="187">
        <v>17</v>
      </c>
      <c r="Z160" s="187">
        <v>17</v>
      </c>
      <c r="AA160" s="187">
        <v>17</v>
      </c>
      <c r="AB160" s="187">
        <v>17</v>
      </c>
      <c r="AC160" s="187">
        <v>16</v>
      </c>
      <c r="AD160" s="187">
        <v>62</v>
      </c>
      <c r="AE160" s="187">
        <v>58</v>
      </c>
      <c r="AF160" s="187">
        <v>35</v>
      </c>
      <c r="AG160" s="187">
        <v>36</v>
      </c>
      <c r="AH160" s="187">
        <v>42</v>
      </c>
      <c r="AI160" s="187">
        <v>38</v>
      </c>
      <c r="AJ160" s="187">
        <v>32</v>
      </c>
      <c r="AK160" s="187">
        <v>24</v>
      </c>
      <c r="AL160" s="187">
        <v>32</v>
      </c>
      <c r="AM160" s="187">
        <v>18</v>
      </c>
      <c r="AN160" s="187">
        <v>19</v>
      </c>
      <c r="AO160" s="187">
        <v>12</v>
      </c>
      <c r="AP160" s="187">
        <v>18</v>
      </c>
      <c r="AQ160" s="187">
        <v>18</v>
      </c>
      <c r="AR160" s="187">
        <v>2</v>
      </c>
      <c r="AS160" s="187">
        <v>702</v>
      </c>
      <c r="AT160" s="187">
        <v>20</v>
      </c>
      <c r="AU160" s="187">
        <v>48</v>
      </c>
      <c r="AV160" s="187">
        <v>144</v>
      </c>
      <c r="AW160" s="187">
        <v>30</v>
      </c>
    </row>
    <row r="161" spans="1:49" hidden="1" x14ac:dyDescent="0.25">
      <c r="A161" s="70" t="s">
        <v>109</v>
      </c>
      <c r="B161" s="70" t="s">
        <v>358</v>
      </c>
      <c r="C161" s="70" t="s">
        <v>386</v>
      </c>
      <c r="D161" s="71">
        <v>689</v>
      </c>
      <c r="E161" s="182" t="s">
        <v>389</v>
      </c>
      <c r="F161" s="8" t="s">
        <v>31</v>
      </c>
      <c r="G161" s="10">
        <v>3</v>
      </c>
      <c r="H161" s="185">
        <v>991</v>
      </c>
      <c r="I161" s="185">
        <v>113</v>
      </c>
      <c r="J161" s="186">
        <v>17</v>
      </c>
      <c r="K161" s="186">
        <v>16</v>
      </c>
      <c r="L161" s="186">
        <v>18</v>
      </c>
      <c r="M161" s="186">
        <v>22</v>
      </c>
      <c r="N161" s="186">
        <v>20</v>
      </c>
      <c r="O161" s="186">
        <v>20</v>
      </c>
      <c r="P161" s="186">
        <v>22</v>
      </c>
      <c r="Q161" s="187">
        <v>22</v>
      </c>
      <c r="R161" s="187">
        <v>22</v>
      </c>
      <c r="S161" s="187">
        <v>22</v>
      </c>
      <c r="T161" s="187">
        <v>21</v>
      </c>
      <c r="U161" s="187">
        <v>21</v>
      </c>
      <c r="V161" s="187">
        <v>22</v>
      </c>
      <c r="W161" s="187">
        <v>20</v>
      </c>
      <c r="X161" s="187">
        <v>20</v>
      </c>
      <c r="Y161" s="187">
        <v>21</v>
      </c>
      <c r="Z161" s="187">
        <v>21</v>
      </c>
      <c r="AA161" s="187">
        <v>22</v>
      </c>
      <c r="AB161" s="187">
        <v>20</v>
      </c>
      <c r="AC161" s="187">
        <v>20</v>
      </c>
      <c r="AD161" s="187">
        <v>86</v>
      </c>
      <c r="AE161" s="187">
        <v>74</v>
      </c>
      <c r="AF161" s="187">
        <v>67</v>
      </c>
      <c r="AG161" s="187">
        <v>66</v>
      </c>
      <c r="AH161" s="187">
        <v>56</v>
      </c>
      <c r="AI161" s="187">
        <v>58</v>
      </c>
      <c r="AJ161" s="187">
        <v>41</v>
      </c>
      <c r="AK161" s="187">
        <v>32</v>
      </c>
      <c r="AL161" s="187">
        <v>38</v>
      </c>
      <c r="AM161" s="187">
        <v>16</v>
      </c>
      <c r="AN161" s="187">
        <v>16</v>
      </c>
      <c r="AO161" s="187">
        <v>16</v>
      </c>
      <c r="AP161" s="187">
        <v>16</v>
      </c>
      <c r="AQ161" s="187">
        <v>8</v>
      </c>
      <c r="AR161" s="187">
        <v>2</v>
      </c>
      <c r="AS161" s="187">
        <v>744</v>
      </c>
      <c r="AT161" s="187">
        <v>34</v>
      </c>
      <c r="AU161" s="187">
        <v>52</v>
      </c>
      <c r="AV161" s="187">
        <v>190</v>
      </c>
      <c r="AW161" s="187">
        <v>16</v>
      </c>
    </row>
    <row r="162" spans="1:49" hidden="1" x14ac:dyDescent="0.25">
      <c r="A162" s="64" t="s">
        <v>109</v>
      </c>
      <c r="B162" s="64" t="s">
        <v>358</v>
      </c>
      <c r="C162" s="64" t="s">
        <v>390</v>
      </c>
      <c r="D162" s="65"/>
      <c r="E162" s="4" t="s">
        <v>390</v>
      </c>
      <c r="F162" s="5"/>
      <c r="G162" s="9">
        <v>2</v>
      </c>
      <c r="H162" s="180">
        <v>1386</v>
      </c>
      <c r="I162" s="180">
        <v>118</v>
      </c>
      <c r="J162" s="181">
        <v>20</v>
      </c>
      <c r="K162" s="181">
        <v>16</v>
      </c>
      <c r="L162" s="181">
        <v>19</v>
      </c>
      <c r="M162" s="181">
        <v>27</v>
      </c>
      <c r="N162" s="181">
        <v>14</v>
      </c>
      <c r="O162" s="181">
        <v>22</v>
      </c>
      <c r="P162" s="181">
        <v>18</v>
      </c>
      <c r="Q162" s="181">
        <v>19</v>
      </c>
      <c r="R162" s="181">
        <v>21</v>
      </c>
      <c r="S162" s="181">
        <v>22</v>
      </c>
      <c r="T162" s="181">
        <v>24</v>
      </c>
      <c r="U162" s="181">
        <v>27</v>
      </c>
      <c r="V162" s="181">
        <v>28</v>
      </c>
      <c r="W162" s="181">
        <v>28</v>
      </c>
      <c r="X162" s="181">
        <v>27</v>
      </c>
      <c r="Y162" s="181">
        <v>25</v>
      </c>
      <c r="Z162" s="181">
        <v>24</v>
      </c>
      <c r="AA162" s="181">
        <v>23</v>
      </c>
      <c r="AB162" s="181">
        <v>21</v>
      </c>
      <c r="AC162" s="181">
        <v>20</v>
      </c>
      <c r="AD162" s="181">
        <v>85</v>
      </c>
      <c r="AE162" s="181">
        <v>101</v>
      </c>
      <c r="AF162" s="181">
        <v>112</v>
      </c>
      <c r="AG162" s="181">
        <v>82</v>
      </c>
      <c r="AH162" s="181">
        <v>113</v>
      </c>
      <c r="AI162" s="181">
        <v>79</v>
      </c>
      <c r="AJ162" s="181">
        <v>82</v>
      </c>
      <c r="AK162" s="181">
        <v>49</v>
      </c>
      <c r="AL162" s="181">
        <v>55</v>
      </c>
      <c r="AM162" s="181">
        <v>58</v>
      </c>
      <c r="AN162" s="181">
        <v>52</v>
      </c>
      <c r="AO162" s="181">
        <v>28</v>
      </c>
      <c r="AP162" s="181">
        <v>45</v>
      </c>
      <c r="AQ162" s="181">
        <v>36</v>
      </c>
      <c r="AR162" s="181">
        <v>3</v>
      </c>
      <c r="AS162" s="181">
        <v>727</v>
      </c>
      <c r="AT162" s="181">
        <v>69</v>
      </c>
      <c r="AU162" s="181">
        <v>58</v>
      </c>
      <c r="AV162" s="181">
        <v>291</v>
      </c>
      <c r="AW162" s="181">
        <v>49</v>
      </c>
    </row>
    <row r="163" spans="1:49" hidden="1" x14ac:dyDescent="0.25">
      <c r="A163" s="70" t="s">
        <v>109</v>
      </c>
      <c r="B163" s="70" t="s">
        <v>358</v>
      </c>
      <c r="C163" s="70" t="s">
        <v>390</v>
      </c>
      <c r="D163" s="71">
        <v>748</v>
      </c>
      <c r="E163" s="182" t="s">
        <v>391</v>
      </c>
      <c r="F163" s="8" t="s">
        <v>31</v>
      </c>
      <c r="G163" s="10">
        <v>2</v>
      </c>
      <c r="H163" s="185">
        <v>634</v>
      </c>
      <c r="I163" s="185">
        <v>68</v>
      </c>
      <c r="J163" s="186">
        <v>12</v>
      </c>
      <c r="K163" s="186">
        <v>10</v>
      </c>
      <c r="L163" s="186">
        <v>12</v>
      </c>
      <c r="M163" s="186">
        <v>14</v>
      </c>
      <c r="N163" s="186">
        <v>8</v>
      </c>
      <c r="O163" s="186">
        <v>12</v>
      </c>
      <c r="P163" s="186">
        <v>10</v>
      </c>
      <c r="Q163" s="187">
        <v>11</v>
      </c>
      <c r="R163" s="187">
        <v>13</v>
      </c>
      <c r="S163" s="187">
        <v>12</v>
      </c>
      <c r="T163" s="187">
        <v>13</v>
      </c>
      <c r="U163" s="187">
        <v>15</v>
      </c>
      <c r="V163" s="187">
        <v>15</v>
      </c>
      <c r="W163" s="187">
        <v>15</v>
      </c>
      <c r="X163" s="187">
        <v>15</v>
      </c>
      <c r="Y163" s="187">
        <v>13</v>
      </c>
      <c r="Z163" s="187">
        <v>12</v>
      </c>
      <c r="AA163" s="187">
        <v>11</v>
      </c>
      <c r="AB163" s="187">
        <v>10</v>
      </c>
      <c r="AC163" s="187">
        <v>9</v>
      </c>
      <c r="AD163" s="187">
        <v>40</v>
      </c>
      <c r="AE163" s="187">
        <v>47</v>
      </c>
      <c r="AF163" s="187">
        <v>52</v>
      </c>
      <c r="AG163" s="187">
        <v>40</v>
      </c>
      <c r="AH163" s="187">
        <v>39</v>
      </c>
      <c r="AI163" s="187">
        <v>26</v>
      </c>
      <c r="AJ163" s="187">
        <v>40</v>
      </c>
      <c r="AK163" s="187">
        <v>18</v>
      </c>
      <c r="AL163" s="187">
        <v>19</v>
      </c>
      <c r="AM163" s="187">
        <v>22</v>
      </c>
      <c r="AN163" s="187">
        <v>18</v>
      </c>
      <c r="AO163" s="187">
        <v>15</v>
      </c>
      <c r="AP163" s="187">
        <v>16</v>
      </c>
      <c r="AQ163" s="187">
        <v>14</v>
      </c>
      <c r="AR163" s="187">
        <v>1</v>
      </c>
      <c r="AS163" s="187">
        <v>276</v>
      </c>
      <c r="AT163" s="187">
        <v>32</v>
      </c>
      <c r="AU163" s="187">
        <v>28</v>
      </c>
      <c r="AV163" s="187">
        <v>128</v>
      </c>
      <c r="AW163" s="187">
        <v>14</v>
      </c>
    </row>
    <row r="164" spans="1:49" hidden="1" x14ac:dyDescent="0.25">
      <c r="A164" s="70" t="s">
        <v>109</v>
      </c>
      <c r="B164" s="70" t="s">
        <v>358</v>
      </c>
      <c r="C164" s="70" t="s">
        <v>390</v>
      </c>
      <c r="D164" s="71">
        <v>749</v>
      </c>
      <c r="E164" s="182" t="s">
        <v>392</v>
      </c>
      <c r="F164" s="8" t="s">
        <v>31</v>
      </c>
      <c r="G164" s="10">
        <v>2</v>
      </c>
      <c r="H164" s="185">
        <v>369</v>
      </c>
      <c r="I164" s="185">
        <v>26</v>
      </c>
      <c r="J164" s="186">
        <v>4</v>
      </c>
      <c r="K164" s="186">
        <v>3</v>
      </c>
      <c r="L164" s="186">
        <v>4</v>
      </c>
      <c r="M164" s="186">
        <v>7</v>
      </c>
      <c r="N164" s="186">
        <v>3</v>
      </c>
      <c r="O164" s="186">
        <v>5</v>
      </c>
      <c r="P164" s="186">
        <v>4</v>
      </c>
      <c r="Q164" s="187">
        <v>4</v>
      </c>
      <c r="R164" s="187">
        <v>4</v>
      </c>
      <c r="S164" s="187">
        <v>5</v>
      </c>
      <c r="T164" s="187">
        <v>6</v>
      </c>
      <c r="U164" s="187">
        <v>7</v>
      </c>
      <c r="V164" s="187">
        <v>8</v>
      </c>
      <c r="W164" s="187">
        <v>8</v>
      </c>
      <c r="X164" s="187">
        <v>7</v>
      </c>
      <c r="Y164" s="187">
        <v>7</v>
      </c>
      <c r="Z164" s="187">
        <v>7</v>
      </c>
      <c r="AA164" s="187">
        <v>7</v>
      </c>
      <c r="AB164" s="187">
        <v>6</v>
      </c>
      <c r="AC164" s="187">
        <v>6</v>
      </c>
      <c r="AD164" s="187">
        <v>25</v>
      </c>
      <c r="AE164" s="187">
        <v>28</v>
      </c>
      <c r="AF164" s="187">
        <v>32</v>
      </c>
      <c r="AG164" s="187">
        <v>24</v>
      </c>
      <c r="AH164" s="187">
        <v>28</v>
      </c>
      <c r="AI164" s="187">
        <v>20</v>
      </c>
      <c r="AJ164" s="187">
        <v>24</v>
      </c>
      <c r="AK164" s="187">
        <v>12</v>
      </c>
      <c r="AL164" s="187">
        <v>14</v>
      </c>
      <c r="AM164" s="187">
        <v>16</v>
      </c>
      <c r="AN164" s="187">
        <v>14</v>
      </c>
      <c r="AO164" s="187">
        <v>8</v>
      </c>
      <c r="AP164" s="187">
        <v>12</v>
      </c>
      <c r="AQ164" s="187">
        <v>10</v>
      </c>
      <c r="AR164" s="187">
        <v>1</v>
      </c>
      <c r="AS164" s="187">
        <v>196</v>
      </c>
      <c r="AT164" s="187">
        <v>15</v>
      </c>
      <c r="AU164" s="187">
        <v>12</v>
      </c>
      <c r="AV164" s="187">
        <v>50</v>
      </c>
      <c r="AW164" s="187">
        <v>16</v>
      </c>
    </row>
    <row r="165" spans="1:49" hidden="1" x14ac:dyDescent="0.25">
      <c r="A165" s="70" t="s">
        <v>109</v>
      </c>
      <c r="B165" s="70" t="s">
        <v>358</v>
      </c>
      <c r="C165" s="70" t="s">
        <v>390</v>
      </c>
      <c r="D165" s="71">
        <v>750</v>
      </c>
      <c r="E165" s="182" t="s">
        <v>393</v>
      </c>
      <c r="F165" s="8" t="s">
        <v>31</v>
      </c>
      <c r="G165" s="10">
        <v>2</v>
      </c>
      <c r="H165" s="185">
        <v>383</v>
      </c>
      <c r="I165" s="185">
        <v>24</v>
      </c>
      <c r="J165" s="186">
        <v>4</v>
      </c>
      <c r="K165" s="186">
        <v>3</v>
      </c>
      <c r="L165" s="186">
        <v>3</v>
      </c>
      <c r="M165" s="186">
        <v>6</v>
      </c>
      <c r="N165" s="186">
        <v>3</v>
      </c>
      <c r="O165" s="186">
        <v>5</v>
      </c>
      <c r="P165" s="186">
        <v>4</v>
      </c>
      <c r="Q165" s="187">
        <v>4</v>
      </c>
      <c r="R165" s="187">
        <v>4</v>
      </c>
      <c r="S165" s="187">
        <v>5</v>
      </c>
      <c r="T165" s="187">
        <v>5</v>
      </c>
      <c r="U165" s="187">
        <v>5</v>
      </c>
      <c r="V165" s="187">
        <v>5</v>
      </c>
      <c r="W165" s="187">
        <v>5</v>
      </c>
      <c r="X165" s="187">
        <v>5</v>
      </c>
      <c r="Y165" s="187">
        <v>5</v>
      </c>
      <c r="Z165" s="187">
        <v>5</v>
      </c>
      <c r="AA165" s="187">
        <v>5</v>
      </c>
      <c r="AB165" s="187">
        <v>5</v>
      </c>
      <c r="AC165" s="187">
        <v>5</v>
      </c>
      <c r="AD165" s="187">
        <v>20</v>
      </c>
      <c r="AE165" s="187">
        <v>26</v>
      </c>
      <c r="AF165" s="187">
        <v>28</v>
      </c>
      <c r="AG165" s="187">
        <v>18</v>
      </c>
      <c r="AH165" s="187">
        <v>46</v>
      </c>
      <c r="AI165" s="187">
        <v>33</v>
      </c>
      <c r="AJ165" s="187">
        <v>18</v>
      </c>
      <c r="AK165" s="187">
        <v>19</v>
      </c>
      <c r="AL165" s="187">
        <v>22</v>
      </c>
      <c r="AM165" s="187">
        <v>20</v>
      </c>
      <c r="AN165" s="187">
        <v>20</v>
      </c>
      <c r="AO165" s="187">
        <v>5</v>
      </c>
      <c r="AP165" s="187">
        <v>17</v>
      </c>
      <c r="AQ165" s="187">
        <v>12</v>
      </c>
      <c r="AR165" s="187">
        <v>1</v>
      </c>
      <c r="AS165" s="187">
        <v>255</v>
      </c>
      <c r="AT165" s="187">
        <v>22</v>
      </c>
      <c r="AU165" s="187">
        <v>18</v>
      </c>
      <c r="AV165" s="187">
        <v>113</v>
      </c>
      <c r="AW165" s="187">
        <v>19</v>
      </c>
    </row>
    <row r="166" spans="1:49" hidden="1" x14ac:dyDescent="0.25">
      <c r="A166" s="64" t="s">
        <v>109</v>
      </c>
      <c r="B166" s="64" t="s">
        <v>358</v>
      </c>
      <c r="C166" s="64" t="s">
        <v>394</v>
      </c>
      <c r="D166" s="65"/>
      <c r="E166" s="4" t="s">
        <v>394</v>
      </c>
      <c r="F166" s="5"/>
      <c r="G166" s="9">
        <v>2</v>
      </c>
      <c r="H166" s="180">
        <v>1618</v>
      </c>
      <c r="I166" s="180">
        <v>228</v>
      </c>
      <c r="J166" s="181">
        <v>30</v>
      </c>
      <c r="K166" s="181">
        <v>36</v>
      </c>
      <c r="L166" s="181">
        <v>30</v>
      </c>
      <c r="M166" s="181">
        <v>38</v>
      </c>
      <c r="N166" s="181">
        <v>44</v>
      </c>
      <c r="O166" s="181">
        <v>50</v>
      </c>
      <c r="P166" s="181">
        <v>23</v>
      </c>
      <c r="Q166" s="181">
        <v>24</v>
      </c>
      <c r="R166" s="181">
        <v>25</v>
      </c>
      <c r="S166" s="181">
        <v>28</v>
      </c>
      <c r="T166" s="181">
        <v>29</v>
      </c>
      <c r="U166" s="181">
        <v>31</v>
      </c>
      <c r="V166" s="181">
        <v>32</v>
      </c>
      <c r="W166" s="181">
        <v>32</v>
      </c>
      <c r="X166" s="181">
        <v>29</v>
      </c>
      <c r="Y166" s="181">
        <v>29</v>
      </c>
      <c r="Z166" s="181">
        <v>27</v>
      </c>
      <c r="AA166" s="181">
        <v>26</v>
      </c>
      <c r="AB166" s="181">
        <v>27</v>
      </c>
      <c r="AC166" s="181">
        <v>27</v>
      </c>
      <c r="AD166" s="181">
        <v>141</v>
      </c>
      <c r="AE166" s="181">
        <v>115</v>
      </c>
      <c r="AF166" s="181">
        <v>104</v>
      </c>
      <c r="AG166" s="181">
        <v>81</v>
      </c>
      <c r="AH166" s="181">
        <v>103</v>
      </c>
      <c r="AI166" s="181">
        <v>91</v>
      </c>
      <c r="AJ166" s="181">
        <v>79</v>
      </c>
      <c r="AK166" s="181">
        <v>63</v>
      </c>
      <c r="AL166" s="181">
        <v>58</v>
      </c>
      <c r="AM166" s="181">
        <v>47</v>
      </c>
      <c r="AN166" s="181">
        <v>40</v>
      </c>
      <c r="AO166" s="181">
        <v>50</v>
      </c>
      <c r="AP166" s="181">
        <v>29</v>
      </c>
      <c r="AQ166" s="181">
        <v>41</v>
      </c>
      <c r="AR166" s="181">
        <v>3</v>
      </c>
      <c r="AS166" s="181">
        <v>856</v>
      </c>
      <c r="AT166" s="181">
        <v>83</v>
      </c>
      <c r="AU166" s="181">
        <v>74</v>
      </c>
      <c r="AV166" s="181">
        <v>346</v>
      </c>
      <c r="AW166" s="181">
        <v>56</v>
      </c>
    </row>
    <row r="167" spans="1:49" hidden="1" x14ac:dyDescent="0.25">
      <c r="A167" s="70" t="s">
        <v>109</v>
      </c>
      <c r="B167" s="70" t="s">
        <v>358</v>
      </c>
      <c r="C167" s="70" t="s">
        <v>394</v>
      </c>
      <c r="D167" s="71">
        <v>690</v>
      </c>
      <c r="E167" s="182" t="s">
        <v>395</v>
      </c>
      <c r="F167" s="8" t="s">
        <v>31</v>
      </c>
      <c r="G167" s="10">
        <v>2</v>
      </c>
      <c r="H167" s="185">
        <v>1618</v>
      </c>
      <c r="I167" s="185">
        <v>228</v>
      </c>
      <c r="J167" s="186">
        <v>30</v>
      </c>
      <c r="K167" s="186">
        <v>36</v>
      </c>
      <c r="L167" s="186">
        <v>30</v>
      </c>
      <c r="M167" s="186">
        <v>38</v>
      </c>
      <c r="N167" s="186">
        <v>44</v>
      </c>
      <c r="O167" s="186">
        <v>50</v>
      </c>
      <c r="P167" s="186">
        <v>23</v>
      </c>
      <c r="Q167" s="187">
        <v>24</v>
      </c>
      <c r="R167" s="187">
        <v>25</v>
      </c>
      <c r="S167" s="187">
        <v>28</v>
      </c>
      <c r="T167" s="187">
        <v>29</v>
      </c>
      <c r="U167" s="187">
        <v>31</v>
      </c>
      <c r="V167" s="187">
        <v>32</v>
      </c>
      <c r="W167" s="187">
        <v>32</v>
      </c>
      <c r="X167" s="187">
        <v>29</v>
      </c>
      <c r="Y167" s="187">
        <v>29</v>
      </c>
      <c r="Z167" s="187">
        <v>27</v>
      </c>
      <c r="AA167" s="187">
        <v>26</v>
      </c>
      <c r="AB167" s="187">
        <v>27</v>
      </c>
      <c r="AC167" s="187">
        <v>27</v>
      </c>
      <c r="AD167" s="187">
        <v>141</v>
      </c>
      <c r="AE167" s="187">
        <v>115</v>
      </c>
      <c r="AF167" s="187">
        <v>104</v>
      </c>
      <c r="AG167" s="187">
        <v>81</v>
      </c>
      <c r="AH167" s="187">
        <v>103</v>
      </c>
      <c r="AI167" s="187">
        <v>91</v>
      </c>
      <c r="AJ167" s="187">
        <v>79</v>
      </c>
      <c r="AK167" s="187">
        <v>63</v>
      </c>
      <c r="AL167" s="187">
        <v>58</v>
      </c>
      <c r="AM167" s="187">
        <v>47</v>
      </c>
      <c r="AN167" s="187">
        <v>40</v>
      </c>
      <c r="AO167" s="187">
        <v>50</v>
      </c>
      <c r="AP167" s="187">
        <v>29</v>
      </c>
      <c r="AQ167" s="187">
        <v>41</v>
      </c>
      <c r="AR167" s="187">
        <v>3</v>
      </c>
      <c r="AS167" s="187">
        <v>856</v>
      </c>
      <c r="AT167" s="187">
        <v>83</v>
      </c>
      <c r="AU167" s="187">
        <v>74</v>
      </c>
      <c r="AV167" s="187">
        <v>346</v>
      </c>
      <c r="AW167" s="187">
        <v>56</v>
      </c>
    </row>
    <row r="168" spans="1:49" hidden="1" x14ac:dyDescent="0.25">
      <c r="A168" s="64" t="s">
        <v>109</v>
      </c>
      <c r="B168" s="64" t="s">
        <v>358</v>
      </c>
      <c r="C168" s="64" t="s">
        <v>396</v>
      </c>
      <c r="D168" s="65"/>
      <c r="E168" s="4" t="s">
        <v>396</v>
      </c>
      <c r="F168" s="5"/>
      <c r="G168" s="9">
        <v>2</v>
      </c>
      <c r="H168" s="180">
        <v>4287</v>
      </c>
      <c r="I168" s="180">
        <v>546</v>
      </c>
      <c r="J168" s="181">
        <v>75</v>
      </c>
      <c r="K168" s="181">
        <v>106</v>
      </c>
      <c r="L168" s="181">
        <v>90</v>
      </c>
      <c r="M168" s="181">
        <v>105</v>
      </c>
      <c r="N168" s="181">
        <v>99</v>
      </c>
      <c r="O168" s="181">
        <v>71</v>
      </c>
      <c r="P168" s="181">
        <v>75</v>
      </c>
      <c r="Q168" s="181">
        <v>77</v>
      </c>
      <c r="R168" s="181">
        <v>81</v>
      </c>
      <c r="S168" s="181">
        <v>84</v>
      </c>
      <c r="T168" s="181">
        <v>89</v>
      </c>
      <c r="U168" s="181">
        <v>94</v>
      </c>
      <c r="V168" s="181">
        <v>97</v>
      </c>
      <c r="W168" s="181">
        <v>96</v>
      </c>
      <c r="X168" s="181">
        <v>93</v>
      </c>
      <c r="Y168" s="181">
        <v>90</v>
      </c>
      <c r="Z168" s="181">
        <v>87</v>
      </c>
      <c r="AA168" s="181">
        <v>83</v>
      </c>
      <c r="AB168" s="181">
        <v>80</v>
      </c>
      <c r="AC168" s="181">
        <v>76</v>
      </c>
      <c r="AD168" s="181">
        <v>325</v>
      </c>
      <c r="AE168" s="181">
        <v>285</v>
      </c>
      <c r="AF168" s="181">
        <v>307</v>
      </c>
      <c r="AG168" s="181">
        <v>245</v>
      </c>
      <c r="AH168" s="181">
        <v>254</v>
      </c>
      <c r="AI168" s="181">
        <v>205</v>
      </c>
      <c r="AJ168" s="181">
        <v>171</v>
      </c>
      <c r="AK168" s="181">
        <v>176</v>
      </c>
      <c r="AL168" s="181">
        <v>155</v>
      </c>
      <c r="AM168" s="181">
        <v>126</v>
      </c>
      <c r="AN168" s="181">
        <v>106</v>
      </c>
      <c r="AO168" s="181">
        <v>86</v>
      </c>
      <c r="AP168" s="181">
        <v>98</v>
      </c>
      <c r="AQ168" s="181">
        <v>102</v>
      </c>
      <c r="AR168" s="181">
        <v>8</v>
      </c>
      <c r="AS168" s="181">
        <v>2300</v>
      </c>
      <c r="AT168" s="181">
        <v>253</v>
      </c>
      <c r="AU168" s="181">
        <v>224</v>
      </c>
      <c r="AV168" s="181">
        <v>872</v>
      </c>
      <c r="AW168" s="181">
        <v>139</v>
      </c>
    </row>
    <row r="169" spans="1:49" hidden="1" x14ac:dyDescent="0.25">
      <c r="A169" s="70" t="s">
        <v>109</v>
      </c>
      <c r="B169" s="70" t="s">
        <v>358</v>
      </c>
      <c r="C169" s="70" t="s">
        <v>396</v>
      </c>
      <c r="D169" s="71">
        <v>751</v>
      </c>
      <c r="E169" s="182" t="s">
        <v>397</v>
      </c>
      <c r="F169" s="7" t="s">
        <v>14</v>
      </c>
      <c r="G169" s="12">
        <v>2</v>
      </c>
      <c r="H169" s="185">
        <v>3664</v>
      </c>
      <c r="I169" s="185">
        <v>441</v>
      </c>
      <c r="J169" s="186">
        <v>66</v>
      </c>
      <c r="K169" s="186">
        <v>84</v>
      </c>
      <c r="L169" s="186">
        <v>72</v>
      </c>
      <c r="M169" s="186">
        <v>83</v>
      </c>
      <c r="N169" s="186">
        <v>76</v>
      </c>
      <c r="O169" s="186">
        <v>60</v>
      </c>
      <c r="P169" s="186">
        <v>66</v>
      </c>
      <c r="Q169" s="187">
        <v>65</v>
      </c>
      <c r="R169" s="187">
        <v>67</v>
      </c>
      <c r="S169" s="187">
        <v>70</v>
      </c>
      <c r="T169" s="187">
        <v>70</v>
      </c>
      <c r="U169" s="187">
        <v>76</v>
      </c>
      <c r="V169" s="187">
        <v>79</v>
      </c>
      <c r="W169" s="187">
        <v>78</v>
      </c>
      <c r="X169" s="187">
        <v>77</v>
      </c>
      <c r="Y169" s="187">
        <v>74</v>
      </c>
      <c r="Z169" s="187">
        <v>73</v>
      </c>
      <c r="AA169" s="187">
        <v>71</v>
      </c>
      <c r="AB169" s="187">
        <v>68</v>
      </c>
      <c r="AC169" s="187">
        <v>66</v>
      </c>
      <c r="AD169" s="187">
        <v>309</v>
      </c>
      <c r="AE169" s="187">
        <v>259</v>
      </c>
      <c r="AF169" s="187">
        <v>270</v>
      </c>
      <c r="AG169" s="187">
        <v>221</v>
      </c>
      <c r="AH169" s="187">
        <v>228</v>
      </c>
      <c r="AI169" s="187">
        <v>162</v>
      </c>
      <c r="AJ169" s="187">
        <v>151</v>
      </c>
      <c r="AK169" s="187">
        <v>154</v>
      </c>
      <c r="AL169" s="187">
        <v>123</v>
      </c>
      <c r="AM169" s="187">
        <v>104</v>
      </c>
      <c r="AN169" s="187">
        <v>86</v>
      </c>
      <c r="AO169" s="187">
        <v>76</v>
      </c>
      <c r="AP169" s="187">
        <v>80</v>
      </c>
      <c r="AQ169" s="187">
        <v>90</v>
      </c>
      <c r="AR169" s="187">
        <v>4</v>
      </c>
      <c r="AS169" s="187">
        <v>1490</v>
      </c>
      <c r="AT169" s="187">
        <v>229</v>
      </c>
      <c r="AU169" s="187">
        <v>194</v>
      </c>
      <c r="AV169" s="187">
        <v>778</v>
      </c>
      <c r="AW169" s="187">
        <v>112</v>
      </c>
    </row>
    <row r="170" spans="1:49" hidden="1" x14ac:dyDescent="0.25">
      <c r="A170" s="70" t="s">
        <v>109</v>
      </c>
      <c r="B170" s="70" t="s">
        <v>358</v>
      </c>
      <c r="C170" s="70" t="s">
        <v>396</v>
      </c>
      <c r="D170" s="71">
        <v>752</v>
      </c>
      <c r="E170" s="182" t="s">
        <v>398</v>
      </c>
      <c r="F170" s="8" t="s">
        <v>31</v>
      </c>
      <c r="G170" s="10">
        <v>2</v>
      </c>
      <c r="H170" s="185">
        <v>623</v>
      </c>
      <c r="I170" s="185">
        <v>105</v>
      </c>
      <c r="J170" s="186">
        <v>9</v>
      </c>
      <c r="K170" s="186">
        <v>22</v>
      </c>
      <c r="L170" s="186">
        <v>18</v>
      </c>
      <c r="M170" s="186">
        <v>22</v>
      </c>
      <c r="N170" s="186">
        <v>23</v>
      </c>
      <c r="O170" s="186">
        <v>11</v>
      </c>
      <c r="P170" s="186">
        <v>9</v>
      </c>
      <c r="Q170" s="187">
        <v>12</v>
      </c>
      <c r="R170" s="187">
        <v>14</v>
      </c>
      <c r="S170" s="187">
        <v>14</v>
      </c>
      <c r="T170" s="187">
        <v>19</v>
      </c>
      <c r="U170" s="187">
        <v>18</v>
      </c>
      <c r="V170" s="187">
        <v>18</v>
      </c>
      <c r="W170" s="187">
        <v>18</v>
      </c>
      <c r="X170" s="187">
        <v>16</v>
      </c>
      <c r="Y170" s="187">
        <v>16</v>
      </c>
      <c r="Z170" s="187">
        <v>14</v>
      </c>
      <c r="AA170" s="187">
        <v>12</v>
      </c>
      <c r="AB170" s="187">
        <v>12</v>
      </c>
      <c r="AC170" s="187">
        <v>10</v>
      </c>
      <c r="AD170" s="187">
        <v>16</v>
      </c>
      <c r="AE170" s="187">
        <v>26</v>
      </c>
      <c r="AF170" s="187">
        <v>37</v>
      </c>
      <c r="AG170" s="187">
        <v>24</v>
      </c>
      <c r="AH170" s="187">
        <v>26</v>
      </c>
      <c r="AI170" s="187">
        <v>43</v>
      </c>
      <c r="AJ170" s="187">
        <v>20</v>
      </c>
      <c r="AK170" s="187">
        <v>22</v>
      </c>
      <c r="AL170" s="187">
        <v>32</v>
      </c>
      <c r="AM170" s="187">
        <v>22</v>
      </c>
      <c r="AN170" s="187">
        <v>20</v>
      </c>
      <c r="AO170" s="187">
        <v>10</v>
      </c>
      <c r="AP170" s="187">
        <v>18</v>
      </c>
      <c r="AQ170" s="187">
        <v>12</v>
      </c>
      <c r="AR170" s="187">
        <v>4</v>
      </c>
      <c r="AS170" s="187">
        <v>810</v>
      </c>
      <c r="AT170" s="187">
        <v>24</v>
      </c>
      <c r="AU170" s="187">
        <v>30</v>
      </c>
      <c r="AV170" s="187">
        <v>94</v>
      </c>
      <c r="AW170" s="187">
        <v>27</v>
      </c>
    </row>
    <row r="171" spans="1:49" hidden="1" x14ac:dyDescent="0.25">
      <c r="A171" s="64" t="s">
        <v>109</v>
      </c>
      <c r="B171" s="64" t="s">
        <v>358</v>
      </c>
      <c r="C171" s="64" t="s">
        <v>399</v>
      </c>
      <c r="D171" s="65"/>
      <c r="E171" s="4" t="s">
        <v>400</v>
      </c>
      <c r="F171" s="5"/>
      <c r="G171" s="9">
        <v>2</v>
      </c>
      <c r="H171" s="180">
        <v>2053</v>
      </c>
      <c r="I171" s="180">
        <v>186</v>
      </c>
      <c r="J171" s="181">
        <v>24</v>
      </c>
      <c r="K171" s="181">
        <v>38</v>
      </c>
      <c r="L171" s="181">
        <v>25</v>
      </c>
      <c r="M171" s="181">
        <v>31</v>
      </c>
      <c r="N171" s="181">
        <v>38</v>
      </c>
      <c r="O171" s="181">
        <v>30</v>
      </c>
      <c r="P171" s="181">
        <v>34</v>
      </c>
      <c r="Q171" s="181">
        <v>35</v>
      </c>
      <c r="R171" s="181">
        <v>36</v>
      </c>
      <c r="S171" s="181">
        <v>37</v>
      </c>
      <c r="T171" s="181">
        <v>38</v>
      </c>
      <c r="U171" s="181">
        <v>38</v>
      </c>
      <c r="V171" s="181">
        <v>39</v>
      </c>
      <c r="W171" s="181">
        <v>39</v>
      </c>
      <c r="X171" s="181">
        <v>40</v>
      </c>
      <c r="Y171" s="181">
        <v>40</v>
      </c>
      <c r="Z171" s="181">
        <v>40</v>
      </c>
      <c r="AA171" s="181">
        <v>39</v>
      </c>
      <c r="AB171" s="181">
        <v>38</v>
      </c>
      <c r="AC171" s="181">
        <v>37</v>
      </c>
      <c r="AD171" s="181">
        <v>163</v>
      </c>
      <c r="AE171" s="181">
        <v>152</v>
      </c>
      <c r="AF171" s="181">
        <v>125</v>
      </c>
      <c r="AG171" s="181">
        <v>136</v>
      </c>
      <c r="AH171" s="181">
        <v>128</v>
      </c>
      <c r="AI171" s="181">
        <v>101</v>
      </c>
      <c r="AJ171" s="181">
        <v>104</v>
      </c>
      <c r="AK171" s="181">
        <v>86</v>
      </c>
      <c r="AL171" s="181">
        <v>77</v>
      </c>
      <c r="AM171" s="181">
        <v>84</v>
      </c>
      <c r="AN171" s="181">
        <v>62</v>
      </c>
      <c r="AO171" s="181">
        <v>58</v>
      </c>
      <c r="AP171" s="181">
        <v>61</v>
      </c>
      <c r="AQ171" s="181">
        <v>41</v>
      </c>
      <c r="AR171" s="181">
        <v>3</v>
      </c>
      <c r="AS171" s="181">
        <v>1049</v>
      </c>
      <c r="AT171" s="181">
        <v>97</v>
      </c>
      <c r="AU171" s="181">
        <v>97</v>
      </c>
      <c r="AV171" s="181">
        <v>403</v>
      </c>
      <c r="AW171" s="181">
        <v>56</v>
      </c>
    </row>
    <row r="172" spans="1:49" hidden="1" x14ac:dyDescent="0.25">
      <c r="A172" s="70" t="s">
        <v>109</v>
      </c>
      <c r="B172" s="70" t="s">
        <v>358</v>
      </c>
      <c r="C172" s="70" t="s">
        <v>399</v>
      </c>
      <c r="D172" s="71">
        <v>691</v>
      </c>
      <c r="E172" s="182" t="s">
        <v>401</v>
      </c>
      <c r="F172" s="13" t="s">
        <v>14</v>
      </c>
      <c r="G172" s="12">
        <v>2</v>
      </c>
      <c r="H172" s="185">
        <v>1478</v>
      </c>
      <c r="I172" s="185">
        <v>131</v>
      </c>
      <c r="J172" s="186">
        <v>18</v>
      </c>
      <c r="K172" s="186">
        <v>26</v>
      </c>
      <c r="L172" s="186">
        <v>18</v>
      </c>
      <c r="M172" s="186">
        <v>22</v>
      </c>
      <c r="N172" s="186">
        <v>26</v>
      </c>
      <c r="O172" s="186">
        <v>21</v>
      </c>
      <c r="P172" s="186">
        <v>26</v>
      </c>
      <c r="Q172" s="187">
        <v>26</v>
      </c>
      <c r="R172" s="187">
        <v>27</v>
      </c>
      <c r="S172" s="187">
        <v>29</v>
      </c>
      <c r="T172" s="187">
        <v>30</v>
      </c>
      <c r="U172" s="187">
        <v>30</v>
      </c>
      <c r="V172" s="187">
        <v>31</v>
      </c>
      <c r="W172" s="187">
        <v>31</v>
      </c>
      <c r="X172" s="187">
        <v>32</v>
      </c>
      <c r="Y172" s="187">
        <v>32</v>
      </c>
      <c r="Z172" s="187">
        <v>32</v>
      </c>
      <c r="AA172" s="187">
        <v>31</v>
      </c>
      <c r="AB172" s="187">
        <v>30</v>
      </c>
      <c r="AC172" s="187">
        <v>30</v>
      </c>
      <c r="AD172" s="187">
        <v>100</v>
      </c>
      <c r="AE172" s="187">
        <v>88</v>
      </c>
      <c r="AF172" s="187">
        <v>90</v>
      </c>
      <c r="AG172" s="187">
        <v>96</v>
      </c>
      <c r="AH172" s="187">
        <v>86</v>
      </c>
      <c r="AI172" s="187">
        <v>77</v>
      </c>
      <c r="AJ172" s="187">
        <v>78</v>
      </c>
      <c r="AK172" s="187">
        <v>64</v>
      </c>
      <c r="AL172" s="187">
        <v>60</v>
      </c>
      <c r="AM172" s="187">
        <v>62</v>
      </c>
      <c r="AN172" s="187">
        <v>44</v>
      </c>
      <c r="AO172" s="187">
        <v>42</v>
      </c>
      <c r="AP172" s="187">
        <v>43</v>
      </c>
      <c r="AQ172" s="187">
        <v>31</v>
      </c>
      <c r="AR172" s="187">
        <v>2</v>
      </c>
      <c r="AS172" s="187">
        <v>588</v>
      </c>
      <c r="AT172" s="187">
        <v>66</v>
      </c>
      <c r="AU172" s="187">
        <v>66</v>
      </c>
      <c r="AV172" s="187">
        <v>265</v>
      </c>
      <c r="AW172" s="187">
        <v>34</v>
      </c>
    </row>
    <row r="173" spans="1:49" hidden="1" x14ac:dyDescent="0.25">
      <c r="A173" s="70" t="s">
        <v>109</v>
      </c>
      <c r="B173" s="70" t="s">
        <v>358</v>
      </c>
      <c r="C173" s="70" t="s">
        <v>399</v>
      </c>
      <c r="D173" s="71">
        <v>692</v>
      </c>
      <c r="E173" s="182" t="s">
        <v>402</v>
      </c>
      <c r="F173" s="8" t="s">
        <v>31</v>
      </c>
      <c r="G173" s="10">
        <v>2</v>
      </c>
      <c r="H173" s="185">
        <v>575</v>
      </c>
      <c r="I173" s="185">
        <v>55</v>
      </c>
      <c r="J173" s="186">
        <v>6</v>
      </c>
      <c r="K173" s="186">
        <v>12</v>
      </c>
      <c r="L173" s="186">
        <v>7</v>
      </c>
      <c r="M173" s="186">
        <v>9</v>
      </c>
      <c r="N173" s="186">
        <v>12</v>
      </c>
      <c r="O173" s="186">
        <v>9</v>
      </c>
      <c r="P173" s="186">
        <v>8</v>
      </c>
      <c r="Q173" s="187">
        <v>9</v>
      </c>
      <c r="R173" s="187">
        <v>9</v>
      </c>
      <c r="S173" s="187">
        <v>8</v>
      </c>
      <c r="T173" s="187">
        <v>8</v>
      </c>
      <c r="U173" s="187">
        <v>8</v>
      </c>
      <c r="V173" s="187">
        <v>8</v>
      </c>
      <c r="W173" s="187">
        <v>8</v>
      </c>
      <c r="X173" s="187">
        <v>8</v>
      </c>
      <c r="Y173" s="187">
        <v>8</v>
      </c>
      <c r="Z173" s="187">
        <v>8</v>
      </c>
      <c r="AA173" s="187">
        <v>8</v>
      </c>
      <c r="AB173" s="187">
        <v>8</v>
      </c>
      <c r="AC173" s="187">
        <v>7</v>
      </c>
      <c r="AD173" s="187">
        <v>63</v>
      </c>
      <c r="AE173" s="187">
        <v>64</v>
      </c>
      <c r="AF173" s="187">
        <v>35</v>
      </c>
      <c r="AG173" s="187">
        <v>40</v>
      </c>
      <c r="AH173" s="187">
        <v>42</v>
      </c>
      <c r="AI173" s="187">
        <v>24</v>
      </c>
      <c r="AJ173" s="187">
        <v>26</v>
      </c>
      <c r="AK173" s="187">
        <v>22</v>
      </c>
      <c r="AL173" s="187">
        <v>17</v>
      </c>
      <c r="AM173" s="187">
        <v>22</v>
      </c>
      <c r="AN173" s="187">
        <v>18</v>
      </c>
      <c r="AO173" s="187">
        <v>16</v>
      </c>
      <c r="AP173" s="187">
        <v>18</v>
      </c>
      <c r="AQ173" s="187">
        <v>10</v>
      </c>
      <c r="AR173" s="187">
        <v>1</v>
      </c>
      <c r="AS173" s="187">
        <v>461</v>
      </c>
      <c r="AT173" s="187">
        <v>31</v>
      </c>
      <c r="AU173" s="187">
        <v>31</v>
      </c>
      <c r="AV173" s="187">
        <v>138</v>
      </c>
      <c r="AW173" s="187">
        <v>22</v>
      </c>
    </row>
    <row r="174" spans="1:49" hidden="1" x14ac:dyDescent="0.25">
      <c r="A174" s="52"/>
      <c r="B174" s="52"/>
      <c r="C174" s="52"/>
      <c r="D174" s="170"/>
      <c r="E174" s="171" t="s">
        <v>403</v>
      </c>
      <c r="F174" s="33"/>
      <c r="G174" s="33"/>
      <c r="H174" s="173">
        <v>69961</v>
      </c>
      <c r="I174" s="173">
        <v>6386</v>
      </c>
      <c r="J174" s="173">
        <v>1031</v>
      </c>
      <c r="K174" s="173">
        <v>1053</v>
      </c>
      <c r="L174" s="173">
        <v>1197</v>
      </c>
      <c r="M174" s="173">
        <v>1025</v>
      </c>
      <c r="N174" s="173">
        <v>992</v>
      </c>
      <c r="O174" s="173">
        <v>1088</v>
      </c>
      <c r="P174" s="173">
        <v>1270</v>
      </c>
      <c r="Q174" s="173">
        <v>1291</v>
      </c>
      <c r="R174" s="173">
        <v>1318</v>
      </c>
      <c r="S174" s="173">
        <v>1347</v>
      </c>
      <c r="T174" s="173">
        <v>1388</v>
      </c>
      <c r="U174" s="173">
        <v>1439</v>
      </c>
      <c r="V174" s="173">
        <v>1461</v>
      </c>
      <c r="W174" s="173">
        <v>1437</v>
      </c>
      <c r="X174" s="173">
        <v>1384</v>
      </c>
      <c r="Y174" s="173">
        <v>1341</v>
      </c>
      <c r="Z174" s="173">
        <v>1289</v>
      </c>
      <c r="AA174" s="173">
        <v>1254</v>
      </c>
      <c r="AB174" s="173">
        <v>1238</v>
      </c>
      <c r="AC174" s="173">
        <v>1241</v>
      </c>
      <c r="AD174" s="173">
        <v>5988</v>
      </c>
      <c r="AE174" s="173">
        <v>5121</v>
      </c>
      <c r="AF174" s="173">
        <v>4609</v>
      </c>
      <c r="AG174" s="173">
        <v>4227</v>
      </c>
      <c r="AH174" s="173">
        <v>4104</v>
      </c>
      <c r="AI174" s="173">
        <v>3719</v>
      </c>
      <c r="AJ174" s="173">
        <v>3340</v>
      </c>
      <c r="AK174" s="173">
        <v>3271</v>
      </c>
      <c r="AL174" s="173">
        <v>2985</v>
      </c>
      <c r="AM174" s="173">
        <v>2519</v>
      </c>
      <c r="AN174" s="173">
        <v>1962</v>
      </c>
      <c r="AO174" s="173">
        <v>1487</v>
      </c>
      <c r="AP174" s="173">
        <v>1545</v>
      </c>
      <c r="AQ174" s="173">
        <v>1603</v>
      </c>
      <c r="AR174" s="173">
        <v>117.05</v>
      </c>
      <c r="AS174" s="173">
        <v>35182.65</v>
      </c>
      <c r="AT174" s="173">
        <v>3489</v>
      </c>
      <c r="AU174" s="173">
        <v>3123.93</v>
      </c>
      <c r="AV174" s="173">
        <v>13397.95</v>
      </c>
      <c r="AW174" s="173">
        <v>2182.8900000000003</v>
      </c>
    </row>
    <row r="175" spans="1:49" hidden="1" x14ac:dyDescent="0.25">
      <c r="A175" s="47"/>
      <c r="B175" s="47"/>
      <c r="C175" s="47"/>
      <c r="D175" s="195"/>
      <c r="E175" s="175" t="s">
        <v>404</v>
      </c>
      <c r="F175" s="176"/>
      <c r="G175" s="177">
        <v>2</v>
      </c>
      <c r="H175" s="178">
        <v>53305</v>
      </c>
      <c r="I175" s="178">
        <v>5135</v>
      </c>
      <c r="J175" s="178">
        <v>836</v>
      </c>
      <c r="K175" s="178">
        <v>854</v>
      </c>
      <c r="L175" s="178">
        <v>985</v>
      </c>
      <c r="M175" s="178">
        <v>805</v>
      </c>
      <c r="N175" s="178">
        <v>784</v>
      </c>
      <c r="O175" s="178">
        <v>871</v>
      </c>
      <c r="P175" s="178">
        <v>914</v>
      </c>
      <c r="Q175" s="178">
        <v>931</v>
      </c>
      <c r="R175" s="178">
        <v>956</v>
      </c>
      <c r="S175" s="178">
        <v>986</v>
      </c>
      <c r="T175" s="178">
        <v>1023</v>
      </c>
      <c r="U175" s="178">
        <v>1069</v>
      </c>
      <c r="V175" s="178">
        <v>1094</v>
      </c>
      <c r="W175" s="178">
        <v>1084</v>
      </c>
      <c r="X175" s="178">
        <v>1052</v>
      </c>
      <c r="Y175" s="178">
        <v>1027</v>
      </c>
      <c r="Z175" s="178">
        <v>997</v>
      </c>
      <c r="AA175" s="178">
        <v>974</v>
      </c>
      <c r="AB175" s="178">
        <v>965</v>
      </c>
      <c r="AC175" s="178">
        <v>966</v>
      </c>
      <c r="AD175" s="178">
        <v>4688</v>
      </c>
      <c r="AE175" s="178">
        <v>4011</v>
      </c>
      <c r="AF175" s="178">
        <v>3656</v>
      </c>
      <c r="AG175" s="178">
        <v>3292</v>
      </c>
      <c r="AH175" s="178">
        <v>3213</v>
      </c>
      <c r="AI175" s="178">
        <v>2868</v>
      </c>
      <c r="AJ175" s="178">
        <v>2575</v>
      </c>
      <c r="AK175" s="178">
        <v>2383</v>
      </c>
      <c r="AL175" s="178">
        <v>2132</v>
      </c>
      <c r="AM175" s="178">
        <v>1800</v>
      </c>
      <c r="AN175" s="178">
        <v>1379</v>
      </c>
      <c r="AO175" s="178">
        <v>1024</v>
      </c>
      <c r="AP175" s="178">
        <v>1111</v>
      </c>
      <c r="AQ175" s="178">
        <v>1251</v>
      </c>
      <c r="AR175" s="178">
        <v>93.05</v>
      </c>
      <c r="AS175" s="178">
        <v>27499.65</v>
      </c>
      <c r="AT175" s="178">
        <v>2683</v>
      </c>
      <c r="AU175" s="178">
        <v>2484.9299999999998</v>
      </c>
      <c r="AV175" s="178">
        <v>10832.95</v>
      </c>
      <c r="AW175" s="178">
        <v>1703.89</v>
      </c>
    </row>
    <row r="176" spans="1:49" hidden="1" x14ac:dyDescent="0.25">
      <c r="A176" s="64" t="s">
        <v>109</v>
      </c>
      <c r="B176" s="64" t="s">
        <v>405</v>
      </c>
      <c r="C176" s="64" t="s">
        <v>405</v>
      </c>
      <c r="D176" s="65"/>
      <c r="E176" s="4" t="s">
        <v>405</v>
      </c>
      <c r="F176" s="5"/>
      <c r="G176" s="9">
        <v>3</v>
      </c>
      <c r="H176" s="181">
        <v>22396</v>
      </c>
      <c r="I176" s="181">
        <v>2523</v>
      </c>
      <c r="J176" s="181">
        <v>455</v>
      </c>
      <c r="K176" s="181">
        <v>426</v>
      </c>
      <c r="L176" s="181">
        <v>516</v>
      </c>
      <c r="M176" s="181">
        <v>355</v>
      </c>
      <c r="N176" s="181">
        <v>356</v>
      </c>
      <c r="O176" s="181">
        <v>415</v>
      </c>
      <c r="P176" s="181">
        <v>394</v>
      </c>
      <c r="Q176" s="181">
        <v>399</v>
      </c>
      <c r="R176" s="181">
        <v>407</v>
      </c>
      <c r="S176" s="181">
        <v>417</v>
      </c>
      <c r="T176" s="181">
        <v>430</v>
      </c>
      <c r="U176" s="181">
        <v>445</v>
      </c>
      <c r="V176" s="181">
        <v>455</v>
      </c>
      <c r="W176" s="181">
        <v>456</v>
      </c>
      <c r="X176" s="181">
        <v>451</v>
      </c>
      <c r="Y176" s="181">
        <v>446</v>
      </c>
      <c r="Z176" s="181">
        <v>440</v>
      </c>
      <c r="AA176" s="181">
        <v>436</v>
      </c>
      <c r="AB176" s="181">
        <v>435</v>
      </c>
      <c r="AC176" s="181">
        <v>437</v>
      </c>
      <c r="AD176" s="181">
        <v>2119</v>
      </c>
      <c r="AE176" s="181">
        <v>1775</v>
      </c>
      <c r="AF176" s="181">
        <v>1600</v>
      </c>
      <c r="AG176" s="181">
        <v>1441</v>
      </c>
      <c r="AH176" s="181">
        <v>1350</v>
      </c>
      <c r="AI176" s="181">
        <v>1181</v>
      </c>
      <c r="AJ176" s="181">
        <v>989</v>
      </c>
      <c r="AK176" s="181">
        <v>878</v>
      </c>
      <c r="AL176" s="181">
        <v>761</v>
      </c>
      <c r="AM176" s="181">
        <v>605</v>
      </c>
      <c r="AN176" s="181">
        <v>446</v>
      </c>
      <c r="AO176" s="181">
        <v>333</v>
      </c>
      <c r="AP176" s="181">
        <v>347</v>
      </c>
      <c r="AQ176" s="181">
        <v>497</v>
      </c>
      <c r="AR176" s="181">
        <v>38</v>
      </c>
      <c r="AS176" s="181">
        <v>11620</v>
      </c>
      <c r="AT176" s="181">
        <v>1149</v>
      </c>
      <c r="AU176" s="181">
        <v>1129</v>
      </c>
      <c r="AV176" s="181">
        <v>4859</v>
      </c>
      <c r="AW176" s="181">
        <v>676</v>
      </c>
    </row>
    <row r="177" spans="1:49" hidden="1" x14ac:dyDescent="0.25">
      <c r="A177" s="70" t="s">
        <v>109</v>
      </c>
      <c r="B177" s="70" t="s">
        <v>405</v>
      </c>
      <c r="C177" s="70" t="s">
        <v>405</v>
      </c>
      <c r="D177" s="71">
        <v>646</v>
      </c>
      <c r="E177" s="182" t="s">
        <v>406</v>
      </c>
      <c r="F177" s="183" t="s">
        <v>63</v>
      </c>
      <c r="G177" s="11">
        <v>3</v>
      </c>
      <c r="H177" s="185">
        <v>22396</v>
      </c>
      <c r="I177" s="185">
        <v>2523</v>
      </c>
      <c r="J177" s="198">
        <v>455</v>
      </c>
      <c r="K177" s="198">
        <v>426</v>
      </c>
      <c r="L177" s="198">
        <v>516</v>
      </c>
      <c r="M177" s="198">
        <v>355</v>
      </c>
      <c r="N177" s="198">
        <v>356</v>
      </c>
      <c r="O177" s="198">
        <v>415</v>
      </c>
      <c r="P177" s="198">
        <v>394</v>
      </c>
      <c r="Q177" s="198">
        <v>399</v>
      </c>
      <c r="R177" s="198">
        <v>407</v>
      </c>
      <c r="S177" s="198">
        <v>417</v>
      </c>
      <c r="T177" s="198">
        <v>430</v>
      </c>
      <c r="U177" s="198">
        <v>445</v>
      </c>
      <c r="V177" s="198">
        <v>455</v>
      </c>
      <c r="W177" s="198">
        <v>456</v>
      </c>
      <c r="X177" s="198">
        <v>451</v>
      </c>
      <c r="Y177" s="198">
        <v>446</v>
      </c>
      <c r="Z177" s="198">
        <v>440</v>
      </c>
      <c r="AA177" s="198">
        <v>436</v>
      </c>
      <c r="AB177" s="198">
        <v>435</v>
      </c>
      <c r="AC177" s="198">
        <v>437</v>
      </c>
      <c r="AD177" s="198">
        <v>2119</v>
      </c>
      <c r="AE177" s="198">
        <v>1775</v>
      </c>
      <c r="AF177" s="198">
        <v>1600</v>
      </c>
      <c r="AG177" s="198">
        <v>1441</v>
      </c>
      <c r="AH177" s="198">
        <v>1350</v>
      </c>
      <c r="AI177" s="198">
        <v>1181</v>
      </c>
      <c r="AJ177" s="198">
        <v>989</v>
      </c>
      <c r="AK177" s="198">
        <v>878</v>
      </c>
      <c r="AL177" s="198">
        <v>761</v>
      </c>
      <c r="AM177" s="198">
        <v>605</v>
      </c>
      <c r="AN177" s="198">
        <v>446</v>
      </c>
      <c r="AO177" s="198">
        <v>333</v>
      </c>
      <c r="AP177" s="198">
        <v>347</v>
      </c>
      <c r="AQ177" s="198">
        <v>497</v>
      </c>
      <c r="AR177" s="198">
        <v>38</v>
      </c>
      <c r="AS177" s="198">
        <v>11620</v>
      </c>
      <c r="AT177" s="198">
        <v>1149</v>
      </c>
      <c r="AU177" s="198">
        <v>1129</v>
      </c>
      <c r="AV177" s="198">
        <v>4859</v>
      </c>
      <c r="AW177" s="198">
        <v>676</v>
      </c>
    </row>
    <row r="178" spans="1:49" hidden="1" x14ac:dyDescent="0.25">
      <c r="A178" s="64" t="s">
        <v>109</v>
      </c>
      <c r="B178" s="64" t="s">
        <v>405</v>
      </c>
      <c r="C178" s="64" t="s">
        <v>407</v>
      </c>
      <c r="D178" s="65"/>
      <c r="E178" s="4" t="s">
        <v>407</v>
      </c>
      <c r="F178" s="5"/>
      <c r="G178" s="9">
        <v>2</v>
      </c>
      <c r="H178" s="180">
        <v>6015</v>
      </c>
      <c r="I178" s="180">
        <v>542</v>
      </c>
      <c r="J178" s="181">
        <v>85</v>
      </c>
      <c r="K178" s="181">
        <v>80</v>
      </c>
      <c r="L178" s="181">
        <v>116</v>
      </c>
      <c r="M178" s="181">
        <v>81</v>
      </c>
      <c r="N178" s="181">
        <v>76</v>
      </c>
      <c r="O178" s="181">
        <v>104</v>
      </c>
      <c r="P178" s="181">
        <v>101</v>
      </c>
      <c r="Q178" s="181">
        <v>105</v>
      </c>
      <c r="R178" s="181">
        <v>109</v>
      </c>
      <c r="S178" s="181">
        <v>113</v>
      </c>
      <c r="T178" s="181">
        <v>118</v>
      </c>
      <c r="U178" s="181">
        <v>123</v>
      </c>
      <c r="V178" s="181">
        <v>127</v>
      </c>
      <c r="W178" s="181">
        <v>125</v>
      </c>
      <c r="X178" s="181">
        <v>122</v>
      </c>
      <c r="Y178" s="181">
        <v>118</v>
      </c>
      <c r="Z178" s="181">
        <v>114</v>
      </c>
      <c r="AA178" s="181">
        <v>110</v>
      </c>
      <c r="AB178" s="181">
        <v>108</v>
      </c>
      <c r="AC178" s="181">
        <v>108</v>
      </c>
      <c r="AD178" s="181">
        <v>493</v>
      </c>
      <c r="AE178" s="181">
        <v>361</v>
      </c>
      <c r="AF178" s="181">
        <v>344</v>
      </c>
      <c r="AG178" s="181">
        <v>298</v>
      </c>
      <c r="AH178" s="181">
        <v>370</v>
      </c>
      <c r="AI178" s="181">
        <v>349</v>
      </c>
      <c r="AJ178" s="181">
        <v>306</v>
      </c>
      <c r="AK178" s="181">
        <v>316</v>
      </c>
      <c r="AL178" s="181">
        <v>272</v>
      </c>
      <c r="AM178" s="181">
        <v>243</v>
      </c>
      <c r="AN178" s="181">
        <v>179</v>
      </c>
      <c r="AO178" s="181">
        <v>140</v>
      </c>
      <c r="AP178" s="181">
        <v>201</v>
      </c>
      <c r="AQ178" s="181">
        <v>123</v>
      </c>
      <c r="AR178" s="181">
        <v>9</v>
      </c>
      <c r="AS178" s="181">
        <v>3229</v>
      </c>
      <c r="AT178" s="181">
        <v>321</v>
      </c>
      <c r="AU178" s="181">
        <v>292</v>
      </c>
      <c r="AV178" s="181">
        <v>1156</v>
      </c>
      <c r="AW178" s="181">
        <v>167</v>
      </c>
    </row>
    <row r="179" spans="1:49" hidden="1" x14ac:dyDescent="0.25">
      <c r="A179" s="70" t="s">
        <v>109</v>
      </c>
      <c r="B179" s="70" t="s">
        <v>405</v>
      </c>
      <c r="C179" s="70" t="s">
        <v>407</v>
      </c>
      <c r="D179" s="71">
        <v>647</v>
      </c>
      <c r="E179" s="182" t="s">
        <v>408</v>
      </c>
      <c r="F179" s="8" t="s">
        <v>16</v>
      </c>
      <c r="G179" s="61">
        <v>2</v>
      </c>
      <c r="H179" s="185">
        <v>4625</v>
      </c>
      <c r="I179" s="185">
        <v>408</v>
      </c>
      <c r="J179" s="198">
        <v>64</v>
      </c>
      <c r="K179" s="198">
        <v>63</v>
      </c>
      <c r="L179" s="198">
        <v>85</v>
      </c>
      <c r="M179" s="198">
        <v>61</v>
      </c>
      <c r="N179" s="198">
        <v>55</v>
      </c>
      <c r="O179" s="198">
        <v>80</v>
      </c>
      <c r="P179" s="198">
        <v>78</v>
      </c>
      <c r="Q179" s="198">
        <v>81</v>
      </c>
      <c r="R179" s="198">
        <v>84</v>
      </c>
      <c r="S179" s="198">
        <v>87</v>
      </c>
      <c r="T179" s="198">
        <v>91</v>
      </c>
      <c r="U179" s="198">
        <v>95</v>
      </c>
      <c r="V179" s="198">
        <v>98</v>
      </c>
      <c r="W179" s="198">
        <v>97</v>
      </c>
      <c r="X179" s="198">
        <v>94</v>
      </c>
      <c r="Y179" s="198">
        <v>91</v>
      </c>
      <c r="Z179" s="198">
        <v>88</v>
      </c>
      <c r="AA179" s="198">
        <v>85</v>
      </c>
      <c r="AB179" s="198">
        <v>83</v>
      </c>
      <c r="AC179" s="198">
        <v>83</v>
      </c>
      <c r="AD179" s="198">
        <v>380</v>
      </c>
      <c r="AE179" s="198">
        <v>278</v>
      </c>
      <c r="AF179" s="198">
        <v>265</v>
      </c>
      <c r="AG179" s="198">
        <v>229</v>
      </c>
      <c r="AH179" s="198">
        <v>285</v>
      </c>
      <c r="AI179" s="198">
        <v>269</v>
      </c>
      <c r="AJ179" s="198">
        <v>236</v>
      </c>
      <c r="AK179" s="198">
        <v>243</v>
      </c>
      <c r="AL179" s="198">
        <v>209</v>
      </c>
      <c r="AM179" s="198">
        <v>187</v>
      </c>
      <c r="AN179" s="198">
        <v>138</v>
      </c>
      <c r="AO179" s="198">
        <v>108</v>
      </c>
      <c r="AP179" s="198">
        <v>155</v>
      </c>
      <c r="AQ179" s="198">
        <v>95</v>
      </c>
      <c r="AR179" s="198">
        <v>7</v>
      </c>
      <c r="AS179" s="198">
        <v>2486.33</v>
      </c>
      <c r="AT179" s="198">
        <v>247</v>
      </c>
      <c r="AU179" s="198">
        <v>225</v>
      </c>
      <c r="AV179" s="198">
        <v>890</v>
      </c>
      <c r="AW179" s="198">
        <v>129</v>
      </c>
    </row>
    <row r="180" spans="1:49" hidden="1" x14ac:dyDescent="0.25">
      <c r="A180" s="70" t="s">
        <v>109</v>
      </c>
      <c r="B180" s="70" t="s">
        <v>405</v>
      </c>
      <c r="C180" s="70" t="s">
        <v>407</v>
      </c>
      <c r="D180" s="71">
        <v>648</v>
      </c>
      <c r="E180" s="182" t="s">
        <v>409</v>
      </c>
      <c r="F180" s="8" t="s">
        <v>31</v>
      </c>
      <c r="G180" s="10">
        <v>2</v>
      </c>
      <c r="H180" s="185">
        <v>1390</v>
      </c>
      <c r="I180" s="185">
        <v>134</v>
      </c>
      <c r="J180" s="198">
        <v>21</v>
      </c>
      <c r="K180" s="198">
        <v>17</v>
      </c>
      <c r="L180" s="198">
        <v>31</v>
      </c>
      <c r="M180" s="198">
        <v>20</v>
      </c>
      <c r="N180" s="198">
        <v>21</v>
      </c>
      <c r="O180" s="198">
        <v>24</v>
      </c>
      <c r="P180" s="198">
        <v>23</v>
      </c>
      <c r="Q180" s="198">
        <v>24</v>
      </c>
      <c r="R180" s="198">
        <v>25</v>
      </c>
      <c r="S180" s="198">
        <v>26</v>
      </c>
      <c r="T180" s="198">
        <v>27</v>
      </c>
      <c r="U180" s="198">
        <v>28</v>
      </c>
      <c r="V180" s="198">
        <v>29</v>
      </c>
      <c r="W180" s="198">
        <v>28</v>
      </c>
      <c r="X180" s="198">
        <v>28</v>
      </c>
      <c r="Y180" s="198">
        <v>27</v>
      </c>
      <c r="Z180" s="198">
        <v>26</v>
      </c>
      <c r="AA180" s="198">
        <v>25</v>
      </c>
      <c r="AB180" s="198">
        <v>25</v>
      </c>
      <c r="AC180" s="198">
        <v>25</v>
      </c>
      <c r="AD180" s="198">
        <v>113</v>
      </c>
      <c r="AE180" s="198">
        <v>83</v>
      </c>
      <c r="AF180" s="198">
        <v>79</v>
      </c>
      <c r="AG180" s="198">
        <v>69</v>
      </c>
      <c r="AH180" s="198">
        <v>85</v>
      </c>
      <c r="AI180" s="198">
        <v>80</v>
      </c>
      <c r="AJ180" s="198">
        <v>70</v>
      </c>
      <c r="AK180" s="198">
        <v>73</v>
      </c>
      <c r="AL180" s="198">
        <v>63</v>
      </c>
      <c r="AM180" s="198">
        <v>56</v>
      </c>
      <c r="AN180" s="198">
        <v>41</v>
      </c>
      <c r="AO180" s="198">
        <v>32</v>
      </c>
      <c r="AP180" s="198">
        <v>46</v>
      </c>
      <c r="AQ180" s="198">
        <v>28</v>
      </c>
      <c r="AR180" s="198">
        <v>2</v>
      </c>
      <c r="AS180" s="198">
        <v>742.67</v>
      </c>
      <c r="AT180" s="198">
        <v>74</v>
      </c>
      <c r="AU180" s="198">
        <v>67</v>
      </c>
      <c r="AV180" s="198">
        <v>266</v>
      </c>
      <c r="AW180" s="198">
        <v>38</v>
      </c>
    </row>
    <row r="181" spans="1:49" hidden="1" x14ac:dyDescent="0.25">
      <c r="A181" s="64" t="s">
        <v>109</v>
      </c>
      <c r="B181" s="64" t="s">
        <v>405</v>
      </c>
      <c r="C181" s="64" t="s">
        <v>410</v>
      </c>
      <c r="D181" s="65"/>
      <c r="E181" s="4" t="s">
        <v>410</v>
      </c>
      <c r="F181" s="5"/>
      <c r="G181" s="9">
        <v>2</v>
      </c>
      <c r="H181" s="180">
        <v>4042</v>
      </c>
      <c r="I181" s="180">
        <v>349</v>
      </c>
      <c r="J181" s="181">
        <v>44</v>
      </c>
      <c r="K181" s="181">
        <v>50</v>
      </c>
      <c r="L181" s="181">
        <v>64</v>
      </c>
      <c r="M181" s="181">
        <v>53</v>
      </c>
      <c r="N181" s="181">
        <v>71</v>
      </c>
      <c r="O181" s="181">
        <v>67</v>
      </c>
      <c r="P181" s="181">
        <v>66</v>
      </c>
      <c r="Q181" s="181">
        <v>69</v>
      </c>
      <c r="R181" s="181">
        <v>72</v>
      </c>
      <c r="S181" s="181">
        <v>75</v>
      </c>
      <c r="T181" s="181">
        <v>78</v>
      </c>
      <c r="U181" s="181">
        <v>81</v>
      </c>
      <c r="V181" s="181">
        <v>83</v>
      </c>
      <c r="W181" s="181">
        <v>84</v>
      </c>
      <c r="X181" s="181">
        <v>83</v>
      </c>
      <c r="Y181" s="181">
        <v>82</v>
      </c>
      <c r="Z181" s="181">
        <v>81</v>
      </c>
      <c r="AA181" s="181">
        <v>79</v>
      </c>
      <c r="AB181" s="181">
        <v>75</v>
      </c>
      <c r="AC181" s="181">
        <v>69</v>
      </c>
      <c r="AD181" s="181">
        <v>286</v>
      </c>
      <c r="AE181" s="181">
        <v>239</v>
      </c>
      <c r="AF181" s="181">
        <v>233</v>
      </c>
      <c r="AG181" s="181">
        <v>222</v>
      </c>
      <c r="AH181" s="181">
        <v>251</v>
      </c>
      <c r="AI181" s="181">
        <v>227</v>
      </c>
      <c r="AJ181" s="181">
        <v>221</v>
      </c>
      <c r="AK181" s="181">
        <v>201</v>
      </c>
      <c r="AL181" s="181">
        <v>197</v>
      </c>
      <c r="AM181" s="181">
        <v>180</v>
      </c>
      <c r="AN181" s="181">
        <v>133</v>
      </c>
      <c r="AO181" s="181">
        <v>108</v>
      </c>
      <c r="AP181" s="181">
        <v>118</v>
      </c>
      <c r="AQ181" s="181">
        <v>88</v>
      </c>
      <c r="AR181" s="181">
        <v>6</v>
      </c>
      <c r="AS181" s="181">
        <v>2126</v>
      </c>
      <c r="AT181" s="181">
        <v>208</v>
      </c>
      <c r="AU181" s="181">
        <v>197</v>
      </c>
      <c r="AV181" s="181">
        <v>741</v>
      </c>
      <c r="AW181" s="181">
        <v>120</v>
      </c>
    </row>
    <row r="182" spans="1:49" hidden="1" x14ac:dyDescent="0.25">
      <c r="A182" s="70" t="s">
        <v>109</v>
      </c>
      <c r="B182" s="70" t="s">
        <v>405</v>
      </c>
      <c r="C182" s="70" t="s">
        <v>410</v>
      </c>
      <c r="D182" s="71">
        <v>649</v>
      </c>
      <c r="E182" s="182" t="s">
        <v>411</v>
      </c>
      <c r="F182" s="7" t="s">
        <v>14</v>
      </c>
      <c r="G182" s="12">
        <v>2</v>
      </c>
      <c r="H182" s="185">
        <v>3501</v>
      </c>
      <c r="I182" s="185">
        <v>289</v>
      </c>
      <c r="J182" s="198">
        <v>37</v>
      </c>
      <c r="K182" s="198">
        <v>46</v>
      </c>
      <c r="L182" s="198">
        <v>52</v>
      </c>
      <c r="M182" s="198">
        <v>42</v>
      </c>
      <c r="N182" s="198">
        <v>54</v>
      </c>
      <c r="O182" s="198">
        <v>58</v>
      </c>
      <c r="P182" s="198">
        <v>58</v>
      </c>
      <c r="Q182" s="198">
        <v>60</v>
      </c>
      <c r="R182" s="198">
        <v>63</v>
      </c>
      <c r="S182" s="198">
        <v>65</v>
      </c>
      <c r="T182" s="198">
        <v>68</v>
      </c>
      <c r="U182" s="198">
        <v>70</v>
      </c>
      <c r="V182" s="198">
        <v>72</v>
      </c>
      <c r="W182" s="198">
        <v>73</v>
      </c>
      <c r="X182" s="198">
        <v>72</v>
      </c>
      <c r="Y182" s="198">
        <v>71</v>
      </c>
      <c r="Z182" s="198">
        <v>70</v>
      </c>
      <c r="AA182" s="198">
        <v>69</v>
      </c>
      <c r="AB182" s="198">
        <v>65</v>
      </c>
      <c r="AC182" s="198">
        <v>60</v>
      </c>
      <c r="AD182" s="198">
        <v>249</v>
      </c>
      <c r="AE182" s="198">
        <v>208</v>
      </c>
      <c r="AF182" s="198">
        <v>203</v>
      </c>
      <c r="AG182" s="198">
        <v>193</v>
      </c>
      <c r="AH182" s="198">
        <v>218</v>
      </c>
      <c r="AI182" s="198">
        <v>197</v>
      </c>
      <c r="AJ182" s="198">
        <v>192</v>
      </c>
      <c r="AK182" s="198">
        <v>175</v>
      </c>
      <c r="AL182" s="198">
        <v>171</v>
      </c>
      <c r="AM182" s="198">
        <v>157</v>
      </c>
      <c r="AN182" s="198">
        <v>116</v>
      </c>
      <c r="AO182" s="198">
        <v>94</v>
      </c>
      <c r="AP182" s="198">
        <v>103</v>
      </c>
      <c r="AQ182" s="198">
        <v>77</v>
      </c>
      <c r="AR182" s="198">
        <v>5</v>
      </c>
      <c r="AS182" s="198">
        <v>1850</v>
      </c>
      <c r="AT182" s="198">
        <v>181</v>
      </c>
      <c r="AU182" s="198">
        <v>171</v>
      </c>
      <c r="AV182" s="198">
        <v>645</v>
      </c>
      <c r="AW182" s="198">
        <v>104</v>
      </c>
    </row>
    <row r="183" spans="1:49" hidden="1" x14ac:dyDescent="0.25">
      <c r="A183" s="70" t="s">
        <v>109</v>
      </c>
      <c r="B183" s="70" t="s">
        <v>405</v>
      </c>
      <c r="C183" s="70" t="s">
        <v>410</v>
      </c>
      <c r="D183" s="71">
        <v>650</v>
      </c>
      <c r="E183" s="182" t="s">
        <v>412</v>
      </c>
      <c r="F183" s="8" t="s">
        <v>31</v>
      </c>
      <c r="G183" s="10">
        <v>2</v>
      </c>
      <c r="H183" s="185">
        <v>541</v>
      </c>
      <c r="I183" s="185">
        <v>60</v>
      </c>
      <c r="J183" s="198">
        <v>7</v>
      </c>
      <c r="K183" s="198">
        <v>4</v>
      </c>
      <c r="L183" s="198">
        <v>12</v>
      </c>
      <c r="M183" s="198">
        <v>11</v>
      </c>
      <c r="N183" s="198">
        <v>17</v>
      </c>
      <c r="O183" s="198">
        <v>9</v>
      </c>
      <c r="P183" s="198">
        <v>8</v>
      </c>
      <c r="Q183" s="198">
        <v>9</v>
      </c>
      <c r="R183" s="198">
        <v>9</v>
      </c>
      <c r="S183" s="198">
        <v>10</v>
      </c>
      <c r="T183" s="198">
        <v>10</v>
      </c>
      <c r="U183" s="198">
        <v>11</v>
      </c>
      <c r="V183" s="198">
        <v>11</v>
      </c>
      <c r="W183" s="198">
        <v>11</v>
      </c>
      <c r="X183" s="198">
        <v>11</v>
      </c>
      <c r="Y183" s="198">
        <v>11</v>
      </c>
      <c r="Z183" s="198">
        <v>11</v>
      </c>
      <c r="AA183" s="198">
        <v>10</v>
      </c>
      <c r="AB183" s="198">
        <v>10</v>
      </c>
      <c r="AC183" s="198">
        <v>9</v>
      </c>
      <c r="AD183" s="198">
        <v>37</v>
      </c>
      <c r="AE183" s="198">
        <v>31</v>
      </c>
      <c r="AF183" s="198">
        <v>30</v>
      </c>
      <c r="AG183" s="198">
        <v>29</v>
      </c>
      <c r="AH183" s="198">
        <v>33</v>
      </c>
      <c r="AI183" s="198">
        <v>30</v>
      </c>
      <c r="AJ183" s="198">
        <v>29</v>
      </c>
      <c r="AK183" s="198">
        <v>26</v>
      </c>
      <c r="AL183" s="198">
        <v>26</v>
      </c>
      <c r="AM183" s="198">
        <v>23</v>
      </c>
      <c r="AN183" s="198">
        <v>17</v>
      </c>
      <c r="AO183" s="198">
        <v>14</v>
      </c>
      <c r="AP183" s="198">
        <v>15</v>
      </c>
      <c r="AQ183" s="198">
        <v>11</v>
      </c>
      <c r="AR183" s="198">
        <v>1</v>
      </c>
      <c r="AS183" s="198">
        <v>276</v>
      </c>
      <c r="AT183" s="198">
        <v>27</v>
      </c>
      <c r="AU183" s="198">
        <v>26</v>
      </c>
      <c r="AV183" s="198">
        <v>96</v>
      </c>
      <c r="AW183" s="198">
        <v>16</v>
      </c>
    </row>
    <row r="184" spans="1:49" hidden="1" x14ac:dyDescent="0.25">
      <c r="A184" s="64" t="s">
        <v>109</v>
      </c>
      <c r="B184" s="64" t="s">
        <v>405</v>
      </c>
      <c r="C184" s="64" t="s">
        <v>413</v>
      </c>
      <c r="D184" s="65"/>
      <c r="E184" s="4" t="s">
        <v>413</v>
      </c>
      <c r="F184" s="5"/>
      <c r="G184" s="9">
        <v>3</v>
      </c>
      <c r="H184" s="180">
        <v>3879</v>
      </c>
      <c r="I184" s="180">
        <v>223</v>
      </c>
      <c r="J184" s="181">
        <v>32</v>
      </c>
      <c r="K184" s="181">
        <v>32</v>
      </c>
      <c r="L184" s="181">
        <v>39</v>
      </c>
      <c r="M184" s="181">
        <v>31</v>
      </c>
      <c r="N184" s="181">
        <v>46</v>
      </c>
      <c r="O184" s="181">
        <v>43</v>
      </c>
      <c r="P184" s="181">
        <v>55</v>
      </c>
      <c r="Q184" s="181">
        <v>56</v>
      </c>
      <c r="R184" s="181">
        <v>60</v>
      </c>
      <c r="S184" s="181">
        <v>64</v>
      </c>
      <c r="T184" s="181">
        <v>69</v>
      </c>
      <c r="U184" s="181">
        <v>75</v>
      </c>
      <c r="V184" s="181">
        <v>78</v>
      </c>
      <c r="W184" s="181">
        <v>77</v>
      </c>
      <c r="X184" s="181">
        <v>74</v>
      </c>
      <c r="Y184" s="181">
        <v>72</v>
      </c>
      <c r="Z184" s="181">
        <v>69</v>
      </c>
      <c r="AA184" s="181">
        <v>67</v>
      </c>
      <c r="AB184" s="181">
        <v>67</v>
      </c>
      <c r="AC184" s="181">
        <v>67</v>
      </c>
      <c r="AD184" s="181">
        <v>340</v>
      </c>
      <c r="AE184" s="181">
        <v>264</v>
      </c>
      <c r="AF184" s="181">
        <v>270</v>
      </c>
      <c r="AG184" s="181">
        <v>237</v>
      </c>
      <c r="AH184" s="181">
        <v>227</v>
      </c>
      <c r="AI184" s="181">
        <v>191</v>
      </c>
      <c r="AJ184" s="181">
        <v>222</v>
      </c>
      <c r="AK184" s="181">
        <v>231</v>
      </c>
      <c r="AL184" s="181">
        <v>183</v>
      </c>
      <c r="AM184" s="181">
        <v>197</v>
      </c>
      <c r="AN184" s="181">
        <v>135</v>
      </c>
      <c r="AO184" s="181">
        <v>105</v>
      </c>
      <c r="AP184" s="181">
        <v>104</v>
      </c>
      <c r="AQ184" s="181">
        <v>90</v>
      </c>
      <c r="AR184" s="181">
        <v>6</v>
      </c>
      <c r="AS184" s="181">
        <v>2074</v>
      </c>
      <c r="AT184" s="181">
        <v>189</v>
      </c>
      <c r="AU184" s="181">
        <v>174</v>
      </c>
      <c r="AV184" s="181">
        <v>774</v>
      </c>
      <c r="AW184" s="181">
        <v>123</v>
      </c>
    </row>
    <row r="185" spans="1:49" hidden="1" x14ac:dyDescent="0.25">
      <c r="A185" s="70" t="s">
        <v>109</v>
      </c>
      <c r="B185" s="70" t="s">
        <v>405</v>
      </c>
      <c r="C185" s="70" t="s">
        <v>413</v>
      </c>
      <c r="D185" s="71">
        <v>651</v>
      </c>
      <c r="E185" s="182" t="s">
        <v>414</v>
      </c>
      <c r="F185" s="7" t="s">
        <v>14</v>
      </c>
      <c r="G185" s="12">
        <v>3</v>
      </c>
      <c r="H185" s="185">
        <v>2268</v>
      </c>
      <c r="I185" s="185">
        <v>106</v>
      </c>
      <c r="J185" s="198">
        <v>20</v>
      </c>
      <c r="K185" s="198">
        <v>20</v>
      </c>
      <c r="L185" s="198">
        <v>19</v>
      </c>
      <c r="M185" s="198">
        <v>14</v>
      </c>
      <c r="N185" s="198">
        <v>19</v>
      </c>
      <c r="O185" s="198">
        <v>14</v>
      </c>
      <c r="P185" s="198">
        <v>33</v>
      </c>
      <c r="Q185" s="198">
        <v>32</v>
      </c>
      <c r="R185" s="198">
        <v>35</v>
      </c>
      <c r="S185" s="198">
        <v>39</v>
      </c>
      <c r="T185" s="198">
        <v>41</v>
      </c>
      <c r="U185" s="198">
        <v>44</v>
      </c>
      <c r="V185" s="198">
        <v>46</v>
      </c>
      <c r="W185" s="198">
        <v>45</v>
      </c>
      <c r="X185" s="198">
        <v>44</v>
      </c>
      <c r="Y185" s="198">
        <v>43</v>
      </c>
      <c r="Z185" s="198">
        <v>41</v>
      </c>
      <c r="AA185" s="198">
        <v>40</v>
      </c>
      <c r="AB185" s="198">
        <v>40</v>
      </c>
      <c r="AC185" s="198">
        <v>40</v>
      </c>
      <c r="AD185" s="198">
        <v>201</v>
      </c>
      <c r="AE185" s="198">
        <v>156</v>
      </c>
      <c r="AF185" s="198">
        <v>159</v>
      </c>
      <c r="AG185" s="198">
        <v>140</v>
      </c>
      <c r="AH185" s="198">
        <v>134</v>
      </c>
      <c r="AI185" s="198">
        <v>113</v>
      </c>
      <c r="AJ185" s="198">
        <v>131</v>
      </c>
      <c r="AK185" s="198">
        <v>136</v>
      </c>
      <c r="AL185" s="198">
        <v>109</v>
      </c>
      <c r="AM185" s="198">
        <v>116</v>
      </c>
      <c r="AN185" s="198">
        <v>80</v>
      </c>
      <c r="AO185" s="198">
        <v>62</v>
      </c>
      <c r="AP185" s="198">
        <v>62</v>
      </c>
      <c r="AQ185" s="198">
        <v>53</v>
      </c>
      <c r="AR185" s="198">
        <v>3</v>
      </c>
      <c r="AS185" s="198">
        <v>1224</v>
      </c>
      <c r="AT185" s="198">
        <v>112</v>
      </c>
      <c r="AU185" s="198">
        <v>103</v>
      </c>
      <c r="AV185" s="198">
        <v>457</v>
      </c>
      <c r="AW185" s="198">
        <v>73</v>
      </c>
    </row>
    <row r="186" spans="1:49" hidden="1" x14ac:dyDescent="0.25">
      <c r="A186" s="70" t="s">
        <v>109</v>
      </c>
      <c r="B186" s="70" t="s">
        <v>405</v>
      </c>
      <c r="C186" s="70" t="s">
        <v>413</v>
      </c>
      <c r="D186" s="71">
        <v>652</v>
      </c>
      <c r="E186" s="182" t="s">
        <v>415</v>
      </c>
      <c r="F186" s="8" t="s">
        <v>31</v>
      </c>
      <c r="G186" s="10">
        <v>3</v>
      </c>
      <c r="H186" s="185">
        <v>412</v>
      </c>
      <c r="I186" s="185">
        <v>44</v>
      </c>
      <c r="J186" s="198">
        <v>3</v>
      </c>
      <c r="K186" s="198">
        <v>3</v>
      </c>
      <c r="L186" s="198">
        <v>6</v>
      </c>
      <c r="M186" s="198">
        <v>8</v>
      </c>
      <c r="N186" s="198">
        <v>10</v>
      </c>
      <c r="O186" s="198">
        <v>14</v>
      </c>
      <c r="P186" s="198">
        <v>5</v>
      </c>
      <c r="Q186" s="198">
        <v>6</v>
      </c>
      <c r="R186" s="198">
        <v>6</v>
      </c>
      <c r="S186" s="198">
        <v>6</v>
      </c>
      <c r="T186" s="198">
        <v>7</v>
      </c>
      <c r="U186" s="198">
        <v>8</v>
      </c>
      <c r="V186" s="198">
        <v>8</v>
      </c>
      <c r="W186" s="198">
        <v>8</v>
      </c>
      <c r="X186" s="198">
        <v>7</v>
      </c>
      <c r="Y186" s="198">
        <v>7</v>
      </c>
      <c r="Z186" s="198">
        <v>7</v>
      </c>
      <c r="AA186" s="198">
        <v>7</v>
      </c>
      <c r="AB186" s="198">
        <v>7</v>
      </c>
      <c r="AC186" s="198">
        <v>7</v>
      </c>
      <c r="AD186" s="198">
        <v>34</v>
      </c>
      <c r="AE186" s="198">
        <v>27</v>
      </c>
      <c r="AF186" s="198">
        <v>27</v>
      </c>
      <c r="AG186" s="198">
        <v>24</v>
      </c>
      <c r="AH186" s="198">
        <v>23</v>
      </c>
      <c r="AI186" s="198">
        <v>19</v>
      </c>
      <c r="AJ186" s="198">
        <v>22</v>
      </c>
      <c r="AK186" s="198">
        <v>23</v>
      </c>
      <c r="AL186" s="198">
        <v>18</v>
      </c>
      <c r="AM186" s="198">
        <v>20</v>
      </c>
      <c r="AN186" s="198">
        <v>14</v>
      </c>
      <c r="AO186" s="198">
        <v>11</v>
      </c>
      <c r="AP186" s="198">
        <v>10</v>
      </c>
      <c r="AQ186" s="198">
        <v>9</v>
      </c>
      <c r="AR186" s="198">
        <v>1</v>
      </c>
      <c r="AS186" s="198">
        <v>207</v>
      </c>
      <c r="AT186" s="198">
        <v>19</v>
      </c>
      <c r="AU186" s="198">
        <v>17</v>
      </c>
      <c r="AV186" s="198">
        <v>77</v>
      </c>
      <c r="AW186" s="198">
        <v>16</v>
      </c>
    </row>
    <row r="187" spans="1:49" hidden="1" x14ac:dyDescent="0.25">
      <c r="A187" s="70" t="s">
        <v>109</v>
      </c>
      <c r="B187" s="70" t="s">
        <v>405</v>
      </c>
      <c r="C187" s="70" t="s">
        <v>413</v>
      </c>
      <c r="D187" s="71">
        <v>653</v>
      </c>
      <c r="E187" s="182" t="s">
        <v>416</v>
      </c>
      <c r="F187" s="8" t="s">
        <v>31</v>
      </c>
      <c r="G187" s="10">
        <v>3</v>
      </c>
      <c r="H187" s="185">
        <v>816</v>
      </c>
      <c r="I187" s="185">
        <v>49</v>
      </c>
      <c r="J187" s="198">
        <v>6</v>
      </c>
      <c r="K187" s="198">
        <v>7</v>
      </c>
      <c r="L187" s="198">
        <v>12</v>
      </c>
      <c r="M187" s="198">
        <v>5</v>
      </c>
      <c r="N187" s="198">
        <v>8</v>
      </c>
      <c r="O187" s="198">
        <v>11</v>
      </c>
      <c r="P187" s="198">
        <v>12</v>
      </c>
      <c r="Q187" s="198">
        <v>12</v>
      </c>
      <c r="R187" s="198">
        <v>13</v>
      </c>
      <c r="S187" s="198">
        <v>13</v>
      </c>
      <c r="T187" s="198">
        <v>14</v>
      </c>
      <c r="U187" s="198">
        <v>16</v>
      </c>
      <c r="V187" s="198">
        <v>16</v>
      </c>
      <c r="W187" s="198">
        <v>16</v>
      </c>
      <c r="X187" s="198">
        <v>16</v>
      </c>
      <c r="Y187" s="198">
        <v>15</v>
      </c>
      <c r="Z187" s="198">
        <v>14</v>
      </c>
      <c r="AA187" s="198">
        <v>14</v>
      </c>
      <c r="AB187" s="198">
        <v>14</v>
      </c>
      <c r="AC187" s="198">
        <v>14</v>
      </c>
      <c r="AD187" s="198">
        <v>71</v>
      </c>
      <c r="AE187" s="198">
        <v>55</v>
      </c>
      <c r="AF187" s="198">
        <v>57</v>
      </c>
      <c r="AG187" s="198">
        <v>50</v>
      </c>
      <c r="AH187" s="198">
        <v>48</v>
      </c>
      <c r="AI187" s="198">
        <v>40</v>
      </c>
      <c r="AJ187" s="198">
        <v>47</v>
      </c>
      <c r="AK187" s="198">
        <v>49</v>
      </c>
      <c r="AL187" s="198">
        <v>38</v>
      </c>
      <c r="AM187" s="198">
        <v>41</v>
      </c>
      <c r="AN187" s="198">
        <v>28</v>
      </c>
      <c r="AO187" s="198">
        <v>22</v>
      </c>
      <c r="AP187" s="198">
        <v>22</v>
      </c>
      <c r="AQ187" s="198">
        <v>19</v>
      </c>
      <c r="AR187" s="198">
        <v>1</v>
      </c>
      <c r="AS187" s="198">
        <v>436</v>
      </c>
      <c r="AT187" s="198">
        <v>40</v>
      </c>
      <c r="AU187" s="198">
        <v>37</v>
      </c>
      <c r="AV187" s="198">
        <v>163</v>
      </c>
      <c r="AW187" s="198">
        <v>26</v>
      </c>
    </row>
    <row r="188" spans="1:49" hidden="1" x14ac:dyDescent="0.25">
      <c r="A188" s="70" t="s">
        <v>109</v>
      </c>
      <c r="B188" s="70" t="s">
        <v>405</v>
      </c>
      <c r="C188" s="70" t="s">
        <v>413</v>
      </c>
      <c r="D188" s="71">
        <v>654</v>
      </c>
      <c r="E188" s="182" t="s">
        <v>417</v>
      </c>
      <c r="F188" s="8" t="s">
        <v>31</v>
      </c>
      <c r="G188" s="10">
        <v>3</v>
      </c>
      <c r="H188" s="185">
        <v>383</v>
      </c>
      <c r="I188" s="185">
        <v>24</v>
      </c>
      <c r="J188" s="198">
        <v>3</v>
      </c>
      <c r="K188" s="198">
        <v>2</v>
      </c>
      <c r="L188" s="198">
        <v>2</v>
      </c>
      <c r="M188" s="198">
        <v>4</v>
      </c>
      <c r="N188" s="198">
        <v>9</v>
      </c>
      <c r="O188" s="198">
        <v>4</v>
      </c>
      <c r="P188" s="198">
        <v>5</v>
      </c>
      <c r="Q188" s="198">
        <v>6</v>
      </c>
      <c r="R188" s="198">
        <v>6</v>
      </c>
      <c r="S188" s="198">
        <v>6</v>
      </c>
      <c r="T188" s="198">
        <v>7</v>
      </c>
      <c r="U188" s="198">
        <v>7</v>
      </c>
      <c r="V188" s="198">
        <v>8</v>
      </c>
      <c r="W188" s="198">
        <v>8</v>
      </c>
      <c r="X188" s="198">
        <v>7</v>
      </c>
      <c r="Y188" s="198">
        <v>7</v>
      </c>
      <c r="Z188" s="198">
        <v>7</v>
      </c>
      <c r="AA188" s="198">
        <v>6</v>
      </c>
      <c r="AB188" s="198">
        <v>6</v>
      </c>
      <c r="AC188" s="198">
        <v>6</v>
      </c>
      <c r="AD188" s="198">
        <v>34</v>
      </c>
      <c r="AE188" s="198">
        <v>26</v>
      </c>
      <c r="AF188" s="198">
        <v>27</v>
      </c>
      <c r="AG188" s="198">
        <v>23</v>
      </c>
      <c r="AH188" s="198">
        <v>22</v>
      </c>
      <c r="AI188" s="198">
        <v>19</v>
      </c>
      <c r="AJ188" s="198">
        <v>22</v>
      </c>
      <c r="AK188" s="198">
        <v>23</v>
      </c>
      <c r="AL188" s="198">
        <v>18</v>
      </c>
      <c r="AM188" s="198">
        <v>20</v>
      </c>
      <c r="AN188" s="198">
        <v>13</v>
      </c>
      <c r="AO188" s="198">
        <v>10</v>
      </c>
      <c r="AP188" s="198">
        <v>10</v>
      </c>
      <c r="AQ188" s="198">
        <v>9</v>
      </c>
      <c r="AR188" s="198">
        <v>1</v>
      </c>
      <c r="AS188" s="198">
        <v>207</v>
      </c>
      <c r="AT188" s="198">
        <v>18</v>
      </c>
      <c r="AU188" s="198">
        <v>17</v>
      </c>
      <c r="AV188" s="198">
        <v>77</v>
      </c>
      <c r="AW188" s="198">
        <v>8</v>
      </c>
    </row>
    <row r="189" spans="1:49" hidden="1" x14ac:dyDescent="0.25">
      <c r="A189" s="64" t="s">
        <v>109</v>
      </c>
      <c r="B189" s="64" t="s">
        <v>405</v>
      </c>
      <c r="C189" s="64" t="s">
        <v>418</v>
      </c>
      <c r="D189" s="65"/>
      <c r="E189" s="4" t="s">
        <v>418</v>
      </c>
      <c r="F189" s="5"/>
      <c r="G189" s="9">
        <v>2</v>
      </c>
      <c r="H189" s="180">
        <v>5995</v>
      </c>
      <c r="I189" s="180">
        <v>501</v>
      </c>
      <c r="J189" s="181">
        <v>86</v>
      </c>
      <c r="K189" s="181">
        <v>96</v>
      </c>
      <c r="L189" s="181">
        <v>88</v>
      </c>
      <c r="M189" s="181">
        <v>85</v>
      </c>
      <c r="N189" s="181">
        <v>84</v>
      </c>
      <c r="O189" s="181">
        <v>62</v>
      </c>
      <c r="P189" s="181">
        <v>71</v>
      </c>
      <c r="Q189" s="181">
        <v>74</v>
      </c>
      <c r="R189" s="181">
        <v>77</v>
      </c>
      <c r="S189" s="181">
        <v>82</v>
      </c>
      <c r="T189" s="181">
        <v>88</v>
      </c>
      <c r="U189" s="181">
        <v>97</v>
      </c>
      <c r="V189" s="181">
        <v>102</v>
      </c>
      <c r="W189" s="181">
        <v>102</v>
      </c>
      <c r="X189" s="181">
        <v>98</v>
      </c>
      <c r="Y189" s="181">
        <v>96</v>
      </c>
      <c r="Z189" s="181">
        <v>93</v>
      </c>
      <c r="AA189" s="181">
        <v>93</v>
      </c>
      <c r="AB189" s="181">
        <v>96</v>
      </c>
      <c r="AC189" s="181">
        <v>103</v>
      </c>
      <c r="AD189" s="181">
        <v>568</v>
      </c>
      <c r="AE189" s="181">
        <v>571</v>
      </c>
      <c r="AF189" s="181">
        <v>552</v>
      </c>
      <c r="AG189" s="181">
        <v>478</v>
      </c>
      <c r="AH189" s="181">
        <v>446</v>
      </c>
      <c r="AI189" s="181">
        <v>354</v>
      </c>
      <c r="AJ189" s="181">
        <v>291</v>
      </c>
      <c r="AK189" s="181">
        <v>234</v>
      </c>
      <c r="AL189" s="181">
        <v>243</v>
      </c>
      <c r="AM189" s="181">
        <v>142</v>
      </c>
      <c r="AN189" s="181">
        <v>125</v>
      </c>
      <c r="AO189" s="181">
        <v>110</v>
      </c>
      <c r="AP189" s="181">
        <v>108</v>
      </c>
      <c r="AQ189" s="181">
        <v>131</v>
      </c>
      <c r="AR189" s="181">
        <v>10</v>
      </c>
      <c r="AS189" s="181">
        <v>2485</v>
      </c>
      <c r="AT189" s="181">
        <v>199</v>
      </c>
      <c r="AU189" s="181">
        <v>197</v>
      </c>
      <c r="AV189" s="181">
        <v>1209</v>
      </c>
      <c r="AW189" s="181">
        <v>178</v>
      </c>
    </row>
    <row r="190" spans="1:49" hidden="1" x14ac:dyDescent="0.25">
      <c r="A190" s="70" t="s">
        <v>109</v>
      </c>
      <c r="B190" s="70" t="s">
        <v>405</v>
      </c>
      <c r="C190" s="70" t="s">
        <v>418</v>
      </c>
      <c r="D190" s="71">
        <v>655</v>
      </c>
      <c r="E190" s="182" t="s">
        <v>419</v>
      </c>
      <c r="F190" s="8" t="s">
        <v>16</v>
      </c>
      <c r="G190" s="10">
        <v>2</v>
      </c>
      <c r="H190" s="185">
        <v>5995</v>
      </c>
      <c r="I190" s="185">
        <v>501</v>
      </c>
      <c r="J190" s="198">
        <v>86</v>
      </c>
      <c r="K190" s="198">
        <v>96</v>
      </c>
      <c r="L190" s="198">
        <v>88</v>
      </c>
      <c r="M190" s="198">
        <v>85</v>
      </c>
      <c r="N190" s="198">
        <v>84</v>
      </c>
      <c r="O190" s="198">
        <v>62</v>
      </c>
      <c r="P190" s="198">
        <v>71</v>
      </c>
      <c r="Q190" s="198">
        <v>74</v>
      </c>
      <c r="R190" s="198">
        <v>77</v>
      </c>
      <c r="S190" s="198">
        <v>82</v>
      </c>
      <c r="T190" s="198">
        <v>88</v>
      </c>
      <c r="U190" s="198">
        <v>97</v>
      </c>
      <c r="V190" s="198">
        <v>102</v>
      </c>
      <c r="W190" s="198">
        <v>102</v>
      </c>
      <c r="X190" s="198">
        <v>98</v>
      </c>
      <c r="Y190" s="198">
        <v>96</v>
      </c>
      <c r="Z190" s="198">
        <v>93</v>
      </c>
      <c r="AA190" s="198">
        <v>93</v>
      </c>
      <c r="AB190" s="198">
        <v>96</v>
      </c>
      <c r="AC190" s="198">
        <v>103</v>
      </c>
      <c r="AD190" s="198">
        <v>568</v>
      </c>
      <c r="AE190" s="198">
        <v>571</v>
      </c>
      <c r="AF190" s="198">
        <v>552</v>
      </c>
      <c r="AG190" s="198">
        <v>478</v>
      </c>
      <c r="AH190" s="198">
        <v>446</v>
      </c>
      <c r="AI190" s="198">
        <v>354</v>
      </c>
      <c r="AJ190" s="198">
        <v>291</v>
      </c>
      <c r="AK190" s="198">
        <v>234</v>
      </c>
      <c r="AL190" s="198">
        <v>243</v>
      </c>
      <c r="AM190" s="198">
        <v>142</v>
      </c>
      <c r="AN190" s="198">
        <v>125</v>
      </c>
      <c r="AO190" s="198">
        <v>110</v>
      </c>
      <c r="AP190" s="198">
        <v>108</v>
      </c>
      <c r="AQ190" s="198">
        <v>131</v>
      </c>
      <c r="AR190" s="198">
        <v>10</v>
      </c>
      <c r="AS190" s="198">
        <v>2485</v>
      </c>
      <c r="AT190" s="198">
        <v>199</v>
      </c>
      <c r="AU190" s="198">
        <v>197</v>
      </c>
      <c r="AV190" s="198">
        <v>1209</v>
      </c>
      <c r="AW190" s="198">
        <v>178</v>
      </c>
    </row>
    <row r="191" spans="1:49" hidden="1" x14ac:dyDescent="0.25">
      <c r="A191" s="64" t="s">
        <v>109</v>
      </c>
      <c r="B191" s="64" t="s">
        <v>405</v>
      </c>
      <c r="C191" s="64" t="s">
        <v>420</v>
      </c>
      <c r="D191" s="65"/>
      <c r="E191" s="4" t="s">
        <v>420</v>
      </c>
      <c r="F191" s="5"/>
      <c r="G191" s="9">
        <v>2</v>
      </c>
      <c r="H191" s="180">
        <v>2174</v>
      </c>
      <c r="I191" s="180">
        <v>223</v>
      </c>
      <c r="J191" s="181">
        <v>29</v>
      </c>
      <c r="K191" s="181">
        <v>37</v>
      </c>
      <c r="L191" s="181">
        <v>34</v>
      </c>
      <c r="M191" s="181">
        <v>52</v>
      </c>
      <c r="N191" s="181">
        <v>25</v>
      </c>
      <c r="O191" s="181">
        <v>46</v>
      </c>
      <c r="P191" s="181">
        <v>28</v>
      </c>
      <c r="Q191" s="181">
        <v>30</v>
      </c>
      <c r="R191" s="181">
        <v>33</v>
      </c>
      <c r="S191" s="181">
        <v>38</v>
      </c>
      <c r="T191" s="181">
        <v>42</v>
      </c>
      <c r="U191" s="181">
        <v>48</v>
      </c>
      <c r="V191" s="181">
        <v>51</v>
      </c>
      <c r="W191" s="181">
        <v>49</v>
      </c>
      <c r="X191" s="181">
        <v>44</v>
      </c>
      <c r="Y191" s="181">
        <v>41</v>
      </c>
      <c r="Z191" s="181">
        <v>37</v>
      </c>
      <c r="AA191" s="181">
        <v>34</v>
      </c>
      <c r="AB191" s="181">
        <v>33</v>
      </c>
      <c r="AC191" s="181">
        <v>32</v>
      </c>
      <c r="AD191" s="181">
        <v>161</v>
      </c>
      <c r="AE191" s="181">
        <v>125</v>
      </c>
      <c r="AF191" s="181">
        <v>119</v>
      </c>
      <c r="AG191" s="181">
        <v>105</v>
      </c>
      <c r="AH191" s="181">
        <v>110</v>
      </c>
      <c r="AI191" s="181">
        <v>130</v>
      </c>
      <c r="AJ191" s="181">
        <v>121</v>
      </c>
      <c r="AK191" s="181">
        <v>98</v>
      </c>
      <c r="AL191" s="181">
        <v>111</v>
      </c>
      <c r="AM191" s="181">
        <v>112</v>
      </c>
      <c r="AN191" s="181">
        <v>91</v>
      </c>
      <c r="AO191" s="181">
        <v>65</v>
      </c>
      <c r="AP191" s="181">
        <v>63</v>
      </c>
      <c r="AQ191" s="181">
        <v>65</v>
      </c>
      <c r="AR191" s="181">
        <v>5.05</v>
      </c>
      <c r="AS191" s="181">
        <v>1176.6499999999999</v>
      </c>
      <c r="AT191" s="181">
        <v>124</v>
      </c>
      <c r="AU191" s="181">
        <v>93.93</v>
      </c>
      <c r="AV191" s="181">
        <v>398.95000000000005</v>
      </c>
      <c r="AW191" s="181">
        <v>89.89</v>
      </c>
    </row>
    <row r="192" spans="1:49" hidden="1" x14ac:dyDescent="0.25">
      <c r="A192" s="70" t="s">
        <v>109</v>
      </c>
      <c r="B192" s="70" t="s">
        <v>405</v>
      </c>
      <c r="C192" s="70" t="s">
        <v>420</v>
      </c>
      <c r="D192" s="71">
        <v>656</v>
      </c>
      <c r="E192" s="182" t="s">
        <v>421</v>
      </c>
      <c r="F192" s="8" t="s">
        <v>31</v>
      </c>
      <c r="G192" s="10">
        <v>2</v>
      </c>
      <c r="H192" s="185">
        <v>1415</v>
      </c>
      <c r="I192" s="185">
        <v>143</v>
      </c>
      <c r="J192" s="198">
        <v>19</v>
      </c>
      <c r="K192" s="198">
        <v>20</v>
      </c>
      <c r="L192" s="198">
        <v>24</v>
      </c>
      <c r="M192" s="198">
        <v>31</v>
      </c>
      <c r="N192" s="198">
        <v>14</v>
      </c>
      <c r="O192" s="198">
        <v>35</v>
      </c>
      <c r="P192" s="198">
        <v>18</v>
      </c>
      <c r="Q192" s="198">
        <v>19</v>
      </c>
      <c r="R192" s="198">
        <v>22</v>
      </c>
      <c r="S192" s="198">
        <v>25</v>
      </c>
      <c r="T192" s="198">
        <v>28</v>
      </c>
      <c r="U192" s="198">
        <v>31</v>
      </c>
      <c r="V192" s="198">
        <v>33</v>
      </c>
      <c r="W192" s="198">
        <v>32</v>
      </c>
      <c r="X192" s="198">
        <v>28</v>
      </c>
      <c r="Y192" s="198">
        <v>27</v>
      </c>
      <c r="Z192" s="198">
        <v>24</v>
      </c>
      <c r="AA192" s="198">
        <v>23</v>
      </c>
      <c r="AB192" s="198">
        <v>22</v>
      </c>
      <c r="AC192" s="198">
        <v>21</v>
      </c>
      <c r="AD192" s="198">
        <v>105</v>
      </c>
      <c r="AE192" s="198">
        <v>82</v>
      </c>
      <c r="AF192" s="198">
        <v>78</v>
      </c>
      <c r="AG192" s="198">
        <v>68</v>
      </c>
      <c r="AH192" s="198">
        <v>72</v>
      </c>
      <c r="AI192" s="198">
        <v>85</v>
      </c>
      <c r="AJ192" s="198">
        <v>78</v>
      </c>
      <c r="AK192" s="198">
        <v>63</v>
      </c>
      <c r="AL192" s="198">
        <v>73</v>
      </c>
      <c r="AM192" s="198">
        <v>72</v>
      </c>
      <c r="AN192" s="198">
        <v>59</v>
      </c>
      <c r="AO192" s="198">
        <v>43</v>
      </c>
      <c r="AP192" s="198">
        <v>41</v>
      </c>
      <c r="AQ192" s="198">
        <v>43</v>
      </c>
      <c r="AR192" s="198">
        <v>3.3</v>
      </c>
      <c r="AS192" s="198">
        <v>768.9</v>
      </c>
      <c r="AT192" s="198">
        <v>81</v>
      </c>
      <c r="AU192" s="198">
        <v>61.38</v>
      </c>
      <c r="AV192" s="198">
        <v>260.7</v>
      </c>
      <c r="AW192" s="198">
        <v>58.74</v>
      </c>
    </row>
    <row r="193" spans="1:49" hidden="1" x14ac:dyDescent="0.25">
      <c r="A193" s="70" t="s">
        <v>109</v>
      </c>
      <c r="B193" s="70" t="s">
        <v>405</v>
      </c>
      <c r="C193" s="70" t="s">
        <v>420</v>
      </c>
      <c r="D193" s="71">
        <v>657</v>
      </c>
      <c r="E193" s="182" t="s">
        <v>422</v>
      </c>
      <c r="F193" s="8" t="s">
        <v>31</v>
      </c>
      <c r="G193" s="10">
        <v>2</v>
      </c>
      <c r="H193" s="185">
        <v>291</v>
      </c>
      <c r="I193" s="185">
        <v>38</v>
      </c>
      <c r="J193" s="198">
        <v>3</v>
      </c>
      <c r="K193" s="198">
        <v>9</v>
      </c>
      <c r="L193" s="198">
        <v>4</v>
      </c>
      <c r="M193" s="198">
        <v>13</v>
      </c>
      <c r="N193" s="198">
        <v>5</v>
      </c>
      <c r="O193" s="198">
        <v>4</v>
      </c>
      <c r="P193" s="198">
        <v>4</v>
      </c>
      <c r="Q193" s="198">
        <v>4</v>
      </c>
      <c r="R193" s="198">
        <v>4</v>
      </c>
      <c r="S193" s="198">
        <v>5</v>
      </c>
      <c r="T193" s="198">
        <v>5</v>
      </c>
      <c r="U193" s="198">
        <v>6</v>
      </c>
      <c r="V193" s="198">
        <v>7</v>
      </c>
      <c r="W193" s="198">
        <v>6</v>
      </c>
      <c r="X193" s="198">
        <v>6</v>
      </c>
      <c r="Y193" s="198">
        <v>5</v>
      </c>
      <c r="Z193" s="198">
        <v>5</v>
      </c>
      <c r="AA193" s="198">
        <v>4</v>
      </c>
      <c r="AB193" s="198">
        <v>4</v>
      </c>
      <c r="AC193" s="198">
        <v>4</v>
      </c>
      <c r="AD193" s="198">
        <v>21</v>
      </c>
      <c r="AE193" s="198">
        <v>16</v>
      </c>
      <c r="AF193" s="198">
        <v>16</v>
      </c>
      <c r="AG193" s="198">
        <v>14</v>
      </c>
      <c r="AH193" s="198">
        <v>15</v>
      </c>
      <c r="AI193" s="198">
        <v>16</v>
      </c>
      <c r="AJ193" s="198">
        <v>16</v>
      </c>
      <c r="AK193" s="198">
        <v>13</v>
      </c>
      <c r="AL193" s="198">
        <v>14</v>
      </c>
      <c r="AM193" s="198">
        <v>15</v>
      </c>
      <c r="AN193" s="198">
        <v>12</v>
      </c>
      <c r="AO193" s="198">
        <v>8</v>
      </c>
      <c r="AP193" s="198">
        <v>8</v>
      </c>
      <c r="AQ193" s="198">
        <v>8</v>
      </c>
      <c r="AR193" s="198">
        <v>0.65</v>
      </c>
      <c r="AS193" s="198">
        <v>151.44999999999999</v>
      </c>
      <c r="AT193" s="198">
        <v>16</v>
      </c>
      <c r="AU193" s="198">
        <v>12.09</v>
      </c>
      <c r="AV193" s="198">
        <v>51.35</v>
      </c>
      <c r="AW193" s="198">
        <v>11.57</v>
      </c>
    </row>
    <row r="194" spans="1:49" hidden="1" x14ac:dyDescent="0.25">
      <c r="A194" s="70" t="s">
        <v>109</v>
      </c>
      <c r="B194" s="70" t="s">
        <v>405</v>
      </c>
      <c r="C194" s="70" t="s">
        <v>420</v>
      </c>
      <c r="D194" s="71">
        <v>658</v>
      </c>
      <c r="E194" s="182" t="s">
        <v>423</v>
      </c>
      <c r="F194" s="8" t="s">
        <v>31</v>
      </c>
      <c r="G194" s="10">
        <v>2</v>
      </c>
      <c r="H194" s="185">
        <v>468</v>
      </c>
      <c r="I194" s="185">
        <v>42</v>
      </c>
      <c r="J194" s="198">
        <v>7</v>
      </c>
      <c r="K194" s="198">
        <v>8</v>
      </c>
      <c r="L194" s="198">
        <v>6</v>
      </c>
      <c r="M194" s="198">
        <v>8</v>
      </c>
      <c r="N194" s="198">
        <v>6</v>
      </c>
      <c r="O194" s="198">
        <v>7</v>
      </c>
      <c r="P194" s="198">
        <v>6</v>
      </c>
      <c r="Q194" s="198">
        <v>7</v>
      </c>
      <c r="R194" s="198">
        <v>7</v>
      </c>
      <c r="S194" s="198">
        <v>8</v>
      </c>
      <c r="T194" s="198">
        <v>9</v>
      </c>
      <c r="U194" s="198">
        <v>11</v>
      </c>
      <c r="V194" s="198">
        <v>11</v>
      </c>
      <c r="W194" s="198">
        <v>11</v>
      </c>
      <c r="X194" s="198">
        <v>10</v>
      </c>
      <c r="Y194" s="198">
        <v>9</v>
      </c>
      <c r="Z194" s="198">
        <v>8</v>
      </c>
      <c r="AA194" s="198">
        <v>7</v>
      </c>
      <c r="AB194" s="198">
        <v>7</v>
      </c>
      <c r="AC194" s="198">
        <v>7</v>
      </c>
      <c r="AD194" s="198">
        <v>35</v>
      </c>
      <c r="AE194" s="198">
        <v>27</v>
      </c>
      <c r="AF194" s="198">
        <v>25</v>
      </c>
      <c r="AG194" s="198">
        <v>23</v>
      </c>
      <c r="AH194" s="198">
        <v>23</v>
      </c>
      <c r="AI194" s="198">
        <v>29</v>
      </c>
      <c r="AJ194" s="198">
        <v>27</v>
      </c>
      <c r="AK194" s="198">
        <v>22</v>
      </c>
      <c r="AL194" s="198">
        <v>24</v>
      </c>
      <c r="AM194" s="198">
        <v>25</v>
      </c>
      <c r="AN194" s="198">
        <v>20</v>
      </c>
      <c r="AO194" s="198">
        <v>14</v>
      </c>
      <c r="AP194" s="198">
        <v>14</v>
      </c>
      <c r="AQ194" s="198">
        <v>14</v>
      </c>
      <c r="AR194" s="198">
        <v>1.1000000000000001</v>
      </c>
      <c r="AS194" s="198">
        <v>256.3</v>
      </c>
      <c r="AT194" s="198">
        <v>27</v>
      </c>
      <c r="AU194" s="198">
        <v>20.46</v>
      </c>
      <c r="AV194" s="198">
        <v>86.9</v>
      </c>
      <c r="AW194" s="198">
        <v>19.579999999999998</v>
      </c>
    </row>
    <row r="195" spans="1:49" hidden="1" x14ac:dyDescent="0.25">
      <c r="A195" s="64" t="s">
        <v>109</v>
      </c>
      <c r="B195" s="64" t="s">
        <v>405</v>
      </c>
      <c r="C195" s="64" t="s">
        <v>424</v>
      </c>
      <c r="D195" s="65"/>
      <c r="E195" s="4" t="s">
        <v>424</v>
      </c>
      <c r="F195" s="5"/>
      <c r="G195" s="9">
        <v>2</v>
      </c>
      <c r="H195" s="180">
        <v>3357</v>
      </c>
      <c r="I195" s="180">
        <v>211</v>
      </c>
      <c r="J195" s="181">
        <v>29</v>
      </c>
      <c r="K195" s="181">
        <v>34</v>
      </c>
      <c r="L195" s="181">
        <v>32</v>
      </c>
      <c r="M195" s="181">
        <v>43</v>
      </c>
      <c r="N195" s="181">
        <v>34</v>
      </c>
      <c r="O195" s="181">
        <v>39</v>
      </c>
      <c r="P195" s="181">
        <v>78</v>
      </c>
      <c r="Q195" s="181">
        <v>78</v>
      </c>
      <c r="R195" s="181">
        <v>78</v>
      </c>
      <c r="S195" s="181">
        <v>79</v>
      </c>
      <c r="T195" s="181">
        <v>79</v>
      </c>
      <c r="U195" s="181">
        <v>80</v>
      </c>
      <c r="V195" s="181">
        <v>79</v>
      </c>
      <c r="W195" s="181">
        <v>77</v>
      </c>
      <c r="X195" s="181">
        <v>73</v>
      </c>
      <c r="Y195" s="181">
        <v>69</v>
      </c>
      <c r="Z195" s="181">
        <v>65</v>
      </c>
      <c r="AA195" s="181">
        <v>62</v>
      </c>
      <c r="AB195" s="181">
        <v>60</v>
      </c>
      <c r="AC195" s="181">
        <v>60</v>
      </c>
      <c r="AD195" s="181">
        <v>287</v>
      </c>
      <c r="AE195" s="181">
        <v>267</v>
      </c>
      <c r="AF195" s="181">
        <v>190</v>
      </c>
      <c r="AG195" s="181">
        <v>206</v>
      </c>
      <c r="AH195" s="181">
        <v>174</v>
      </c>
      <c r="AI195" s="181">
        <v>176</v>
      </c>
      <c r="AJ195" s="181">
        <v>170</v>
      </c>
      <c r="AK195" s="181">
        <v>162</v>
      </c>
      <c r="AL195" s="181">
        <v>119</v>
      </c>
      <c r="AM195" s="181">
        <v>130</v>
      </c>
      <c r="AN195" s="181">
        <v>107</v>
      </c>
      <c r="AO195" s="181">
        <v>77</v>
      </c>
      <c r="AP195" s="181">
        <v>64</v>
      </c>
      <c r="AQ195" s="181">
        <v>95</v>
      </c>
      <c r="AR195" s="181">
        <v>7</v>
      </c>
      <c r="AS195" s="181">
        <v>1942</v>
      </c>
      <c r="AT195" s="181">
        <v>205</v>
      </c>
      <c r="AU195" s="181">
        <v>167</v>
      </c>
      <c r="AV195" s="181">
        <v>685</v>
      </c>
      <c r="AW195" s="181">
        <v>129</v>
      </c>
    </row>
    <row r="196" spans="1:49" hidden="1" x14ac:dyDescent="0.25">
      <c r="A196" s="70" t="s">
        <v>109</v>
      </c>
      <c r="B196" s="70" t="s">
        <v>405</v>
      </c>
      <c r="C196" s="70" t="s">
        <v>424</v>
      </c>
      <c r="D196" s="71">
        <v>659</v>
      </c>
      <c r="E196" s="182" t="s">
        <v>425</v>
      </c>
      <c r="F196" s="7" t="s">
        <v>14</v>
      </c>
      <c r="G196" s="12">
        <v>2</v>
      </c>
      <c r="H196" s="185">
        <v>2487</v>
      </c>
      <c r="I196" s="185">
        <v>161</v>
      </c>
      <c r="J196" s="198">
        <v>21</v>
      </c>
      <c r="K196" s="198">
        <v>26</v>
      </c>
      <c r="L196" s="198">
        <v>25</v>
      </c>
      <c r="M196" s="198">
        <v>33</v>
      </c>
      <c r="N196" s="198">
        <v>26</v>
      </c>
      <c r="O196" s="198">
        <v>30</v>
      </c>
      <c r="P196" s="198">
        <v>58</v>
      </c>
      <c r="Q196" s="198">
        <v>58</v>
      </c>
      <c r="R196" s="198">
        <v>58</v>
      </c>
      <c r="S196" s="198">
        <v>58</v>
      </c>
      <c r="T196" s="198">
        <v>58</v>
      </c>
      <c r="U196" s="198">
        <v>59</v>
      </c>
      <c r="V196" s="198">
        <v>58</v>
      </c>
      <c r="W196" s="198">
        <v>57</v>
      </c>
      <c r="X196" s="198">
        <v>54</v>
      </c>
      <c r="Y196" s="198">
        <v>51</v>
      </c>
      <c r="Z196" s="198">
        <v>48</v>
      </c>
      <c r="AA196" s="198">
        <v>46</v>
      </c>
      <c r="AB196" s="198">
        <v>44</v>
      </c>
      <c r="AC196" s="198">
        <v>44</v>
      </c>
      <c r="AD196" s="198">
        <v>212</v>
      </c>
      <c r="AE196" s="198">
        <v>198</v>
      </c>
      <c r="AF196" s="198">
        <v>141</v>
      </c>
      <c r="AG196" s="198">
        <v>152</v>
      </c>
      <c r="AH196" s="198">
        <v>129</v>
      </c>
      <c r="AI196" s="198">
        <v>130</v>
      </c>
      <c r="AJ196" s="198">
        <v>126</v>
      </c>
      <c r="AK196" s="198">
        <v>120</v>
      </c>
      <c r="AL196" s="198">
        <v>88</v>
      </c>
      <c r="AM196" s="198">
        <v>96</v>
      </c>
      <c r="AN196" s="198">
        <v>79</v>
      </c>
      <c r="AO196" s="198">
        <v>57</v>
      </c>
      <c r="AP196" s="198">
        <v>47</v>
      </c>
      <c r="AQ196" s="198">
        <v>70</v>
      </c>
      <c r="AR196" s="198">
        <v>5</v>
      </c>
      <c r="AS196" s="198">
        <v>1437</v>
      </c>
      <c r="AT196" s="198">
        <v>152</v>
      </c>
      <c r="AU196" s="198">
        <v>124</v>
      </c>
      <c r="AV196" s="198">
        <v>507</v>
      </c>
      <c r="AW196" s="198">
        <v>95</v>
      </c>
    </row>
    <row r="197" spans="1:49" hidden="1" x14ac:dyDescent="0.25">
      <c r="A197" s="70" t="s">
        <v>109</v>
      </c>
      <c r="B197" s="70" t="s">
        <v>405</v>
      </c>
      <c r="C197" s="70" t="s">
        <v>424</v>
      </c>
      <c r="D197" s="71">
        <v>12470</v>
      </c>
      <c r="E197" s="182" t="s">
        <v>426</v>
      </c>
      <c r="F197" s="8" t="s">
        <v>31</v>
      </c>
      <c r="G197" s="10">
        <v>2</v>
      </c>
      <c r="H197" s="185">
        <v>870</v>
      </c>
      <c r="I197" s="185">
        <v>50</v>
      </c>
      <c r="J197" s="198">
        <v>8</v>
      </c>
      <c r="K197" s="198">
        <v>8</v>
      </c>
      <c r="L197" s="198">
        <v>7</v>
      </c>
      <c r="M197" s="198">
        <v>10</v>
      </c>
      <c r="N197" s="198">
        <v>8</v>
      </c>
      <c r="O197" s="198">
        <v>9</v>
      </c>
      <c r="P197" s="198">
        <v>20</v>
      </c>
      <c r="Q197" s="198">
        <v>20</v>
      </c>
      <c r="R197" s="198">
        <v>20</v>
      </c>
      <c r="S197" s="198">
        <v>21</v>
      </c>
      <c r="T197" s="198">
        <v>21</v>
      </c>
      <c r="U197" s="198">
        <v>21</v>
      </c>
      <c r="V197" s="198">
        <v>21</v>
      </c>
      <c r="W197" s="198">
        <v>20</v>
      </c>
      <c r="X197" s="198">
        <v>19</v>
      </c>
      <c r="Y197" s="198">
        <v>18</v>
      </c>
      <c r="Z197" s="198">
        <v>17</v>
      </c>
      <c r="AA197" s="198">
        <v>16</v>
      </c>
      <c r="AB197" s="198">
        <v>16</v>
      </c>
      <c r="AC197" s="198">
        <v>16</v>
      </c>
      <c r="AD197" s="198">
        <v>75</v>
      </c>
      <c r="AE197" s="198">
        <v>69</v>
      </c>
      <c r="AF197" s="198">
        <v>49</v>
      </c>
      <c r="AG197" s="198">
        <v>54</v>
      </c>
      <c r="AH197" s="198">
        <v>45</v>
      </c>
      <c r="AI197" s="198">
        <v>46</v>
      </c>
      <c r="AJ197" s="198">
        <v>44</v>
      </c>
      <c r="AK197" s="198">
        <v>42</v>
      </c>
      <c r="AL197" s="198">
        <v>31</v>
      </c>
      <c r="AM197" s="198">
        <v>34</v>
      </c>
      <c r="AN197" s="198">
        <v>28</v>
      </c>
      <c r="AO197" s="198">
        <v>20</v>
      </c>
      <c r="AP197" s="198">
        <v>17</v>
      </c>
      <c r="AQ197" s="198">
        <v>25</v>
      </c>
      <c r="AR197" s="198">
        <v>2</v>
      </c>
      <c r="AS197" s="198">
        <v>505</v>
      </c>
      <c r="AT197" s="198">
        <v>53</v>
      </c>
      <c r="AU197" s="198">
        <v>43</v>
      </c>
      <c r="AV197" s="198">
        <v>178</v>
      </c>
      <c r="AW197" s="198">
        <v>34</v>
      </c>
    </row>
    <row r="198" spans="1:49" hidden="1" x14ac:dyDescent="0.25">
      <c r="A198" s="64" t="s">
        <v>109</v>
      </c>
      <c r="B198" s="64" t="s">
        <v>405</v>
      </c>
      <c r="C198" s="64" t="s">
        <v>427</v>
      </c>
      <c r="D198" s="65"/>
      <c r="E198" s="4" t="s">
        <v>427</v>
      </c>
      <c r="F198" s="5"/>
      <c r="G198" s="9">
        <v>2</v>
      </c>
      <c r="H198" s="180">
        <v>2159</v>
      </c>
      <c r="I198" s="180">
        <v>242</v>
      </c>
      <c r="J198" s="181">
        <v>35</v>
      </c>
      <c r="K198" s="181">
        <v>42</v>
      </c>
      <c r="L198" s="181">
        <v>38</v>
      </c>
      <c r="M198" s="181">
        <v>50</v>
      </c>
      <c r="N198" s="181">
        <v>38</v>
      </c>
      <c r="O198" s="181">
        <v>39</v>
      </c>
      <c r="P198" s="181">
        <v>31</v>
      </c>
      <c r="Q198" s="181">
        <v>32</v>
      </c>
      <c r="R198" s="181">
        <v>33</v>
      </c>
      <c r="S198" s="181">
        <v>33</v>
      </c>
      <c r="T198" s="181">
        <v>35</v>
      </c>
      <c r="U198" s="181">
        <v>37</v>
      </c>
      <c r="V198" s="181">
        <v>38</v>
      </c>
      <c r="W198" s="181">
        <v>37</v>
      </c>
      <c r="X198" s="181">
        <v>35</v>
      </c>
      <c r="Y198" s="181">
        <v>34</v>
      </c>
      <c r="Z198" s="181">
        <v>33</v>
      </c>
      <c r="AA198" s="181">
        <v>32</v>
      </c>
      <c r="AB198" s="181">
        <v>33</v>
      </c>
      <c r="AC198" s="181">
        <v>34</v>
      </c>
      <c r="AD198" s="181">
        <v>184</v>
      </c>
      <c r="AE198" s="181">
        <v>157</v>
      </c>
      <c r="AF198" s="181">
        <v>146</v>
      </c>
      <c r="AG198" s="181">
        <v>110</v>
      </c>
      <c r="AH198" s="181">
        <v>122</v>
      </c>
      <c r="AI198" s="181">
        <v>100</v>
      </c>
      <c r="AJ198" s="181">
        <v>117</v>
      </c>
      <c r="AK198" s="181">
        <v>114</v>
      </c>
      <c r="AL198" s="181">
        <v>115</v>
      </c>
      <c r="AM198" s="181">
        <v>81</v>
      </c>
      <c r="AN198" s="181">
        <v>89</v>
      </c>
      <c r="AO198" s="181">
        <v>44</v>
      </c>
      <c r="AP198" s="181">
        <v>61</v>
      </c>
      <c r="AQ198" s="181">
        <v>52</v>
      </c>
      <c r="AR198" s="181">
        <v>4</v>
      </c>
      <c r="AS198" s="181">
        <v>1047</v>
      </c>
      <c r="AT198" s="181">
        <v>88</v>
      </c>
      <c r="AU198" s="181">
        <v>80</v>
      </c>
      <c r="AV198" s="181">
        <v>396</v>
      </c>
      <c r="AW198" s="181">
        <v>71</v>
      </c>
    </row>
    <row r="199" spans="1:49" hidden="1" x14ac:dyDescent="0.25">
      <c r="A199" s="70" t="s">
        <v>109</v>
      </c>
      <c r="B199" s="70" t="s">
        <v>405</v>
      </c>
      <c r="C199" s="70" t="s">
        <v>427</v>
      </c>
      <c r="D199" s="71">
        <v>660</v>
      </c>
      <c r="E199" s="182" t="s">
        <v>428</v>
      </c>
      <c r="F199" s="14" t="s">
        <v>16</v>
      </c>
      <c r="G199" s="10">
        <v>2</v>
      </c>
      <c r="H199" s="185">
        <v>2159</v>
      </c>
      <c r="I199" s="185">
        <v>242</v>
      </c>
      <c r="J199" s="198">
        <v>35</v>
      </c>
      <c r="K199" s="198">
        <v>42</v>
      </c>
      <c r="L199" s="198">
        <v>38</v>
      </c>
      <c r="M199" s="198">
        <v>50</v>
      </c>
      <c r="N199" s="198">
        <v>38</v>
      </c>
      <c r="O199" s="198">
        <v>39</v>
      </c>
      <c r="P199" s="198">
        <v>31</v>
      </c>
      <c r="Q199" s="198">
        <v>32</v>
      </c>
      <c r="R199" s="198">
        <v>33</v>
      </c>
      <c r="S199" s="198">
        <v>33</v>
      </c>
      <c r="T199" s="198">
        <v>35</v>
      </c>
      <c r="U199" s="198">
        <v>37</v>
      </c>
      <c r="V199" s="198">
        <v>38</v>
      </c>
      <c r="W199" s="198">
        <v>37</v>
      </c>
      <c r="X199" s="198">
        <v>35</v>
      </c>
      <c r="Y199" s="198">
        <v>34</v>
      </c>
      <c r="Z199" s="198">
        <v>33</v>
      </c>
      <c r="AA199" s="198">
        <v>32</v>
      </c>
      <c r="AB199" s="198">
        <v>33</v>
      </c>
      <c r="AC199" s="198">
        <v>34</v>
      </c>
      <c r="AD199" s="198">
        <v>184</v>
      </c>
      <c r="AE199" s="198">
        <v>157</v>
      </c>
      <c r="AF199" s="198">
        <v>146</v>
      </c>
      <c r="AG199" s="198">
        <v>110</v>
      </c>
      <c r="AH199" s="198">
        <v>122</v>
      </c>
      <c r="AI199" s="198">
        <v>100</v>
      </c>
      <c r="AJ199" s="198">
        <v>117</v>
      </c>
      <c r="AK199" s="198">
        <v>114</v>
      </c>
      <c r="AL199" s="198">
        <v>115</v>
      </c>
      <c r="AM199" s="198">
        <v>81</v>
      </c>
      <c r="AN199" s="198">
        <v>89</v>
      </c>
      <c r="AO199" s="198">
        <v>44</v>
      </c>
      <c r="AP199" s="198">
        <v>61</v>
      </c>
      <c r="AQ199" s="198">
        <v>52</v>
      </c>
      <c r="AR199" s="198">
        <v>4</v>
      </c>
      <c r="AS199" s="198">
        <v>1047</v>
      </c>
      <c r="AT199" s="198">
        <v>88</v>
      </c>
      <c r="AU199" s="198">
        <v>80</v>
      </c>
      <c r="AV199" s="198">
        <v>396</v>
      </c>
      <c r="AW199" s="198">
        <v>71</v>
      </c>
    </row>
    <row r="200" spans="1:49" hidden="1" x14ac:dyDescent="0.25">
      <c r="A200" s="64" t="s">
        <v>109</v>
      </c>
      <c r="B200" s="64" t="s">
        <v>405</v>
      </c>
      <c r="C200" s="64" t="s">
        <v>429</v>
      </c>
      <c r="D200" s="65"/>
      <c r="E200" s="4" t="s">
        <v>429</v>
      </c>
      <c r="F200" s="5"/>
      <c r="G200" s="9">
        <v>1</v>
      </c>
      <c r="H200" s="180">
        <v>3288</v>
      </c>
      <c r="I200" s="180">
        <v>321</v>
      </c>
      <c r="J200" s="181">
        <v>41</v>
      </c>
      <c r="K200" s="181">
        <v>57</v>
      </c>
      <c r="L200" s="181">
        <v>58</v>
      </c>
      <c r="M200" s="181">
        <v>55</v>
      </c>
      <c r="N200" s="181">
        <v>54</v>
      </c>
      <c r="O200" s="181">
        <v>56</v>
      </c>
      <c r="P200" s="181">
        <v>90</v>
      </c>
      <c r="Q200" s="181">
        <v>88</v>
      </c>
      <c r="R200" s="181">
        <v>87</v>
      </c>
      <c r="S200" s="181">
        <v>85</v>
      </c>
      <c r="T200" s="181">
        <v>84</v>
      </c>
      <c r="U200" s="181">
        <v>83</v>
      </c>
      <c r="V200" s="181">
        <v>81</v>
      </c>
      <c r="W200" s="181">
        <v>77</v>
      </c>
      <c r="X200" s="181">
        <v>72</v>
      </c>
      <c r="Y200" s="181">
        <v>69</v>
      </c>
      <c r="Z200" s="181">
        <v>65</v>
      </c>
      <c r="AA200" s="181">
        <v>61</v>
      </c>
      <c r="AB200" s="181">
        <v>58</v>
      </c>
      <c r="AC200" s="181">
        <v>56</v>
      </c>
      <c r="AD200" s="181">
        <v>250</v>
      </c>
      <c r="AE200" s="181">
        <v>252</v>
      </c>
      <c r="AF200" s="181">
        <v>202</v>
      </c>
      <c r="AG200" s="181">
        <v>195</v>
      </c>
      <c r="AH200" s="181">
        <v>163</v>
      </c>
      <c r="AI200" s="181">
        <v>160</v>
      </c>
      <c r="AJ200" s="181">
        <v>138</v>
      </c>
      <c r="AK200" s="181">
        <v>149</v>
      </c>
      <c r="AL200" s="181">
        <v>131</v>
      </c>
      <c r="AM200" s="181">
        <v>110</v>
      </c>
      <c r="AN200" s="181">
        <v>74</v>
      </c>
      <c r="AO200" s="181">
        <v>42</v>
      </c>
      <c r="AP200" s="181">
        <v>45</v>
      </c>
      <c r="AQ200" s="181">
        <v>110</v>
      </c>
      <c r="AR200" s="181">
        <v>8</v>
      </c>
      <c r="AS200" s="181">
        <v>1800</v>
      </c>
      <c r="AT200" s="181">
        <v>200</v>
      </c>
      <c r="AU200" s="181">
        <v>155</v>
      </c>
      <c r="AV200" s="181">
        <v>614</v>
      </c>
      <c r="AW200" s="181">
        <v>150</v>
      </c>
    </row>
    <row r="201" spans="1:49" hidden="1" x14ac:dyDescent="0.25">
      <c r="A201" s="70" t="s">
        <v>109</v>
      </c>
      <c r="B201" s="70" t="s">
        <v>405</v>
      </c>
      <c r="C201" s="70" t="s">
        <v>429</v>
      </c>
      <c r="D201" s="71">
        <v>661</v>
      </c>
      <c r="E201" s="182" t="s">
        <v>430</v>
      </c>
      <c r="F201" s="14" t="s">
        <v>16</v>
      </c>
      <c r="G201" s="10">
        <v>1</v>
      </c>
      <c r="H201" s="185">
        <v>3212</v>
      </c>
      <c r="I201" s="185">
        <v>305</v>
      </c>
      <c r="J201" s="198">
        <v>40</v>
      </c>
      <c r="K201" s="198">
        <v>54</v>
      </c>
      <c r="L201" s="198">
        <v>56</v>
      </c>
      <c r="M201" s="198">
        <v>52</v>
      </c>
      <c r="N201" s="198">
        <v>50</v>
      </c>
      <c r="O201" s="198">
        <v>53</v>
      </c>
      <c r="P201" s="198">
        <v>88</v>
      </c>
      <c r="Q201" s="198">
        <v>86</v>
      </c>
      <c r="R201" s="198">
        <v>85</v>
      </c>
      <c r="S201" s="198">
        <v>83</v>
      </c>
      <c r="T201" s="198">
        <v>82</v>
      </c>
      <c r="U201" s="198">
        <v>81</v>
      </c>
      <c r="V201" s="198">
        <v>79</v>
      </c>
      <c r="W201" s="198">
        <v>75</v>
      </c>
      <c r="X201" s="198">
        <v>71</v>
      </c>
      <c r="Y201" s="198">
        <v>68</v>
      </c>
      <c r="Z201" s="198">
        <v>64</v>
      </c>
      <c r="AA201" s="198">
        <v>60</v>
      </c>
      <c r="AB201" s="198">
        <v>57</v>
      </c>
      <c r="AC201" s="198">
        <v>55</v>
      </c>
      <c r="AD201" s="198">
        <v>245</v>
      </c>
      <c r="AE201" s="198">
        <v>247</v>
      </c>
      <c r="AF201" s="198">
        <v>198</v>
      </c>
      <c r="AG201" s="198">
        <v>191</v>
      </c>
      <c r="AH201" s="198">
        <v>160</v>
      </c>
      <c r="AI201" s="198">
        <v>157</v>
      </c>
      <c r="AJ201" s="198">
        <v>135</v>
      </c>
      <c r="AK201" s="198">
        <v>146</v>
      </c>
      <c r="AL201" s="198">
        <v>128</v>
      </c>
      <c r="AM201" s="198">
        <v>108</v>
      </c>
      <c r="AN201" s="198">
        <v>73</v>
      </c>
      <c r="AO201" s="198">
        <v>41</v>
      </c>
      <c r="AP201" s="198">
        <v>44</v>
      </c>
      <c r="AQ201" s="198">
        <v>108</v>
      </c>
      <c r="AR201" s="198">
        <v>8</v>
      </c>
      <c r="AS201" s="198">
        <v>1764</v>
      </c>
      <c r="AT201" s="198">
        <v>196</v>
      </c>
      <c r="AU201" s="198">
        <v>152</v>
      </c>
      <c r="AV201" s="198">
        <v>602</v>
      </c>
      <c r="AW201" s="198">
        <v>145</v>
      </c>
    </row>
    <row r="202" spans="1:49" hidden="1" x14ac:dyDescent="0.25">
      <c r="A202" s="70" t="s">
        <v>109</v>
      </c>
      <c r="B202" s="70" t="s">
        <v>405</v>
      </c>
      <c r="C202" s="70" t="s">
        <v>429</v>
      </c>
      <c r="D202" s="71">
        <v>662</v>
      </c>
      <c r="E202" s="182" t="s">
        <v>431</v>
      </c>
      <c r="F202" s="8" t="s">
        <v>31</v>
      </c>
      <c r="G202" s="10">
        <v>1</v>
      </c>
      <c r="H202" s="185">
        <v>76</v>
      </c>
      <c r="I202" s="185">
        <v>16</v>
      </c>
      <c r="J202" s="198">
        <v>1</v>
      </c>
      <c r="K202" s="198">
        <v>3</v>
      </c>
      <c r="L202" s="198">
        <v>2</v>
      </c>
      <c r="M202" s="198">
        <v>3</v>
      </c>
      <c r="N202" s="198">
        <v>4</v>
      </c>
      <c r="O202" s="198">
        <v>3</v>
      </c>
      <c r="P202" s="198">
        <v>2</v>
      </c>
      <c r="Q202" s="198">
        <v>2</v>
      </c>
      <c r="R202" s="198">
        <v>2</v>
      </c>
      <c r="S202" s="198">
        <v>2</v>
      </c>
      <c r="T202" s="198">
        <v>2</v>
      </c>
      <c r="U202" s="198">
        <v>2</v>
      </c>
      <c r="V202" s="198">
        <v>2</v>
      </c>
      <c r="W202" s="198">
        <v>2</v>
      </c>
      <c r="X202" s="198">
        <v>1</v>
      </c>
      <c r="Y202" s="198">
        <v>1</v>
      </c>
      <c r="Z202" s="198">
        <v>1</v>
      </c>
      <c r="AA202" s="198">
        <v>1</v>
      </c>
      <c r="AB202" s="198">
        <v>1</v>
      </c>
      <c r="AC202" s="198">
        <v>1</v>
      </c>
      <c r="AD202" s="198">
        <v>5</v>
      </c>
      <c r="AE202" s="198">
        <v>5</v>
      </c>
      <c r="AF202" s="198">
        <v>4</v>
      </c>
      <c r="AG202" s="198">
        <v>4</v>
      </c>
      <c r="AH202" s="198">
        <v>3</v>
      </c>
      <c r="AI202" s="198">
        <v>3</v>
      </c>
      <c r="AJ202" s="198">
        <v>3</v>
      </c>
      <c r="AK202" s="198">
        <v>3</v>
      </c>
      <c r="AL202" s="198">
        <v>3</v>
      </c>
      <c r="AM202" s="198">
        <v>2</v>
      </c>
      <c r="AN202" s="198">
        <v>1</v>
      </c>
      <c r="AO202" s="198">
        <v>1</v>
      </c>
      <c r="AP202" s="198">
        <v>1</v>
      </c>
      <c r="AQ202" s="198">
        <v>2</v>
      </c>
      <c r="AR202" s="198">
        <v>0</v>
      </c>
      <c r="AS202" s="198">
        <v>36</v>
      </c>
      <c r="AT202" s="198">
        <v>4</v>
      </c>
      <c r="AU202" s="198">
        <v>3</v>
      </c>
      <c r="AV202" s="198">
        <v>12</v>
      </c>
      <c r="AW202" s="198">
        <v>5</v>
      </c>
    </row>
    <row r="203" spans="1:49" hidden="1" x14ac:dyDescent="0.25">
      <c r="A203" s="47"/>
      <c r="B203" s="47"/>
      <c r="C203" s="47"/>
      <c r="D203" s="195"/>
      <c r="E203" s="175" t="s">
        <v>357</v>
      </c>
      <c r="F203" s="164"/>
      <c r="G203" s="165"/>
      <c r="H203" s="178">
        <v>10147</v>
      </c>
      <c r="I203" s="178">
        <v>952</v>
      </c>
      <c r="J203" s="178">
        <v>153</v>
      </c>
      <c r="K203" s="178">
        <v>149</v>
      </c>
      <c r="L203" s="178">
        <v>163</v>
      </c>
      <c r="M203" s="178">
        <v>166</v>
      </c>
      <c r="N203" s="178">
        <v>161</v>
      </c>
      <c r="O203" s="178">
        <v>160</v>
      </c>
      <c r="P203" s="178">
        <v>235</v>
      </c>
      <c r="Q203" s="178">
        <v>237</v>
      </c>
      <c r="R203" s="178">
        <v>238</v>
      </c>
      <c r="S203" s="178">
        <v>238</v>
      </c>
      <c r="T203" s="178">
        <v>240</v>
      </c>
      <c r="U203" s="178">
        <v>241</v>
      </c>
      <c r="V203" s="178">
        <v>239</v>
      </c>
      <c r="W203" s="178">
        <v>231</v>
      </c>
      <c r="X203" s="178">
        <v>218</v>
      </c>
      <c r="Y203" s="178">
        <v>209</v>
      </c>
      <c r="Z203" s="178">
        <v>197</v>
      </c>
      <c r="AA203" s="178">
        <v>189</v>
      </c>
      <c r="AB203" s="178">
        <v>182</v>
      </c>
      <c r="AC203" s="178">
        <v>178</v>
      </c>
      <c r="AD203" s="178">
        <v>821</v>
      </c>
      <c r="AE203" s="178">
        <v>735</v>
      </c>
      <c r="AF203" s="178">
        <v>609</v>
      </c>
      <c r="AG203" s="178">
        <v>581</v>
      </c>
      <c r="AH203" s="178">
        <v>508</v>
      </c>
      <c r="AI203" s="178">
        <v>504</v>
      </c>
      <c r="AJ203" s="178">
        <v>439</v>
      </c>
      <c r="AK203" s="178">
        <v>422</v>
      </c>
      <c r="AL203" s="178">
        <v>450</v>
      </c>
      <c r="AM203" s="178">
        <v>368</v>
      </c>
      <c r="AN203" s="178">
        <v>275</v>
      </c>
      <c r="AO203" s="178">
        <v>212</v>
      </c>
      <c r="AP203" s="178">
        <v>199</v>
      </c>
      <c r="AQ203" s="178">
        <v>250</v>
      </c>
      <c r="AR203" s="178">
        <v>18</v>
      </c>
      <c r="AS203" s="178">
        <v>5512</v>
      </c>
      <c r="AT203" s="178">
        <v>603</v>
      </c>
      <c r="AU203" s="178">
        <v>493</v>
      </c>
      <c r="AV203" s="178">
        <v>1935</v>
      </c>
      <c r="AW203" s="178">
        <v>340</v>
      </c>
    </row>
    <row r="204" spans="1:49" hidden="1" x14ac:dyDescent="0.25">
      <c r="A204" s="64" t="s">
        <v>109</v>
      </c>
      <c r="B204" s="64" t="s">
        <v>358</v>
      </c>
      <c r="C204" s="64" t="s">
        <v>432</v>
      </c>
      <c r="D204" s="65"/>
      <c r="E204" s="4" t="s">
        <v>432</v>
      </c>
      <c r="F204" s="5"/>
      <c r="G204" s="9">
        <v>2</v>
      </c>
      <c r="H204" s="181">
        <v>5947</v>
      </c>
      <c r="I204" s="181">
        <v>592</v>
      </c>
      <c r="J204" s="181">
        <v>97</v>
      </c>
      <c r="K204" s="181">
        <v>90</v>
      </c>
      <c r="L204" s="181">
        <v>97</v>
      </c>
      <c r="M204" s="181">
        <v>110</v>
      </c>
      <c r="N204" s="181">
        <v>102</v>
      </c>
      <c r="O204" s="181">
        <v>96</v>
      </c>
      <c r="P204" s="181">
        <v>151</v>
      </c>
      <c r="Q204" s="181">
        <v>152</v>
      </c>
      <c r="R204" s="181">
        <v>152</v>
      </c>
      <c r="S204" s="181">
        <v>152</v>
      </c>
      <c r="T204" s="181">
        <v>151</v>
      </c>
      <c r="U204" s="181">
        <v>151</v>
      </c>
      <c r="V204" s="181">
        <v>148</v>
      </c>
      <c r="W204" s="181">
        <v>141</v>
      </c>
      <c r="X204" s="181">
        <v>132</v>
      </c>
      <c r="Y204" s="181">
        <v>124</v>
      </c>
      <c r="Z204" s="181">
        <v>114</v>
      </c>
      <c r="AA204" s="181">
        <v>108</v>
      </c>
      <c r="AB204" s="181">
        <v>105</v>
      </c>
      <c r="AC204" s="181">
        <v>104</v>
      </c>
      <c r="AD204" s="181">
        <v>503</v>
      </c>
      <c r="AE204" s="181">
        <v>428</v>
      </c>
      <c r="AF204" s="181">
        <v>340</v>
      </c>
      <c r="AG204" s="181">
        <v>346</v>
      </c>
      <c r="AH204" s="181">
        <v>291</v>
      </c>
      <c r="AI204" s="181">
        <v>280</v>
      </c>
      <c r="AJ204" s="181">
        <v>261</v>
      </c>
      <c r="AK204" s="181">
        <v>224</v>
      </c>
      <c r="AL204" s="181">
        <v>245</v>
      </c>
      <c r="AM204" s="181">
        <v>195</v>
      </c>
      <c r="AN204" s="181">
        <v>137</v>
      </c>
      <c r="AO204" s="181">
        <v>118</v>
      </c>
      <c r="AP204" s="181">
        <v>102</v>
      </c>
      <c r="AQ204" s="181">
        <v>143</v>
      </c>
      <c r="AR204" s="181">
        <v>10</v>
      </c>
      <c r="AS204" s="181">
        <v>3263</v>
      </c>
      <c r="AT204" s="181">
        <v>376</v>
      </c>
      <c r="AU204" s="181">
        <v>289</v>
      </c>
      <c r="AV204" s="181">
        <v>1136</v>
      </c>
      <c r="AW204" s="181">
        <v>194</v>
      </c>
    </row>
    <row r="205" spans="1:49" hidden="1" x14ac:dyDescent="0.25">
      <c r="A205" s="70" t="s">
        <v>109</v>
      </c>
      <c r="B205" s="70" t="s">
        <v>358</v>
      </c>
      <c r="C205" s="70" t="s">
        <v>432</v>
      </c>
      <c r="D205" s="71">
        <v>641</v>
      </c>
      <c r="E205" s="182" t="s">
        <v>433</v>
      </c>
      <c r="F205" s="7" t="s">
        <v>14</v>
      </c>
      <c r="G205" s="12">
        <v>2</v>
      </c>
      <c r="H205" s="185">
        <v>714</v>
      </c>
      <c r="I205" s="185">
        <v>73</v>
      </c>
      <c r="J205" s="198">
        <v>12</v>
      </c>
      <c r="K205" s="198">
        <v>5</v>
      </c>
      <c r="L205" s="198">
        <v>13</v>
      </c>
      <c r="M205" s="198">
        <v>17</v>
      </c>
      <c r="N205" s="198">
        <v>12</v>
      </c>
      <c r="O205" s="198">
        <v>14</v>
      </c>
      <c r="P205" s="198">
        <v>18</v>
      </c>
      <c r="Q205" s="198">
        <v>18</v>
      </c>
      <c r="R205" s="198">
        <v>18</v>
      </c>
      <c r="S205" s="198">
        <v>18</v>
      </c>
      <c r="T205" s="198">
        <v>18</v>
      </c>
      <c r="U205" s="198">
        <v>18</v>
      </c>
      <c r="V205" s="198">
        <v>18</v>
      </c>
      <c r="W205" s="198">
        <v>17</v>
      </c>
      <c r="X205" s="198">
        <v>16</v>
      </c>
      <c r="Y205" s="198">
        <v>15</v>
      </c>
      <c r="Z205" s="198">
        <v>14</v>
      </c>
      <c r="AA205" s="198">
        <v>13</v>
      </c>
      <c r="AB205" s="198">
        <v>13</v>
      </c>
      <c r="AC205" s="198">
        <v>12</v>
      </c>
      <c r="AD205" s="198">
        <v>60</v>
      </c>
      <c r="AE205" s="198">
        <v>51</v>
      </c>
      <c r="AF205" s="198">
        <v>41</v>
      </c>
      <c r="AG205" s="198">
        <v>42</v>
      </c>
      <c r="AH205" s="198">
        <v>35</v>
      </c>
      <c r="AI205" s="198">
        <v>34</v>
      </c>
      <c r="AJ205" s="198">
        <v>31</v>
      </c>
      <c r="AK205" s="198">
        <v>27</v>
      </c>
      <c r="AL205" s="198">
        <v>29</v>
      </c>
      <c r="AM205" s="198">
        <v>23</v>
      </c>
      <c r="AN205" s="198">
        <v>16</v>
      </c>
      <c r="AO205" s="198">
        <v>14</v>
      </c>
      <c r="AP205" s="198">
        <v>12</v>
      </c>
      <c r="AQ205" s="198">
        <v>17</v>
      </c>
      <c r="AR205" s="198">
        <v>1</v>
      </c>
      <c r="AS205" s="198">
        <v>392</v>
      </c>
      <c r="AT205" s="198">
        <v>45</v>
      </c>
      <c r="AU205" s="198">
        <v>35</v>
      </c>
      <c r="AV205" s="198">
        <v>136</v>
      </c>
      <c r="AW205" s="198">
        <v>28</v>
      </c>
    </row>
    <row r="206" spans="1:49" hidden="1" x14ac:dyDescent="0.25">
      <c r="A206" s="70" t="s">
        <v>109</v>
      </c>
      <c r="B206" s="70" t="s">
        <v>358</v>
      </c>
      <c r="C206" s="70" t="s">
        <v>432</v>
      </c>
      <c r="D206" s="71">
        <v>642</v>
      </c>
      <c r="E206" s="182" t="s">
        <v>434</v>
      </c>
      <c r="F206" s="8" t="s">
        <v>16</v>
      </c>
      <c r="G206" s="10">
        <v>2</v>
      </c>
      <c r="H206" s="185">
        <v>1411</v>
      </c>
      <c r="I206" s="185">
        <v>126</v>
      </c>
      <c r="J206" s="198">
        <v>24</v>
      </c>
      <c r="K206" s="198">
        <v>23</v>
      </c>
      <c r="L206" s="198">
        <v>20</v>
      </c>
      <c r="M206" s="198">
        <v>20</v>
      </c>
      <c r="N206" s="198">
        <v>24</v>
      </c>
      <c r="O206" s="198">
        <v>15</v>
      </c>
      <c r="P206" s="198">
        <v>36</v>
      </c>
      <c r="Q206" s="198">
        <v>36</v>
      </c>
      <c r="R206" s="198">
        <v>36</v>
      </c>
      <c r="S206" s="198">
        <v>36</v>
      </c>
      <c r="T206" s="198">
        <v>36</v>
      </c>
      <c r="U206" s="198">
        <v>36</v>
      </c>
      <c r="V206" s="198">
        <v>36</v>
      </c>
      <c r="W206" s="198">
        <v>34</v>
      </c>
      <c r="X206" s="198">
        <v>32</v>
      </c>
      <c r="Y206" s="198">
        <v>30</v>
      </c>
      <c r="Z206" s="198">
        <v>27</v>
      </c>
      <c r="AA206" s="198">
        <v>26</v>
      </c>
      <c r="AB206" s="198">
        <v>25</v>
      </c>
      <c r="AC206" s="198">
        <v>25</v>
      </c>
      <c r="AD206" s="198">
        <v>121</v>
      </c>
      <c r="AE206" s="198">
        <v>103</v>
      </c>
      <c r="AF206" s="198">
        <v>82</v>
      </c>
      <c r="AG206" s="198">
        <v>83</v>
      </c>
      <c r="AH206" s="198">
        <v>70</v>
      </c>
      <c r="AI206" s="198">
        <v>67</v>
      </c>
      <c r="AJ206" s="198">
        <v>63</v>
      </c>
      <c r="AK206" s="198">
        <v>54</v>
      </c>
      <c r="AL206" s="198">
        <v>59</v>
      </c>
      <c r="AM206" s="198">
        <v>47</v>
      </c>
      <c r="AN206" s="198">
        <v>33</v>
      </c>
      <c r="AO206" s="198">
        <v>28</v>
      </c>
      <c r="AP206" s="198">
        <v>24</v>
      </c>
      <c r="AQ206" s="198">
        <v>34</v>
      </c>
      <c r="AR206" s="198">
        <v>2</v>
      </c>
      <c r="AS206" s="198">
        <v>783</v>
      </c>
      <c r="AT206" s="198">
        <v>90</v>
      </c>
      <c r="AU206" s="198">
        <v>69</v>
      </c>
      <c r="AV206" s="198">
        <v>273</v>
      </c>
      <c r="AW206" s="198">
        <v>47</v>
      </c>
    </row>
    <row r="207" spans="1:49" hidden="1" x14ac:dyDescent="0.25">
      <c r="A207" s="70" t="s">
        <v>109</v>
      </c>
      <c r="B207" s="70" t="s">
        <v>358</v>
      </c>
      <c r="C207" s="70" t="s">
        <v>432</v>
      </c>
      <c r="D207" s="71">
        <v>643</v>
      </c>
      <c r="E207" s="182" t="s">
        <v>435</v>
      </c>
      <c r="F207" s="8" t="s">
        <v>31</v>
      </c>
      <c r="G207" s="10">
        <v>2</v>
      </c>
      <c r="H207" s="185">
        <v>527</v>
      </c>
      <c r="I207" s="185">
        <v>44</v>
      </c>
      <c r="J207" s="198">
        <v>8</v>
      </c>
      <c r="K207" s="198">
        <v>8</v>
      </c>
      <c r="L207" s="198">
        <v>6</v>
      </c>
      <c r="M207" s="198">
        <v>8</v>
      </c>
      <c r="N207" s="198">
        <v>4</v>
      </c>
      <c r="O207" s="198">
        <v>10</v>
      </c>
      <c r="P207" s="198">
        <v>14</v>
      </c>
      <c r="Q207" s="198">
        <v>14</v>
      </c>
      <c r="R207" s="198">
        <v>14</v>
      </c>
      <c r="S207" s="198">
        <v>14</v>
      </c>
      <c r="T207" s="198">
        <v>14</v>
      </c>
      <c r="U207" s="198">
        <v>14</v>
      </c>
      <c r="V207" s="198">
        <v>13</v>
      </c>
      <c r="W207" s="198">
        <v>13</v>
      </c>
      <c r="X207" s="198">
        <v>12</v>
      </c>
      <c r="Y207" s="198">
        <v>11</v>
      </c>
      <c r="Z207" s="198">
        <v>10</v>
      </c>
      <c r="AA207" s="198">
        <v>10</v>
      </c>
      <c r="AB207" s="198">
        <v>9</v>
      </c>
      <c r="AC207" s="198">
        <v>9</v>
      </c>
      <c r="AD207" s="198">
        <v>45</v>
      </c>
      <c r="AE207" s="198">
        <v>39</v>
      </c>
      <c r="AF207" s="198">
        <v>31</v>
      </c>
      <c r="AG207" s="198">
        <v>31</v>
      </c>
      <c r="AH207" s="198">
        <v>26</v>
      </c>
      <c r="AI207" s="198">
        <v>25</v>
      </c>
      <c r="AJ207" s="198">
        <v>23</v>
      </c>
      <c r="AK207" s="198">
        <v>20</v>
      </c>
      <c r="AL207" s="198">
        <v>22</v>
      </c>
      <c r="AM207" s="198">
        <v>18</v>
      </c>
      <c r="AN207" s="198">
        <v>12</v>
      </c>
      <c r="AO207" s="198">
        <v>11</v>
      </c>
      <c r="AP207" s="198">
        <v>9</v>
      </c>
      <c r="AQ207" s="198">
        <v>13</v>
      </c>
      <c r="AR207" s="198">
        <v>1</v>
      </c>
      <c r="AS207" s="198">
        <v>294</v>
      </c>
      <c r="AT207" s="198">
        <v>34</v>
      </c>
      <c r="AU207" s="198">
        <v>26</v>
      </c>
      <c r="AV207" s="198">
        <v>102</v>
      </c>
      <c r="AW207" s="198">
        <v>17</v>
      </c>
    </row>
    <row r="208" spans="1:49" hidden="1" x14ac:dyDescent="0.25">
      <c r="A208" s="70" t="s">
        <v>109</v>
      </c>
      <c r="B208" s="70" t="s">
        <v>358</v>
      </c>
      <c r="C208" s="70" t="s">
        <v>432</v>
      </c>
      <c r="D208" s="71">
        <v>644</v>
      </c>
      <c r="E208" s="182" t="s">
        <v>436</v>
      </c>
      <c r="F208" s="8" t="s">
        <v>31</v>
      </c>
      <c r="G208" s="10">
        <v>2</v>
      </c>
      <c r="H208" s="185">
        <v>465</v>
      </c>
      <c r="I208" s="185">
        <v>38</v>
      </c>
      <c r="J208" s="198">
        <v>7</v>
      </c>
      <c r="K208" s="198">
        <v>4</v>
      </c>
      <c r="L208" s="198">
        <v>4</v>
      </c>
      <c r="M208" s="198">
        <v>8</v>
      </c>
      <c r="N208" s="198">
        <v>9</v>
      </c>
      <c r="O208" s="198">
        <v>6</v>
      </c>
      <c r="P208" s="198">
        <v>12</v>
      </c>
      <c r="Q208" s="198">
        <v>12</v>
      </c>
      <c r="R208" s="198">
        <v>12</v>
      </c>
      <c r="S208" s="198">
        <v>12</v>
      </c>
      <c r="T208" s="198">
        <v>12</v>
      </c>
      <c r="U208" s="198">
        <v>12</v>
      </c>
      <c r="V208" s="198">
        <v>12</v>
      </c>
      <c r="W208" s="198">
        <v>11</v>
      </c>
      <c r="X208" s="198">
        <v>11</v>
      </c>
      <c r="Y208" s="198">
        <v>10</v>
      </c>
      <c r="Z208" s="198">
        <v>9</v>
      </c>
      <c r="AA208" s="198">
        <v>9</v>
      </c>
      <c r="AB208" s="198">
        <v>8</v>
      </c>
      <c r="AC208" s="198">
        <v>8</v>
      </c>
      <c r="AD208" s="198">
        <v>40</v>
      </c>
      <c r="AE208" s="198">
        <v>34</v>
      </c>
      <c r="AF208" s="198">
        <v>27</v>
      </c>
      <c r="AG208" s="198">
        <v>28</v>
      </c>
      <c r="AH208" s="198">
        <v>23</v>
      </c>
      <c r="AI208" s="198">
        <v>22</v>
      </c>
      <c r="AJ208" s="198">
        <v>21</v>
      </c>
      <c r="AK208" s="198">
        <v>18</v>
      </c>
      <c r="AL208" s="198">
        <v>20</v>
      </c>
      <c r="AM208" s="198">
        <v>16</v>
      </c>
      <c r="AN208" s="198">
        <v>11</v>
      </c>
      <c r="AO208" s="198">
        <v>9</v>
      </c>
      <c r="AP208" s="198">
        <v>8</v>
      </c>
      <c r="AQ208" s="198">
        <v>11</v>
      </c>
      <c r="AR208" s="198">
        <v>1</v>
      </c>
      <c r="AS208" s="198">
        <v>261</v>
      </c>
      <c r="AT208" s="198">
        <v>30</v>
      </c>
      <c r="AU208" s="198">
        <v>23</v>
      </c>
      <c r="AV208" s="198">
        <v>91</v>
      </c>
      <c r="AW208" s="198">
        <v>16</v>
      </c>
    </row>
    <row r="209" spans="1:49" hidden="1" x14ac:dyDescent="0.25">
      <c r="A209" s="70" t="s">
        <v>109</v>
      </c>
      <c r="B209" s="70" t="s">
        <v>358</v>
      </c>
      <c r="C209" s="70" t="s">
        <v>432</v>
      </c>
      <c r="D209" s="71">
        <v>645</v>
      </c>
      <c r="E209" s="182" t="s">
        <v>437</v>
      </c>
      <c r="F209" s="8" t="s">
        <v>16</v>
      </c>
      <c r="G209" s="10">
        <v>2</v>
      </c>
      <c r="H209" s="185">
        <v>2296</v>
      </c>
      <c r="I209" s="185">
        <v>260</v>
      </c>
      <c r="J209" s="198">
        <v>37</v>
      </c>
      <c r="K209" s="198">
        <v>40</v>
      </c>
      <c r="L209" s="198">
        <v>48</v>
      </c>
      <c r="M209" s="198">
        <v>47</v>
      </c>
      <c r="N209" s="198">
        <v>45</v>
      </c>
      <c r="O209" s="198">
        <v>43</v>
      </c>
      <c r="P209" s="198">
        <v>57</v>
      </c>
      <c r="Q209" s="198">
        <v>58</v>
      </c>
      <c r="R209" s="198">
        <v>58</v>
      </c>
      <c r="S209" s="198">
        <v>58</v>
      </c>
      <c r="T209" s="198">
        <v>57</v>
      </c>
      <c r="U209" s="198">
        <v>57</v>
      </c>
      <c r="V209" s="198">
        <v>56</v>
      </c>
      <c r="W209" s="198">
        <v>53</v>
      </c>
      <c r="X209" s="198">
        <v>49</v>
      </c>
      <c r="Y209" s="198">
        <v>47</v>
      </c>
      <c r="Z209" s="198">
        <v>44</v>
      </c>
      <c r="AA209" s="198">
        <v>40</v>
      </c>
      <c r="AB209" s="198">
        <v>41</v>
      </c>
      <c r="AC209" s="198">
        <v>41</v>
      </c>
      <c r="AD209" s="198">
        <v>192</v>
      </c>
      <c r="AE209" s="198">
        <v>162</v>
      </c>
      <c r="AF209" s="198">
        <v>128</v>
      </c>
      <c r="AG209" s="198">
        <v>131</v>
      </c>
      <c r="AH209" s="198">
        <v>111</v>
      </c>
      <c r="AI209" s="198">
        <v>107</v>
      </c>
      <c r="AJ209" s="198">
        <v>100</v>
      </c>
      <c r="AK209" s="198">
        <v>85</v>
      </c>
      <c r="AL209" s="198">
        <v>93</v>
      </c>
      <c r="AM209" s="198">
        <v>73</v>
      </c>
      <c r="AN209" s="198">
        <v>53</v>
      </c>
      <c r="AO209" s="198">
        <v>45</v>
      </c>
      <c r="AP209" s="198">
        <v>40</v>
      </c>
      <c r="AQ209" s="198">
        <v>55</v>
      </c>
      <c r="AR209" s="198">
        <v>4</v>
      </c>
      <c r="AS209" s="198">
        <v>1239</v>
      </c>
      <c r="AT209" s="198">
        <v>143</v>
      </c>
      <c r="AU209" s="198">
        <v>110</v>
      </c>
      <c r="AV209" s="198">
        <v>432</v>
      </c>
      <c r="AW209" s="198">
        <v>74</v>
      </c>
    </row>
    <row r="210" spans="1:49" hidden="1" x14ac:dyDescent="0.25">
      <c r="A210" s="70" t="s">
        <v>109</v>
      </c>
      <c r="B210" s="70" t="s">
        <v>358</v>
      </c>
      <c r="C210" s="70" t="s">
        <v>432</v>
      </c>
      <c r="D210" s="71">
        <v>6738</v>
      </c>
      <c r="E210" s="182" t="s">
        <v>438</v>
      </c>
      <c r="F210" s="8" t="s">
        <v>31</v>
      </c>
      <c r="G210" s="10">
        <v>2</v>
      </c>
      <c r="H210" s="185">
        <v>534</v>
      </c>
      <c r="I210" s="185">
        <v>51</v>
      </c>
      <c r="J210" s="198">
        <v>9</v>
      </c>
      <c r="K210" s="198">
        <v>10</v>
      </c>
      <c r="L210" s="198">
        <v>6</v>
      </c>
      <c r="M210" s="198">
        <v>10</v>
      </c>
      <c r="N210" s="198">
        <v>8</v>
      </c>
      <c r="O210" s="198">
        <v>8</v>
      </c>
      <c r="P210" s="198">
        <v>14</v>
      </c>
      <c r="Q210" s="198">
        <v>14</v>
      </c>
      <c r="R210" s="198">
        <v>14</v>
      </c>
      <c r="S210" s="198">
        <v>14</v>
      </c>
      <c r="T210" s="198">
        <v>14</v>
      </c>
      <c r="U210" s="198">
        <v>14</v>
      </c>
      <c r="V210" s="198">
        <v>13</v>
      </c>
      <c r="W210" s="198">
        <v>13</v>
      </c>
      <c r="X210" s="198">
        <v>12</v>
      </c>
      <c r="Y210" s="198">
        <v>11</v>
      </c>
      <c r="Z210" s="198">
        <v>10</v>
      </c>
      <c r="AA210" s="198">
        <v>10</v>
      </c>
      <c r="AB210" s="198">
        <v>9</v>
      </c>
      <c r="AC210" s="198">
        <v>9</v>
      </c>
      <c r="AD210" s="198">
        <v>45</v>
      </c>
      <c r="AE210" s="198">
        <v>39</v>
      </c>
      <c r="AF210" s="198">
        <v>31</v>
      </c>
      <c r="AG210" s="198">
        <v>31</v>
      </c>
      <c r="AH210" s="198">
        <v>26</v>
      </c>
      <c r="AI210" s="198">
        <v>25</v>
      </c>
      <c r="AJ210" s="198">
        <v>23</v>
      </c>
      <c r="AK210" s="198">
        <v>20</v>
      </c>
      <c r="AL210" s="198">
        <v>22</v>
      </c>
      <c r="AM210" s="198">
        <v>18</v>
      </c>
      <c r="AN210" s="198">
        <v>12</v>
      </c>
      <c r="AO210" s="198">
        <v>11</v>
      </c>
      <c r="AP210" s="198">
        <v>9</v>
      </c>
      <c r="AQ210" s="198">
        <v>13</v>
      </c>
      <c r="AR210" s="198">
        <v>1</v>
      </c>
      <c r="AS210" s="198">
        <v>294</v>
      </c>
      <c r="AT210" s="198">
        <v>34</v>
      </c>
      <c r="AU210" s="198">
        <v>26</v>
      </c>
      <c r="AV210" s="198">
        <v>102</v>
      </c>
      <c r="AW210" s="198">
        <v>12</v>
      </c>
    </row>
    <row r="211" spans="1:49" hidden="1" x14ac:dyDescent="0.25">
      <c r="A211" s="64" t="s">
        <v>109</v>
      </c>
      <c r="B211" s="64" t="s">
        <v>358</v>
      </c>
      <c r="C211" s="64" t="s">
        <v>439</v>
      </c>
      <c r="D211" s="65"/>
      <c r="E211" s="4" t="s">
        <v>439</v>
      </c>
      <c r="F211" s="5"/>
      <c r="G211" s="9">
        <v>2</v>
      </c>
      <c r="H211" s="180">
        <v>1383</v>
      </c>
      <c r="I211" s="180">
        <v>97</v>
      </c>
      <c r="J211" s="181">
        <v>14</v>
      </c>
      <c r="K211" s="181">
        <v>10</v>
      </c>
      <c r="L211" s="181">
        <v>17</v>
      </c>
      <c r="M211" s="181">
        <v>19</v>
      </c>
      <c r="N211" s="181">
        <v>20</v>
      </c>
      <c r="O211" s="181">
        <v>17</v>
      </c>
      <c r="P211" s="181">
        <v>25</v>
      </c>
      <c r="Q211" s="181">
        <v>25</v>
      </c>
      <c r="R211" s="181">
        <v>25</v>
      </c>
      <c r="S211" s="181">
        <v>25</v>
      </c>
      <c r="T211" s="181">
        <v>26</v>
      </c>
      <c r="U211" s="181">
        <v>26</v>
      </c>
      <c r="V211" s="181">
        <v>26</v>
      </c>
      <c r="W211" s="181">
        <v>27</v>
      </c>
      <c r="X211" s="181">
        <v>26</v>
      </c>
      <c r="Y211" s="181">
        <v>28</v>
      </c>
      <c r="Z211" s="181">
        <v>29</v>
      </c>
      <c r="AA211" s="181">
        <v>29</v>
      </c>
      <c r="AB211" s="181">
        <v>27</v>
      </c>
      <c r="AC211" s="181">
        <v>25</v>
      </c>
      <c r="AD211" s="181">
        <v>96</v>
      </c>
      <c r="AE211" s="181">
        <v>87</v>
      </c>
      <c r="AF211" s="181">
        <v>88</v>
      </c>
      <c r="AG211" s="181">
        <v>84</v>
      </c>
      <c r="AH211" s="181">
        <v>86</v>
      </c>
      <c r="AI211" s="181">
        <v>88</v>
      </c>
      <c r="AJ211" s="181">
        <v>62</v>
      </c>
      <c r="AK211" s="181">
        <v>65</v>
      </c>
      <c r="AL211" s="181">
        <v>75</v>
      </c>
      <c r="AM211" s="181">
        <v>59</v>
      </c>
      <c r="AN211" s="181">
        <v>59</v>
      </c>
      <c r="AO211" s="181">
        <v>36</v>
      </c>
      <c r="AP211" s="181">
        <v>32</v>
      </c>
      <c r="AQ211" s="181">
        <v>30</v>
      </c>
      <c r="AR211" s="181">
        <v>2</v>
      </c>
      <c r="AS211" s="181">
        <v>757</v>
      </c>
      <c r="AT211" s="181">
        <v>69</v>
      </c>
      <c r="AU211" s="181">
        <v>72</v>
      </c>
      <c r="AV211" s="181">
        <v>275</v>
      </c>
      <c r="AW211" s="181">
        <v>41</v>
      </c>
    </row>
    <row r="212" spans="1:49" hidden="1" x14ac:dyDescent="0.25">
      <c r="A212" s="70" t="s">
        <v>109</v>
      </c>
      <c r="B212" s="70" t="s">
        <v>358</v>
      </c>
      <c r="C212" s="70" t="s">
        <v>439</v>
      </c>
      <c r="D212" s="71">
        <v>640</v>
      </c>
      <c r="E212" s="182" t="s">
        <v>440</v>
      </c>
      <c r="F212" s="8" t="s">
        <v>31</v>
      </c>
      <c r="G212" s="10">
        <v>2</v>
      </c>
      <c r="H212" s="185">
        <v>1383</v>
      </c>
      <c r="I212" s="185">
        <v>97</v>
      </c>
      <c r="J212" s="198">
        <v>14</v>
      </c>
      <c r="K212" s="198">
        <v>10</v>
      </c>
      <c r="L212" s="198">
        <v>17</v>
      </c>
      <c r="M212" s="198">
        <v>19</v>
      </c>
      <c r="N212" s="198">
        <v>20</v>
      </c>
      <c r="O212" s="198">
        <v>17</v>
      </c>
      <c r="P212" s="198">
        <v>25</v>
      </c>
      <c r="Q212" s="198">
        <v>25</v>
      </c>
      <c r="R212" s="198">
        <v>25</v>
      </c>
      <c r="S212" s="198">
        <v>25</v>
      </c>
      <c r="T212" s="198">
        <v>26</v>
      </c>
      <c r="U212" s="198">
        <v>26</v>
      </c>
      <c r="V212" s="198">
        <v>26</v>
      </c>
      <c r="W212" s="198">
        <v>27</v>
      </c>
      <c r="X212" s="198">
        <v>26</v>
      </c>
      <c r="Y212" s="198">
        <v>28</v>
      </c>
      <c r="Z212" s="198">
        <v>29</v>
      </c>
      <c r="AA212" s="198">
        <v>29</v>
      </c>
      <c r="AB212" s="198">
        <v>27</v>
      </c>
      <c r="AC212" s="198">
        <v>25</v>
      </c>
      <c r="AD212" s="198">
        <v>96</v>
      </c>
      <c r="AE212" s="198">
        <v>87</v>
      </c>
      <c r="AF212" s="198">
        <v>88</v>
      </c>
      <c r="AG212" s="198">
        <v>84</v>
      </c>
      <c r="AH212" s="198">
        <v>86</v>
      </c>
      <c r="AI212" s="198">
        <v>88</v>
      </c>
      <c r="AJ212" s="198">
        <v>62</v>
      </c>
      <c r="AK212" s="198">
        <v>65</v>
      </c>
      <c r="AL212" s="198">
        <v>75</v>
      </c>
      <c r="AM212" s="198">
        <v>59</v>
      </c>
      <c r="AN212" s="198">
        <v>59</v>
      </c>
      <c r="AO212" s="198">
        <v>36</v>
      </c>
      <c r="AP212" s="198">
        <v>32</v>
      </c>
      <c r="AQ212" s="198">
        <v>30</v>
      </c>
      <c r="AR212" s="198">
        <v>2</v>
      </c>
      <c r="AS212" s="198">
        <v>757</v>
      </c>
      <c r="AT212" s="198">
        <v>69</v>
      </c>
      <c r="AU212" s="198">
        <v>72</v>
      </c>
      <c r="AV212" s="198">
        <v>275</v>
      </c>
      <c r="AW212" s="198">
        <v>41</v>
      </c>
    </row>
    <row r="213" spans="1:49" hidden="1" x14ac:dyDescent="0.25">
      <c r="A213" s="64" t="s">
        <v>109</v>
      </c>
      <c r="B213" s="64" t="s">
        <v>358</v>
      </c>
      <c r="C213" s="64" t="s">
        <v>441</v>
      </c>
      <c r="D213" s="65"/>
      <c r="E213" s="4" t="s">
        <v>441</v>
      </c>
      <c r="F213" s="5"/>
      <c r="G213" s="9">
        <v>1</v>
      </c>
      <c r="H213" s="180">
        <v>2817</v>
      </c>
      <c r="I213" s="180">
        <v>263</v>
      </c>
      <c r="J213" s="181">
        <v>42</v>
      </c>
      <c r="K213" s="181">
        <v>49</v>
      </c>
      <c r="L213" s="181">
        <v>49</v>
      </c>
      <c r="M213" s="181">
        <v>37</v>
      </c>
      <c r="N213" s="181">
        <v>39</v>
      </c>
      <c r="O213" s="181">
        <v>47</v>
      </c>
      <c r="P213" s="181">
        <v>59</v>
      </c>
      <c r="Q213" s="181">
        <v>60</v>
      </c>
      <c r="R213" s="181">
        <v>61</v>
      </c>
      <c r="S213" s="181">
        <v>61</v>
      </c>
      <c r="T213" s="181">
        <v>63</v>
      </c>
      <c r="U213" s="181">
        <v>64</v>
      </c>
      <c r="V213" s="181">
        <v>65</v>
      </c>
      <c r="W213" s="181">
        <v>63</v>
      </c>
      <c r="X213" s="181">
        <v>60</v>
      </c>
      <c r="Y213" s="181">
        <v>57</v>
      </c>
      <c r="Z213" s="181">
        <v>54</v>
      </c>
      <c r="AA213" s="181">
        <v>52</v>
      </c>
      <c r="AB213" s="181">
        <v>50</v>
      </c>
      <c r="AC213" s="181">
        <v>49</v>
      </c>
      <c r="AD213" s="181">
        <v>222</v>
      </c>
      <c r="AE213" s="181">
        <v>220</v>
      </c>
      <c r="AF213" s="181">
        <v>181</v>
      </c>
      <c r="AG213" s="181">
        <v>151</v>
      </c>
      <c r="AH213" s="181">
        <v>131</v>
      </c>
      <c r="AI213" s="181">
        <v>136</v>
      </c>
      <c r="AJ213" s="181">
        <v>116</v>
      </c>
      <c r="AK213" s="181">
        <v>133</v>
      </c>
      <c r="AL213" s="181">
        <v>130</v>
      </c>
      <c r="AM213" s="181">
        <v>114</v>
      </c>
      <c r="AN213" s="181">
        <v>79</v>
      </c>
      <c r="AO213" s="181">
        <v>58</v>
      </c>
      <c r="AP213" s="181">
        <v>65</v>
      </c>
      <c r="AQ213" s="181">
        <v>77</v>
      </c>
      <c r="AR213" s="181">
        <v>6</v>
      </c>
      <c r="AS213" s="181">
        <v>1492</v>
      </c>
      <c r="AT213" s="181">
        <v>158</v>
      </c>
      <c r="AU213" s="181">
        <v>132</v>
      </c>
      <c r="AV213" s="181">
        <v>524</v>
      </c>
      <c r="AW213" s="181">
        <v>105</v>
      </c>
    </row>
    <row r="214" spans="1:49" hidden="1" x14ac:dyDescent="0.25">
      <c r="A214" s="70" t="s">
        <v>109</v>
      </c>
      <c r="B214" s="70" t="s">
        <v>358</v>
      </c>
      <c r="C214" s="70" t="s">
        <v>441</v>
      </c>
      <c r="D214" s="71">
        <v>636</v>
      </c>
      <c r="E214" s="182" t="s">
        <v>442</v>
      </c>
      <c r="F214" s="8" t="s">
        <v>16</v>
      </c>
      <c r="G214" s="10">
        <v>1</v>
      </c>
      <c r="H214" s="185">
        <v>1609</v>
      </c>
      <c r="I214" s="185">
        <v>147</v>
      </c>
      <c r="J214" s="198">
        <v>25</v>
      </c>
      <c r="K214" s="198">
        <v>24</v>
      </c>
      <c r="L214" s="198">
        <v>24</v>
      </c>
      <c r="M214" s="198">
        <v>20</v>
      </c>
      <c r="N214" s="198">
        <v>26</v>
      </c>
      <c r="O214" s="198">
        <v>28</v>
      </c>
      <c r="P214" s="198">
        <v>34</v>
      </c>
      <c r="Q214" s="198">
        <v>34</v>
      </c>
      <c r="R214" s="198">
        <v>35</v>
      </c>
      <c r="S214" s="198">
        <v>35</v>
      </c>
      <c r="T214" s="198">
        <v>36</v>
      </c>
      <c r="U214" s="198">
        <v>37</v>
      </c>
      <c r="V214" s="198">
        <v>38</v>
      </c>
      <c r="W214" s="198">
        <v>36</v>
      </c>
      <c r="X214" s="198">
        <v>34</v>
      </c>
      <c r="Y214" s="198">
        <v>33</v>
      </c>
      <c r="Z214" s="198">
        <v>31</v>
      </c>
      <c r="AA214" s="198">
        <v>30</v>
      </c>
      <c r="AB214" s="198">
        <v>29</v>
      </c>
      <c r="AC214" s="198">
        <v>29</v>
      </c>
      <c r="AD214" s="198">
        <v>127</v>
      </c>
      <c r="AE214" s="198">
        <v>125</v>
      </c>
      <c r="AF214" s="198">
        <v>103</v>
      </c>
      <c r="AG214" s="198">
        <v>86</v>
      </c>
      <c r="AH214" s="198">
        <v>75</v>
      </c>
      <c r="AI214" s="198">
        <v>78</v>
      </c>
      <c r="AJ214" s="198">
        <v>66</v>
      </c>
      <c r="AK214" s="198">
        <v>76</v>
      </c>
      <c r="AL214" s="198">
        <v>74</v>
      </c>
      <c r="AM214" s="198">
        <v>65</v>
      </c>
      <c r="AN214" s="198">
        <v>45</v>
      </c>
      <c r="AO214" s="198">
        <v>33</v>
      </c>
      <c r="AP214" s="198">
        <v>38</v>
      </c>
      <c r="AQ214" s="198">
        <v>44</v>
      </c>
      <c r="AR214" s="198">
        <v>3</v>
      </c>
      <c r="AS214" s="198">
        <v>850</v>
      </c>
      <c r="AT214" s="198">
        <v>90</v>
      </c>
      <c r="AU214" s="198">
        <v>75</v>
      </c>
      <c r="AV214" s="198">
        <v>299</v>
      </c>
      <c r="AW214" s="198">
        <v>55</v>
      </c>
    </row>
    <row r="215" spans="1:49" hidden="1" x14ac:dyDescent="0.25">
      <c r="A215" s="70" t="s">
        <v>109</v>
      </c>
      <c r="B215" s="70" t="s">
        <v>358</v>
      </c>
      <c r="C215" s="70" t="s">
        <v>441</v>
      </c>
      <c r="D215" s="71">
        <v>637</v>
      </c>
      <c r="E215" s="182" t="s">
        <v>443</v>
      </c>
      <c r="F215" s="8" t="s">
        <v>31</v>
      </c>
      <c r="G215" s="10">
        <v>1</v>
      </c>
      <c r="H215" s="185">
        <v>159</v>
      </c>
      <c r="I215" s="185">
        <v>29</v>
      </c>
      <c r="J215" s="198">
        <v>1</v>
      </c>
      <c r="K215" s="198">
        <v>7</v>
      </c>
      <c r="L215" s="198">
        <v>6</v>
      </c>
      <c r="M215" s="198">
        <v>5</v>
      </c>
      <c r="N215" s="198">
        <v>4</v>
      </c>
      <c r="O215" s="198">
        <v>6</v>
      </c>
      <c r="P215" s="198">
        <v>3</v>
      </c>
      <c r="Q215" s="198">
        <v>3</v>
      </c>
      <c r="R215" s="198">
        <v>3</v>
      </c>
      <c r="S215" s="198">
        <v>3</v>
      </c>
      <c r="T215" s="198">
        <v>3</v>
      </c>
      <c r="U215" s="198">
        <v>3</v>
      </c>
      <c r="V215" s="198">
        <v>3</v>
      </c>
      <c r="W215" s="198">
        <v>3</v>
      </c>
      <c r="X215" s="198">
        <v>3</v>
      </c>
      <c r="Y215" s="198">
        <v>3</v>
      </c>
      <c r="Z215" s="198">
        <v>3</v>
      </c>
      <c r="AA215" s="198">
        <v>3</v>
      </c>
      <c r="AB215" s="198">
        <v>3</v>
      </c>
      <c r="AC215" s="198">
        <v>2</v>
      </c>
      <c r="AD215" s="198">
        <v>11</v>
      </c>
      <c r="AE215" s="198">
        <v>11</v>
      </c>
      <c r="AF215" s="198">
        <v>9</v>
      </c>
      <c r="AG215" s="198">
        <v>8</v>
      </c>
      <c r="AH215" s="198">
        <v>7</v>
      </c>
      <c r="AI215" s="198">
        <v>7</v>
      </c>
      <c r="AJ215" s="198">
        <v>6</v>
      </c>
      <c r="AK215" s="198">
        <v>7</v>
      </c>
      <c r="AL215" s="198">
        <v>7</v>
      </c>
      <c r="AM215" s="198">
        <v>6</v>
      </c>
      <c r="AN215" s="198">
        <v>4</v>
      </c>
      <c r="AO215" s="198">
        <v>3</v>
      </c>
      <c r="AP215" s="198">
        <v>3</v>
      </c>
      <c r="AQ215" s="198">
        <v>4</v>
      </c>
      <c r="AR215" s="198">
        <v>1</v>
      </c>
      <c r="AS215" s="198">
        <v>75</v>
      </c>
      <c r="AT215" s="198">
        <v>8</v>
      </c>
      <c r="AU215" s="198">
        <v>7</v>
      </c>
      <c r="AV215" s="198">
        <v>26</v>
      </c>
      <c r="AW215" s="198">
        <v>18</v>
      </c>
    </row>
    <row r="216" spans="1:49" hidden="1" x14ac:dyDescent="0.25">
      <c r="A216" s="70" t="s">
        <v>109</v>
      </c>
      <c r="B216" s="70" t="s">
        <v>358</v>
      </c>
      <c r="C216" s="70" t="s">
        <v>441</v>
      </c>
      <c r="D216" s="71">
        <v>638</v>
      </c>
      <c r="E216" s="182" t="s">
        <v>444</v>
      </c>
      <c r="F216" s="8" t="s">
        <v>31</v>
      </c>
      <c r="G216" s="10">
        <v>1</v>
      </c>
      <c r="H216" s="185">
        <v>363</v>
      </c>
      <c r="I216" s="185">
        <v>33</v>
      </c>
      <c r="J216" s="198">
        <v>5</v>
      </c>
      <c r="K216" s="198">
        <v>7</v>
      </c>
      <c r="L216" s="198">
        <v>8</v>
      </c>
      <c r="M216" s="198">
        <v>4</v>
      </c>
      <c r="N216" s="198">
        <v>4</v>
      </c>
      <c r="O216" s="198">
        <v>5</v>
      </c>
      <c r="P216" s="198">
        <v>8</v>
      </c>
      <c r="Q216" s="198">
        <v>8</v>
      </c>
      <c r="R216" s="198">
        <v>8</v>
      </c>
      <c r="S216" s="198">
        <v>8</v>
      </c>
      <c r="T216" s="198">
        <v>8</v>
      </c>
      <c r="U216" s="198">
        <v>8</v>
      </c>
      <c r="V216" s="198">
        <v>8</v>
      </c>
      <c r="W216" s="198">
        <v>8</v>
      </c>
      <c r="X216" s="198">
        <v>8</v>
      </c>
      <c r="Y216" s="198">
        <v>7</v>
      </c>
      <c r="Z216" s="198">
        <v>7</v>
      </c>
      <c r="AA216" s="198">
        <v>6</v>
      </c>
      <c r="AB216" s="198">
        <v>6</v>
      </c>
      <c r="AC216" s="198">
        <v>6</v>
      </c>
      <c r="AD216" s="198">
        <v>29</v>
      </c>
      <c r="AE216" s="198">
        <v>29</v>
      </c>
      <c r="AF216" s="198">
        <v>24</v>
      </c>
      <c r="AG216" s="198">
        <v>20</v>
      </c>
      <c r="AH216" s="198">
        <v>17</v>
      </c>
      <c r="AI216" s="198">
        <v>17</v>
      </c>
      <c r="AJ216" s="198">
        <v>15</v>
      </c>
      <c r="AK216" s="198">
        <v>17</v>
      </c>
      <c r="AL216" s="198">
        <v>17</v>
      </c>
      <c r="AM216" s="198">
        <v>15</v>
      </c>
      <c r="AN216" s="198">
        <v>10</v>
      </c>
      <c r="AO216" s="198">
        <v>8</v>
      </c>
      <c r="AP216" s="198">
        <v>8</v>
      </c>
      <c r="AQ216" s="198">
        <v>10</v>
      </c>
      <c r="AR216" s="198">
        <v>1</v>
      </c>
      <c r="AS216" s="198">
        <v>194</v>
      </c>
      <c r="AT216" s="198">
        <v>21</v>
      </c>
      <c r="AU216" s="198">
        <v>17</v>
      </c>
      <c r="AV216" s="198">
        <v>68</v>
      </c>
      <c r="AW216" s="198">
        <v>14</v>
      </c>
    </row>
    <row r="217" spans="1:49" hidden="1" x14ac:dyDescent="0.25">
      <c r="A217" s="70" t="s">
        <v>109</v>
      </c>
      <c r="B217" s="70" t="s">
        <v>358</v>
      </c>
      <c r="C217" s="70" t="s">
        <v>441</v>
      </c>
      <c r="D217" s="71">
        <v>639</v>
      </c>
      <c r="E217" s="182" t="s">
        <v>445</v>
      </c>
      <c r="F217" s="8" t="s">
        <v>31</v>
      </c>
      <c r="G217" s="10">
        <v>1</v>
      </c>
      <c r="H217" s="185">
        <v>686</v>
      </c>
      <c r="I217" s="185">
        <v>54</v>
      </c>
      <c r="J217" s="198">
        <v>11</v>
      </c>
      <c r="K217" s="198">
        <v>11</v>
      </c>
      <c r="L217" s="198">
        <v>11</v>
      </c>
      <c r="M217" s="198">
        <v>8</v>
      </c>
      <c r="N217" s="198">
        <v>5</v>
      </c>
      <c r="O217" s="198">
        <v>8</v>
      </c>
      <c r="P217" s="198">
        <v>14</v>
      </c>
      <c r="Q217" s="198">
        <v>15</v>
      </c>
      <c r="R217" s="198">
        <v>15</v>
      </c>
      <c r="S217" s="198">
        <v>15</v>
      </c>
      <c r="T217" s="198">
        <v>16</v>
      </c>
      <c r="U217" s="198">
        <v>16</v>
      </c>
      <c r="V217" s="198">
        <v>16</v>
      </c>
      <c r="W217" s="198">
        <v>16</v>
      </c>
      <c r="X217" s="198">
        <v>15</v>
      </c>
      <c r="Y217" s="198">
        <v>14</v>
      </c>
      <c r="Z217" s="198">
        <v>13</v>
      </c>
      <c r="AA217" s="198">
        <v>13</v>
      </c>
      <c r="AB217" s="198">
        <v>12</v>
      </c>
      <c r="AC217" s="198">
        <v>12</v>
      </c>
      <c r="AD217" s="198">
        <v>55</v>
      </c>
      <c r="AE217" s="198">
        <v>55</v>
      </c>
      <c r="AF217" s="198">
        <v>45</v>
      </c>
      <c r="AG217" s="198">
        <v>37</v>
      </c>
      <c r="AH217" s="198">
        <v>32</v>
      </c>
      <c r="AI217" s="198">
        <v>34</v>
      </c>
      <c r="AJ217" s="198">
        <v>29</v>
      </c>
      <c r="AK217" s="198">
        <v>33</v>
      </c>
      <c r="AL217" s="198">
        <v>32</v>
      </c>
      <c r="AM217" s="198">
        <v>28</v>
      </c>
      <c r="AN217" s="198">
        <v>20</v>
      </c>
      <c r="AO217" s="198">
        <v>14</v>
      </c>
      <c r="AP217" s="198">
        <v>16</v>
      </c>
      <c r="AQ217" s="198">
        <v>19</v>
      </c>
      <c r="AR217" s="198">
        <v>1</v>
      </c>
      <c r="AS217" s="198">
        <v>373</v>
      </c>
      <c r="AT217" s="198">
        <v>39</v>
      </c>
      <c r="AU217" s="198">
        <v>33</v>
      </c>
      <c r="AV217" s="198">
        <v>131</v>
      </c>
      <c r="AW217" s="198">
        <v>18</v>
      </c>
    </row>
    <row r="218" spans="1:49" hidden="1" x14ac:dyDescent="0.25">
      <c r="A218" s="47"/>
      <c r="B218" s="47"/>
      <c r="C218" s="47"/>
      <c r="D218" s="174"/>
      <c r="E218" s="175" t="s">
        <v>231</v>
      </c>
      <c r="F218" s="164"/>
      <c r="G218" s="165"/>
      <c r="H218" s="178">
        <v>6509</v>
      </c>
      <c r="I218" s="178">
        <v>299</v>
      </c>
      <c r="J218" s="178">
        <v>42</v>
      </c>
      <c r="K218" s="178">
        <v>50</v>
      </c>
      <c r="L218" s="178">
        <v>49</v>
      </c>
      <c r="M218" s="178">
        <v>54</v>
      </c>
      <c r="N218" s="178">
        <v>47</v>
      </c>
      <c r="O218" s="178">
        <v>57</v>
      </c>
      <c r="P218" s="178">
        <v>121</v>
      </c>
      <c r="Q218" s="178">
        <v>123</v>
      </c>
      <c r="R218" s="178">
        <v>124</v>
      </c>
      <c r="S218" s="178">
        <v>123</v>
      </c>
      <c r="T218" s="178">
        <v>125</v>
      </c>
      <c r="U218" s="178">
        <v>129</v>
      </c>
      <c r="V218" s="178">
        <v>128</v>
      </c>
      <c r="W218" s="178">
        <v>122</v>
      </c>
      <c r="X218" s="178">
        <v>114</v>
      </c>
      <c r="Y218" s="178">
        <v>105</v>
      </c>
      <c r="Z218" s="178">
        <v>95</v>
      </c>
      <c r="AA218" s="178">
        <v>91</v>
      </c>
      <c r="AB218" s="178">
        <v>91</v>
      </c>
      <c r="AC218" s="178">
        <v>97</v>
      </c>
      <c r="AD218" s="178">
        <v>479</v>
      </c>
      <c r="AE218" s="178">
        <v>375</v>
      </c>
      <c r="AF218" s="178">
        <v>344</v>
      </c>
      <c r="AG218" s="178">
        <v>354</v>
      </c>
      <c r="AH218" s="178">
        <v>383</v>
      </c>
      <c r="AI218" s="178">
        <v>347</v>
      </c>
      <c r="AJ218" s="178">
        <v>326</v>
      </c>
      <c r="AK218" s="178">
        <v>466</v>
      </c>
      <c r="AL218" s="178">
        <v>403</v>
      </c>
      <c r="AM218" s="178">
        <v>351</v>
      </c>
      <c r="AN218" s="178">
        <v>308</v>
      </c>
      <c r="AO218" s="178">
        <v>251</v>
      </c>
      <c r="AP218" s="178">
        <v>235</v>
      </c>
      <c r="AQ218" s="178">
        <v>102</v>
      </c>
      <c r="AR218" s="178">
        <v>6</v>
      </c>
      <c r="AS218" s="178">
        <v>2171</v>
      </c>
      <c r="AT218" s="178">
        <v>203</v>
      </c>
      <c r="AU218" s="178">
        <v>146</v>
      </c>
      <c r="AV218" s="178">
        <v>630</v>
      </c>
      <c r="AW218" s="178">
        <v>139</v>
      </c>
    </row>
    <row r="219" spans="1:49" hidden="1" x14ac:dyDescent="0.25">
      <c r="A219" s="64" t="s">
        <v>109</v>
      </c>
      <c r="B219" s="64" t="s">
        <v>232</v>
      </c>
      <c r="C219" s="64" t="s">
        <v>446</v>
      </c>
      <c r="D219" s="65"/>
      <c r="E219" s="4" t="s">
        <v>446</v>
      </c>
      <c r="F219" s="5"/>
      <c r="G219" s="9">
        <v>1</v>
      </c>
      <c r="H219" s="181">
        <v>802</v>
      </c>
      <c r="I219" s="181">
        <v>57</v>
      </c>
      <c r="J219" s="181">
        <v>10</v>
      </c>
      <c r="K219" s="181">
        <v>5</v>
      </c>
      <c r="L219" s="181">
        <v>8</v>
      </c>
      <c r="M219" s="181">
        <v>11</v>
      </c>
      <c r="N219" s="181">
        <v>9</v>
      </c>
      <c r="O219" s="181">
        <v>14</v>
      </c>
      <c r="P219" s="181">
        <v>20</v>
      </c>
      <c r="Q219" s="181">
        <v>21</v>
      </c>
      <c r="R219" s="181">
        <v>21</v>
      </c>
      <c r="S219" s="181">
        <v>21</v>
      </c>
      <c r="T219" s="181">
        <v>22</v>
      </c>
      <c r="U219" s="181">
        <v>22</v>
      </c>
      <c r="V219" s="181">
        <v>22</v>
      </c>
      <c r="W219" s="181">
        <v>21</v>
      </c>
      <c r="X219" s="181">
        <v>18</v>
      </c>
      <c r="Y219" s="181">
        <v>16</v>
      </c>
      <c r="Z219" s="181">
        <v>13</v>
      </c>
      <c r="AA219" s="181">
        <v>12</v>
      </c>
      <c r="AB219" s="181">
        <v>11</v>
      </c>
      <c r="AC219" s="181">
        <v>11</v>
      </c>
      <c r="AD219" s="181">
        <v>54</v>
      </c>
      <c r="AE219" s="181">
        <v>52</v>
      </c>
      <c r="AF219" s="181">
        <v>54</v>
      </c>
      <c r="AG219" s="181">
        <v>53</v>
      </c>
      <c r="AH219" s="181">
        <v>42</v>
      </c>
      <c r="AI219" s="181">
        <v>30</v>
      </c>
      <c r="AJ219" s="181">
        <v>30</v>
      </c>
      <c r="AK219" s="181">
        <v>58</v>
      </c>
      <c r="AL219" s="181">
        <v>35</v>
      </c>
      <c r="AM219" s="181">
        <v>27</v>
      </c>
      <c r="AN219" s="181">
        <v>22</v>
      </c>
      <c r="AO219" s="181">
        <v>20</v>
      </c>
      <c r="AP219" s="181">
        <v>17</v>
      </c>
      <c r="AQ219" s="181">
        <v>30</v>
      </c>
      <c r="AR219" s="181">
        <v>2</v>
      </c>
      <c r="AS219" s="181">
        <v>437</v>
      </c>
      <c r="AT219" s="181">
        <v>52</v>
      </c>
      <c r="AU219" s="181">
        <v>31</v>
      </c>
      <c r="AV219" s="181">
        <v>142</v>
      </c>
      <c r="AW219" s="181">
        <v>41</v>
      </c>
    </row>
    <row r="220" spans="1:49" hidden="1" x14ac:dyDescent="0.25">
      <c r="A220" s="70" t="s">
        <v>109</v>
      </c>
      <c r="B220" s="70" t="s">
        <v>232</v>
      </c>
      <c r="C220" s="70" t="s">
        <v>446</v>
      </c>
      <c r="D220" s="71">
        <v>703</v>
      </c>
      <c r="E220" s="182" t="s">
        <v>447</v>
      </c>
      <c r="F220" s="8" t="s">
        <v>31</v>
      </c>
      <c r="G220" s="10">
        <v>1</v>
      </c>
      <c r="H220" s="185">
        <v>802</v>
      </c>
      <c r="I220" s="185">
        <v>57</v>
      </c>
      <c r="J220" s="198">
        <v>10</v>
      </c>
      <c r="K220" s="198">
        <v>5</v>
      </c>
      <c r="L220" s="198">
        <v>8</v>
      </c>
      <c r="M220" s="198">
        <v>11</v>
      </c>
      <c r="N220" s="198">
        <v>9</v>
      </c>
      <c r="O220" s="198">
        <v>14</v>
      </c>
      <c r="P220" s="198">
        <v>20</v>
      </c>
      <c r="Q220" s="198">
        <v>21</v>
      </c>
      <c r="R220" s="198">
        <v>21</v>
      </c>
      <c r="S220" s="198">
        <v>21</v>
      </c>
      <c r="T220" s="198">
        <v>22</v>
      </c>
      <c r="U220" s="198">
        <v>22</v>
      </c>
      <c r="V220" s="198">
        <v>22</v>
      </c>
      <c r="W220" s="198">
        <v>21</v>
      </c>
      <c r="X220" s="198">
        <v>18</v>
      </c>
      <c r="Y220" s="198">
        <v>16</v>
      </c>
      <c r="Z220" s="198">
        <v>13</v>
      </c>
      <c r="AA220" s="198">
        <v>12</v>
      </c>
      <c r="AB220" s="198">
        <v>11</v>
      </c>
      <c r="AC220" s="198">
        <v>11</v>
      </c>
      <c r="AD220" s="198">
        <v>54</v>
      </c>
      <c r="AE220" s="198">
        <v>52</v>
      </c>
      <c r="AF220" s="198">
        <v>54</v>
      </c>
      <c r="AG220" s="198">
        <v>53</v>
      </c>
      <c r="AH220" s="198">
        <v>42</v>
      </c>
      <c r="AI220" s="198">
        <v>30</v>
      </c>
      <c r="AJ220" s="198">
        <v>30</v>
      </c>
      <c r="AK220" s="198">
        <v>58</v>
      </c>
      <c r="AL220" s="198">
        <v>35</v>
      </c>
      <c r="AM220" s="198">
        <v>27</v>
      </c>
      <c r="AN220" s="198">
        <v>22</v>
      </c>
      <c r="AO220" s="198">
        <v>20</v>
      </c>
      <c r="AP220" s="198">
        <v>17</v>
      </c>
      <c r="AQ220" s="198">
        <v>30</v>
      </c>
      <c r="AR220" s="198">
        <v>2</v>
      </c>
      <c r="AS220" s="198">
        <v>437</v>
      </c>
      <c r="AT220" s="198">
        <v>52</v>
      </c>
      <c r="AU220" s="198">
        <v>31</v>
      </c>
      <c r="AV220" s="198">
        <v>142</v>
      </c>
      <c r="AW220" s="198">
        <v>41</v>
      </c>
    </row>
    <row r="221" spans="1:49" hidden="1" x14ac:dyDescent="0.25">
      <c r="A221" s="64" t="s">
        <v>109</v>
      </c>
      <c r="B221" s="64" t="s">
        <v>232</v>
      </c>
      <c r="C221" s="64" t="s">
        <v>249</v>
      </c>
      <c r="D221" s="65"/>
      <c r="E221" s="4" t="s">
        <v>249</v>
      </c>
      <c r="F221" s="5"/>
      <c r="G221" s="9">
        <v>2</v>
      </c>
      <c r="H221" s="180">
        <v>1284</v>
      </c>
      <c r="I221" s="180">
        <v>39</v>
      </c>
      <c r="J221" s="181">
        <v>6</v>
      </c>
      <c r="K221" s="181">
        <v>5</v>
      </c>
      <c r="L221" s="181">
        <v>5</v>
      </c>
      <c r="M221" s="181">
        <v>7</v>
      </c>
      <c r="N221" s="181">
        <v>7</v>
      </c>
      <c r="O221" s="181">
        <v>9</v>
      </c>
      <c r="P221" s="181">
        <v>16</v>
      </c>
      <c r="Q221" s="181">
        <v>17</v>
      </c>
      <c r="R221" s="181">
        <v>18</v>
      </c>
      <c r="S221" s="181">
        <v>19</v>
      </c>
      <c r="T221" s="181">
        <v>21</v>
      </c>
      <c r="U221" s="181">
        <v>25</v>
      </c>
      <c r="V221" s="181">
        <v>25</v>
      </c>
      <c r="W221" s="181">
        <v>24</v>
      </c>
      <c r="X221" s="181">
        <v>23</v>
      </c>
      <c r="Y221" s="181">
        <v>21</v>
      </c>
      <c r="Z221" s="181">
        <v>19</v>
      </c>
      <c r="AA221" s="181">
        <v>18</v>
      </c>
      <c r="AB221" s="181">
        <v>18</v>
      </c>
      <c r="AC221" s="181">
        <v>19</v>
      </c>
      <c r="AD221" s="181">
        <v>97</v>
      </c>
      <c r="AE221" s="181">
        <v>86</v>
      </c>
      <c r="AF221" s="181">
        <v>77</v>
      </c>
      <c r="AG221" s="181">
        <v>77</v>
      </c>
      <c r="AH221" s="181">
        <v>80</v>
      </c>
      <c r="AI221" s="181">
        <v>70</v>
      </c>
      <c r="AJ221" s="181">
        <v>81</v>
      </c>
      <c r="AK221" s="181">
        <v>75</v>
      </c>
      <c r="AL221" s="181">
        <v>82</v>
      </c>
      <c r="AM221" s="181">
        <v>76</v>
      </c>
      <c r="AN221" s="181">
        <v>66</v>
      </c>
      <c r="AO221" s="181">
        <v>49</v>
      </c>
      <c r="AP221" s="181">
        <v>46</v>
      </c>
      <c r="AQ221" s="181">
        <v>32</v>
      </c>
      <c r="AR221" s="181">
        <v>2</v>
      </c>
      <c r="AS221" s="181">
        <v>762</v>
      </c>
      <c r="AT221" s="181">
        <v>64</v>
      </c>
      <c r="AU221" s="181">
        <v>52</v>
      </c>
      <c r="AV221" s="181">
        <v>268</v>
      </c>
      <c r="AW221" s="181">
        <v>44</v>
      </c>
    </row>
    <row r="222" spans="1:49" hidden="1" x14ac:dyDescent="0.25">
      <c r="A222" s="70" t="s">
        <v>109</v>
      </c>
      <c r="B222" s="70" t="s">
        <v>232</v>
      </c>
      <c r="C222" s="70" t="s">
        <v>249</v>
      </c>
      <c r="D222" s="71">
        <v>701</v>
      </c>
      <c r="E222" s="182" t="s">
        <v>448</v>
      </c>
      <c r="F222" s="8" t="s">
        <v>16</v>
      </c>
      <c r="G222" s="189">
        <v>2</v>
      </c>
      <c r="H222" s="185">
        <v>1284</v>
      </c>
      <c r="I222" s="185">
        <v>39</v>
      </c>
      <c r="J222" s="198">
        <v>6</v>
      </c>
      <c r="K222" s="198">
        <v>5</v>
      </c>
      <c r="L222" s="198">
        <v>5</v>
      </c>
      <c r="M222" s="198">
        <v>7</v>
      </c>
      <c r="N222" s="198">
        <v>7</v>
      </c>
      <c r="O222" s="198">
        <v>9</v>
      </c>
      <c r="P222" s="198">
        <v>16</v>
      </c>
      <c r="Q222" s="198">
        <v>17</v>
      </c>
      <c r="R222" s="198">
        <v>18</v>
      </c>
      <c r="S222" s="198">
        <v>19</v>
      </c>
      <c r="T222" s="198">
        <v>21</v>
      </c>
      <c r="U222" s="198">
        <v>25</v>
      </c>
      <c r="V222" s="198">
        <v>25</v>
      </c>
      <c r="W222" s="198">
        <v>24</v>
      </c>
      <c r="X222" s="198">
        <v>23</v>
      </c>
      <c r="Y222" s="198">
        <v>21</v>
      </c>
      <c r="Z222" s="198">
        <v>19</v>
      </c>
      <c r="AA222" s="198">
        <v>18</v>
      </c>
      <c r="AB222" s="198">
        <v>18</v>
      </c>
      <c r="AC222" s="198">
        <v>19</v>
      </c>
      <c r="AD222" s="198">
        <v>97</v>
      </c>
      <c r="AE222" s="198">
        <v>86</v>
      </c>
      <c r="AF222" s="198">
        <v>77</v>
      </c>
      <c r="AG222" s="198">
        <v>77</v>
      </c>
      <c r="AH222" s="198">
        <v>80</v>
      </c>
      <c r="AI222" s="198">
        <v>70</v>
      </c>
      <c r="AJ222" s="198">
        <v>81</v>
      </c>
      <c r="AK222" s="198">
        <v>75</v>
      </c>
      <c r="AL222" s="198">
        <v>82</v>
      </c>
      <c r="AM222" s="198">
        <v>76</v>
      </c>
      <c r="AN222" s="198">
        <v>66</v>
      </c>
      <c r="AO222" s="198">
        <v>49</v>
      </c>
      <c r="AP222" s="198">
        <v>46</v>
      </c>
      <c r="AQ222" s="198">
        <v>32</v>
      </c>
      <c r="AR222" s="198">
        <v>2</v>
      </c>
      <c r="AS222" s="198">
        <v>762</v>
      </c>
      <c r="AT222" s="198">
        <v>64</v>
      </c>
      <c r="AU222" s="198">
        <v>52</v>
      </c>
      <c r="AV222" s="198">
        <v>268</v>
      </c>
      <c r="AW222" s="198">
        <v>44</v>
      </c>
    </row>
    <row r="223" spans="1:49" hidden="1" x14ac:dyDescent="0.25">
      <c r="A223" s="64" t="s">
        <v>109</v>
      </c>
      <c r="B223" s="64" t="s">
        <v>232</v>
      </c>
      <c r="C223" s="64" t="s">
        <v>449</v>
      </c>
      <c r="D223" s="65"/>
      <c r="E223" s="4" t="s">
        <v>449</v>
      </c>
      <c r="F223" s="5"/>
      <c r="G223" s="9">
        <v>2</v>
      </c>
      <c r="H223" s="180">
        <v>1332</v>
      </c>
      <c r="I223" s="180">
        <v>73</v>
      </c>
      <c r="J223" s="181">
        <v>10</v>
      </c>
      <c r="K223" s="181">
        <v>13</v>
      </c>
      <c r="L223" s="181">
        <v>14</v>
      </c>
      <c r="M223" s="181">
        <v>13</v>
      </c>
      <c r="N223" s="181">
        <v>11</v>
      </c>
      <c r="O223" s="181">
        <v>12</v>
      </c>
      <c r="P223" s="181">
        <v>26</v>
      </c>
      <c r="Q223" s="181">
        <v>26</v>
      </c>
      <c r="R223" s="181">
        <v>26</v>
      </c>
      <c r="S223" s="181">
        <v>26</v>
      </c>
      <c r="T223" s="181">
        <v>25</v>
      </c>
      <c r="U223" s="181">
        <v>25</v>
      </c>
      <c r="V223" s="181">
        <v>25</v>
      </c>
      <c r="W223" s="181">
        <v>24</v>
      </c>
      <c r="X223" s="181">
        <v>22</v>
      </c>
      <c r="Y223" s="181">
        <v>21</v>
      </c>
      <c r="Z223" s="181">
        <v>20</v>
      </c>
      <c r="AA223" s="181">
        <v>19</v>
      </c>
      <c r="AB223" s="181">
        <v>18</v>
      </c>
      <c r="AC223" s="181">
        <v>19</v>
      </c>
      <c r="AD223" s="181">
        <v>77</v>
      </c>
      <c r="AE223" s="181">
        <v>64</v>
      </c>
      <c r="AF223" s="181">
        <v>58</v>
      </c>
      <c r="AG223" s="181">
        <v>62</v>
      </c>
      <c r="AH223" s="181">
        <v>76</v>
      </c>
      <c r="AI223" s="181">
        <v>81</v>
      </c>
      <c r="AJ223" s="181">
        <v>69</v>
      </c>
      <c r="AK223" s="181">
        <v>106</v>
      </c>
      <c r="AL223" s="181">
        <v>87</v>
      </c>
      <c r="AM223" s="181">
        <v>72</v>
      </c>
      <c r="AN223" s="181">
        <v>70</v>
      </c>
      <c r="AO223" s="181">
        <v>63</v>
      </c>
      <c r="AP223" s="181">
        <v>52</v>
      </c>
      <c r="AQ223" s="181">
        <v>33</v>
      </c>
      <c r="AR223" s="181">
        <v>2</v>
      </c>
      <c r="AS223" s="181">
        <v>746</v>
      </c>
      <c r="AT223" s="181">
        <v>62</v>
      </c>
      <c r="AU223" s="181">
        <v>50</v>
      </c>
      <c r="AV223" s="181">
        <v>216</v>
      </c>
      <c r="AW223" s="181">
        <v>45</v>
      </c>
    </row>
    <row r="224" spans="1:49" hidden="1" x14ac:dyDescent="0.25">
      <c r="A224" s="70" t="s">
        <v>109</v>
      </c>
      <c r="B224" s="70" t="s">
        <v>232</v>
      </c>
      <c r="C224" s="70" t="s">
        <v>449</v>
      </c>
      <c r="D224" s="71">
        <v>700</v>
      </c>
      <c r="E224" s="182" t="s">
        <v>450</v>
      </c>
      <c r="F224" s="7" t="s">
        <v>14</v>
      </c>
      <c r="G224" s="188">
        <v>2</v>
      </c>
      <c r="H224" s="185">
        <v>1332</v>
      </c>
      <c r="I224" s="185">
        <v>73</v>
      </c>
      <c r="J224" s="198">
        <v>10</v>
      </c>
      <c r="K224" s="198">
        <v>13</v>
      </c>
      <c r="L224" s="198">
        <v>14</v>
      </c>
      <c r="M224" s="198">
        <v>13</v>
      </c>
      <c r="N224" s="198">
        <v>11</v>
      </c>
      <c r="O224" s="198">
        <v>12</v>
      </c>
      <c r="P224" s="198">
        <v>26</v>
      </c>
      <c r="Q224" s="198">
        <v>26</v>
      </c>
      <c r="R224" s="198">
        <v>26</v>
      </c>
      <c r="S224" s="198">
        <v>26</v>
      </c>
      <c r="T224" s="198">
        <v>25</v>
      </c>
      <c r="U224" s="198">
        <v>25</v>
      </c>
      <c r="V224" s="198">
        <v>25</v>
      </c>
      <c r="W224" s="198">
        <v>24</v>
      </c>
      <c r="X224" s="198">
        <v>22</v>
      </c>
      <c r="Y224" s="198">
        <v>21</v>
      </c>
      <c r="Z224" s="198">
        <v>20</v>
      </c>
      <c r="AA224" s="198">
        <v>19</v>
      </c>
      <c r="AB224" s="198">
        <v>18</v>
      </c>
      <c r="AC224" s="198">
        <v>19</v>
      </c>
      <c r="AD224" s="198">
        <v>77</v>
      </c>
      <c r="AE224" s="198">
        <v>64</v>
      </c>
      <c r="AF224" s="198">
        <v>58</v>
      </c>
      <c r="AG224" s="198">
        <v>62</v>
      </c>
      <c r="AH224" s="198">
        <v>76</v>
      </c>
      <c r="AI224" s="198">
        <v>81</v>
      </c>
      <c r="AJ224" s="198">
        <v>69</v>
      </c>
      <c r="AK224" s="198">
        <v>106</v>
      </c>
      <c r="AL224" s="198">
        <v>87</v>
      </c>
      <c r="AM224" s="198">
        <v>72</v>
      </c>
      <c r="AN224" s="198">
        <v>70</v>
      </c>
      <c r="AO224" s="198">
        <v>63</v>
      </c>
      <c r="AP224" s="198">
        <v>52</v>
      </c>
      <c r="AQ224" s="198">
        <v>33</v>
      </c>
      <c r="AR224" s="198">
        <v>2</v>
      </c>
      <c r="AS224" s="198">
        <v>746</v>
      </c>
      <c r="AT224" s="198">
        <v>62</v>
      </c>
      <c r="AU224" s="198">
        <v>50</v>
      </c>
      <c r="AV224" s="198">
        <v>216</v>
      </c>
      <c r="AW224" s="198">
        <v>45</v>
      </c>
    </row>
    <row r="225" spans="1:49" hidden="1" x14ac:dyDescent="0.25">
      <c r="A225" s="64" t="s">
        <v>109</v>
      </c>
      <c r="B225" s="64" t="s">
        <v>232</v>
      </c>
      <c r="C225" s="64" t="s">
        <v>451</v>
      </c>
      <c r="D225" s="65"/>
      <c r="E225" s="4" t="s">
        <v>451</v>
      </c>
      <c r="F225" s="5"/>
      <c r="G225" s="9">
        <v>2</v>
      </c>
      <c r="H225" s="180">
        <v>1262</v>
      </c>
      <c r="I225" s="180">
        <v>5</v>
      </c>
      <c r="J225" s="181">
        <v>0</v>
      </c>
      <c r="K225" s="181">
        <v>1</v>
      </c>
      <c r="L225" s="181">
        <v>0</v>
      </c>
      <c r="M225" s="181">
        <v>1</v>
      </c>
      <c r="N225" s="181">
        <v>3</v>
      </c>
      <c r="O225" s="181">
        <v>0</v>
      </c>
      <c r="P225" s="181">
        <v>24</v>
      </c>
      <c r="Q225" s="181">
        <v>24</v>
      </c>
      <c r="R225" s="181">
        <v>23</v>
      </c>
      <c r="S225" s="181">
        <v>22</v>
      </c>
      <c r="T225" s="181">
        <v>22</v>
      </c>
      <c r="U225" s="181">
        <v>21</v>
      </c>
      <c r="V225" s="181">
        <v>20</v>
      </c>
      <c r="W225" s="181">
        <v>20</v>
      </c>
      <c r="X225" s="181">
        <v>19</v>
      </c>
      <c r="Y225" s="181">
        <v>18</v>
      </c>
      <c r="Z225" s="181">
        <v>17</v>
      </c>
      <c r="AA225" s="181">
        <v>18</v>
      </c>
      <c r="AB225" s="181">
        <v>21</v>
      </c>
      <c r="AC225" s="181">
        <v>25</v>
      </c>
      <c r="AD225" s="181">
        <v>154</v>
      </c>
      <c r="AE225" s="181">
        <v>87</v>
      </c>
      <c r="AF225" s="181">
        <v>76</v>
      </c>
      <c r="AG225" s="181">
        <v>79</v>
      </c>
      <c r="AH225" s="181">
        <v>93</v>
      </c>
      <c r="AI225" s="181">
        <v>68</v>
      </c>
      <c r="AJ225" s="181">
        <v>59</v>
      </c>
      <c r="AK225" s="181">
        <v>94</v>
      </c>
      <c r="AL225" s="181">
        <v>66</v>
      </c>
      <c r="AM225" s="181">
        <v>52</v>
      </c>
      <c r="AN225" s="181">
        <v>48</v>
      </c>
      <c r="AO225" s="181">
        <v>46</v>
      </c>
      <c r="AP225" s="181">
        <v>41</v>
      </c>
      <c r="AQ225" s="181">
        <v>15</v>
      </c>
      <c r="AR225" s="181">
        <v>1</v>
      </c>
      <c r="AS225" s="181">
        <v>622</v>
      </c>
      <c r="AT225" s="181">
        <v>46</v>
      </c>
      <c r="AU225" s="181">
        <v>44</v>
      </c>
      <c r="AV225" s="181">
        <v>251</v>
      </c>
      <c r="AW225" s="181">
        <v>20</v>
      </c>
    </row>
    <row r="226" spans="1:49" hidden="1" x14ac:dyDescent="0.25">
      <c r="A226" s="70" t="s">
        <v>109</v>
      </c>
      <c r="B226" s="70" t="s">
        <v>232</v>
      </c>
      <c r="C226" s="70" t="s">
        <v>451</v>
      </c>
      <c r="D226" s="71">
        <v>693</v>
      </c>
      <c r="E226" s="182" t="s">
        <v>452</v>
      </c>
      <c r="F226" s="8" t="s">
        <v>31</v>
      </c>
      <c r="G226" s="189">
        <v>2</v>
      </c>
      <c r="H226" s="185">
        <v>1262</v>
      </c>
      <c r="I226" s="185">
        <v>5</v>
      </c>
      <c r="J226" s="198">
        <v>0</v>
      </c>
      <c r="K226" s="198">
        <v>1</v>
      </c>
      <c r="L226" s="198">
        <v>0</v>
      </c>
      <c r="M226" s="198">
        <v>1</v>
      </c>
      <c r="N226" s="198">
        <v>3</v>
      </c>
      <c r="O226" s="198">
        <v>0</v>
      </c>
      <c r="P226" s="198">
        <v>24</v>
      </c>
      <c r="Q226" s="198">
        <v>24</v>
      </c>
      <c r="R226" s="198">
        <v>23</v>
      </c>
      <c r="S226" s="198">
        <v>22</v>
      </c>
      <c r="T226" s="198">
        <v>22</v>
      </c>
      <c r="U226" s="198">
        <v>21</v>
      </c>
      <c r="V226" s="198">
        <v>20</v>
      </c>
      <c r="W226" s="198">
        <v>20</v>
      </c>
      <c r="X226" s="198">
        <v>19</v>
      </c>
      <c r="Y226" s="198">
        <v>18</v>
      </c>
      <c r="Z226" s="198">
        <v>17</v>
      </c>
      <c r="AA226" s="198">
        <v>18</v>
      </c>
      <c r="AB226" s="198">
        <v>21</v>
      </c>
      <c r="AC226" s="198">
        <v>25</v>
      </c>
      <c r="AD226" s="198">
        <v>154</v>
      </c>
      <c r="AE226" s="198">
        <v>87</v>
      </c>
      <c r="AF226" s="198">
        <v>76</v>
      </c>
      <c r="AG226" s="198">
        <v>79</v>
      </c>
      <c r="AH226" s="198">
        <v>93</v>
      </c>
      <c r="AI226" s="198">
        <v>68</v>
      </c>
      <c r="AJ226" s="198">
        <v>59</v>
      </c>
      <c r="AK226" s="198">
        <v>94</v>
      </c>
      <c r="AL226" s="198">
        <v>66</v>
      </c>
      <c r="AM226" s="198">
        <v>52</v>
      </c>
      <c r="AN226" s="198">
        <v>48</v>
      </c>
      <c r="AO226" s="198">
        <v>46</v>
      </c>
      <c r="AP226" s="198">
        <v>41</v>
      </c>
      <c r="AQ226" s="198">
        <v>15</v>
      </c>
      <c r="AR226" s="198">
        <v>1</v>
      </c>
      <c r="AS226" s="198">
        <v>622</v>
      </c>
      <c r="AT226" s="198">
        <v>46</v>
      </c>
      <c r="AU226" s="198">
        <v>44</v>
      </c>
      <c r="AV226" s="198">
        <v>251</v>
      </c>
      <c r="AW226" s="198">
        <v>20</v>
      </c>
    </row>
    <row r="227" spans="1:49" hidden="1" x14ac:dyDescent="0.25">
      <c r="A227" s="64" t="s">
        <v>109</v>
      </c>
      <c r="B227" s="64" t="s">
        <v>232</v>
      </c>
      <c r="C227" s="64" t="s">
        <v>453</v>
      </c>
      <c r="D227" s="65"/>
      <c r="E227" s="4" t="s">
        <v>453</v>
      </c>
      <c r="F227" s="5"/>
      <c r="G227" s="9">
        <v>2</v>
      </c>
      <c r="H227" s="180">
        <v>868</v>
      </c>
      <c r="I227" s="180">
        <v>63</v>
      </c>
      <c r="J227" s="181">
        <v>9</v>
      </c>
      <c r="K227" s="181">
        <v>16</v>
      </c>
      <c r="L227" s="181">
        <v>14</v>
      </c>
      <c r="M227" s="181">
        <v>10</v>
      </c>
      <c r="N227" s="181">
        <v>6</v>
      </c>
      <c r="O227" s="181">
        <v>8</v>
      </c>
      <c r="P227" s="181">
        <v>19</v>
      </c>
      <c r="Q227" s="181">
        <v>19</v>
      </c>
      <c r="R227" s="181">
        <v>19</v>
      </c>
      <c r="S227" s="181">
        <v>18</v>
      </c>
      <c r="T227" s="181">
        <v>18</v>
      </c>
      <c r="U227" s="181">
        <v>18</v>
      </c>
      <c r="V227" s="181">
        <v>18</v>
      </c>
      <c r="W227" s="181">
        <v>16</v>
      </c>
      <c r="X227" s="181">
        <v>15</v>
      </c>
      <c r="Y227" s="181">
        <v>13</v>
      </c>
      <c r="Z227" s="181">
        <v>11</v>
      </c>
      <c r="AA227" s="181">
        <v>10</v>
      </c>
      <c r="AB227" s="181">
        <v>9</v>
      </c>
      <c r="AC227" s="181">
        <v>9</v>
      </c>
      <c r="AD227" s="181">
        <v>35</v>
      </c>
      <c r="AE227" s="181">
        <v>37</v>
      </c>
      <c r="AF227" s="181">
        <v>43</v>
      </c>
      <c r="AG227" s="181">
        <v>42</v>
      </c>
      <c r="AH227" s="181">
        <v>41</v>
      </c>
      <c r="AI227" s="181">
        <v>39</v>
      </c>
      <c r="AJ227" s="181">
        <v>36</v>
      </c>
      <c r="AK227" s="181">
        <v>58</v>
      </c>
      <c r="AL227" s="181">
        <v>69</v>
      </c>
      <c r="AM227" s="181">
        <v>69</v>
      </c>
      <c r="AN227" s="181">
        <v>52</v>
      </c>
      <c r="AO227" s="181">
        <v>33</v>
      </c>
      <c r="AP227" s="181">
        <v>39</v>
      </c>
      <c r="AQ227" s="181">
        <v>20</v>
      </c>
      <c r="AR227" s="181">
        <v>1</v>
      </c>
      <c r="AS227" s="181">
        <v>482</v>
      </c>
      <c r="AT227" s="181">
        <v>44</v>
      </c>
      <c r="AU227" s="181">
        <v>27</v>
      </c>
      <c r="AV227" s="181">
        <v>123</v>
      </c>
      <c r="AW227" s="181">
        <v>27</v>
      </c>
    </row>
    <row r="228" spans="1:49" hidden="1" x14ac:dyDescent="0.25">
      <c r="A228" s="70" t="s">
        <v>109</v>
      </c>
      <c r="B228" s="70" t="s">
        <v>232</v>
      </c>
      <c r="C228" s="70" t="s">
        <v>453</v>
      </c>
      <c r="D228" s="71">
        <v>694</v>
      </c>
      <c r="E228" s="182" t="s">
        <v>454</v>
      </c>
      <c r="F228" s="8" t="s">
        <v>31</v>
      </c>
      <c r="G228" s="189">
        <v>2</v>
      </c>
      <c r="H228" s="185">
        <v>509</v>
      </c>
      <c r="I228" s="185">
        <v>29</v>
      </c>
      <c r="J228" s="198">
        <v>6</v>
      </c>
      <c r="K228" s="198">
        <v>8</v>
      </c>
      <c r="L228" s="198">
        <v>4</v>
      </c>
      <c r="M228" s="198">
        <v>5</v>
      </c>
      <c r="N228" s="198">
        <v>2</v>
      </c>
      <c r="O228" s="198">
        <v>4</v>
      </c>
      <c r="P228" s="198">
        <v>12</v>
      </c>
      <c r="Q228" s="198">
        <v>12</v>
      </c>
      <c r="R228" s="198">
        <v>12</v>
      </c>
      <c r="S228" s="198">
        <v>11</v>
      </c>
      <c r="T228" s="198">
        <v>11</v>
      </c>
      <c r="U228" s="198">
        <v>11</v>
      </c>
      <c r="V228" s="198">
        <v>11</v>
      </c>
      <c r="W228" s="198">
        <v>10</v>
      </c>
      <c r="X228" s="198">
        <v>9</v>
      </c>
      <c r="Y228" s="198">
        <v>8</v>
      </c>
      <c r="Z228" s="198">
        <v>7</v>
      </c>
      <c r="AA228" s="198">
        <v>7</v>
      </c>
      <c r="AB228" s="198">
        <v>6</v>
      </c>
      <c r="AC228" s="198">
        <v>6</v>
      </c>
      <c r="AD228" s="198">
        <v>21</v>
      </c>
      <c r="AE228" s="198">
        <v>22</v>
      </c>
      <c r="AF228" s="198">
        <v>25</v>
      </c>
      <c r="AG228" s="198">
        <v>25</v>
      </c>
      <c r="AH228" s="198">
        <v>24</v>
      </c>
      <c r="AI228" s="198">
        <v>23</v>
      </c>
      <c r="AJ228" s="198">
        <v>21</v>
      </c>
      <c r="AK228" s="198">
        <v>34</v>
      </c>
      <c r="AL228" s="198">
        <v>39</v>
      </c>
      <c r="AM228" s="198">
        <v>40</v>
      </c>
      <c r="AN228" s="198">
        <v>30</v>
      </c>
      <c r="AO228" s="198">
        <v>20</v>
      </c>
      <c r="AP228" s="198">
        <v>23</v>
      </c>
      <c r="AQ228" s="198">
        <v>12</v>
      </c>
      <c r="AR228" s="198">
        <v>1</v>
      </c>
      <c r="AS228" s="198">
        <v>275</v>
      </c>
      <c r="AT228" s="198">
        <v>26</v>
      </c>
      <c r="AU228" s="198">
        <v>16</v>
      </c>
      <c r="AV228" s="198">
        <v>71</v>
      </c>
      <c r="AW228" s="198">
        <v>12</v>
      </c>
    </row>
    <row r="229" spans="1:49" hidden="1" x14ac:dyDescent="0.25">
      <c r="A229" s="70" t="s">
        <v>109</v>
      </c>
      <c r="B229" s="70" t="s">
        <v>232</v>
      </c>
      <c r="C229" s="70" t="s">
        <v>453</v>
      </c>
      <c r="D229" s="71">
        <v>695</v>
      </c>
      <c r="E229" s="182" t="s">
        <v>455</v>
      </c>
      <c r="F229" s="8" t="s">
        <v>31</v>
      </c>
      <c r="G229" s="189">
        <v>2</v>
      </c>
      <c r="H229" s="185">
        <v>240</v>
      </c>
      <c r="I229" s="185">
        <v>18</v>
      </c>
      <c r="J229" s="198">
        <v>2</v>
      </c>
      <c r="K229" s="198">
        <v>6</v>
      </c>
      <c r="L229" s="198">
        <v>5</v>
      </c>
      <c r="M229" s="198">
        <v>2</v>
      </c>
      <c r="N229" s="198">
        <v>2</v>
      </c>
      <c r="O229" s="198">
        <v>1</v>
      </c>
      <c r="P229" s="198">
        <v>5</v>
      </c>
      <c r="Q229" s="198">
        <v>5</v>
      </c>
      <c r="R229" s="198">
        <v>5</v>
      </c>
      <c r="S229" s="198">
        <v>5</v>
      </c>
      <c r="T229" s="198">
        <v>5</v>
      </c>
      <c r="U229" s="198">
        <v>5</v>
      </c>
      <c r="V229" s="198">
        <v>5</v>
      </c>
      <c r="W229" s="198">
        <v>4</v>
      </c>
      <c r="X229" s="198">
        <v>4</v>
      </c>
      <c r="Y229" s="198">
        <v>3</v>
      </c>
      <c r="Z229" s="198">
        <v>3</v>
      </c>
      <c r="AA229" s="198">
        <v>2</v>
      </c>
      <c r="AB229" s="198">
        <v>2</v>
      </c>
      <c r="AC229" s="198">
        <v>2</v>
      </c>
      <c r="AD229" s="198">
        <v>10</v>
      </c>
      <c r="AE229" s="198">
        <v>10</v>
      </c>
      <c r="AF229" s="198">
        <v>12</v>
      </c>
      <c r="AG229" s="198">
        <v>12</v>
      </c>
      <c r="AH229" s="198">
        <v>11</v>
      </c>
      <c r="AI229" s="198">
        <v>11</v>
      </c>
      <c r="AJ229" s="198">
        <v>10</v>
      </c>
      <c r="AK229" s="198">
        <v>16</v>
      </c>
      <c r="AL229" s="198">
        <v>20</v>
      </c>
      <c r="AM229" s="198">
        <v>20</v>
      </c>
      <c r="AN229" s="198">
        <v>15</v>
      </c>
      <c r="AO229" s="198">
        <v>9</v>
      </c>
      <c r="AP229" s="198">
        <v>11</v>
      </c>
      <c r="AQ229" s="198">
        <v>5</v>
      </c>
      <c r="AR229" s="198">
        <v>0</v>
      </c>
      <c r="AS229" s="198">
        <v>139</v>
      </c>
      <c r="AT229" s="198">
        <v>12</v>
      </c>
      <c r="AU229" s="198">
        <v>7</v>
      </c>
      <c r="AV229" s="198">
        <v>35</v>
      </c>
      <c r="AW229" s="198">
        <v>10</v>
      </c>
    </row>
    <row r="230" spans="1:49" hidden="1" x14ac:dyDescent="0.25">
      <c r="A230" s="70" t="s">
        <v>109</v>
      </c>
      <c r="B230" s="70" t="s">
        <v>232</v>
      </c>
      <c r="C230" s="70" t="s">
        <v>453</v>
      </c>
      <c r="D230" s="71">
        <v>696</v>
      </c>
      <c r="E230" s="182" t="s">
        <v>456</v>
      </c>
      <c r="F230" s="8" t="s">
        <v>31</v>
      </c>
      <c r="G230" s="189">
        <v>2</v>
      </c>
      <c r="H230" s="185">
        <v>119</v>
      </c>
      <c r="I230" s="185">
        <v>16</v>
      </c>
      <c r="J230" s="198">
        <v>1</v>
      </c>
      <c r="K230" s="198">
        <v>2</v>
      </c>
      <c r="L230" s="198">
        <v>5</v>
      </c>
      <c r="M230" s="198">
        <v>3</v>
      </c>
      <c r="N230" s="198">
        <v>2</v>
      </c>
      <c r="O230" s="198">
        <v>3</v>
      </c>
      <c r="P230" s="198">
        <v>2</v>
      </c>
      <c r="Q230" s="198">
        <v>2</v>
      </c>
      <c r="R230" s="198">
        <v>2</v>
      </c>
      <c r="S230" s="198">
        <v>2</v>
      </c>
      <c r="T230" s="198">
        <v>2</v>
      </c>
      <c r="U230" s="198">
        <v>2</v>
      </c>
      <c r="V230" s="198">
        <v>2</v>
      </c>
      <c r="W230" s="198">
        <v>2</v>
      </c>
      <c r="X230" s="198">
        <v>2</v>
      </c>
      <c r="Y230" s="198">
        <v>2</v>
      </c>
      <c r="Z230" s="198">
        <v>1</v>
      </c>
      <c r="AA230" s="198">
        <v>1</v>
      </c>
      <c r="AB230" s="198">
        <v>1</v>
      </c>
      <c r="AC230" s="198">
        <v>1</v>
      </c>
      <c r="AD230" s="198">
        <v>4</v>
      </c>
      <c r="AE230" s="198">
        <v>5</v>
      </c>
      <c r="AF230" s="198">
        <v>6</v>
      </c>
      <c r="AG230" s="198">
        <v>5</v>
      </c>
      <c r="AH230" s="198">
        <v>6</v>
      </c>
      <c r="AI230" s="198">
        <v>5</v>
      </c>
      <c r="AJ230" s="198">
        <v>5</v>
      </c>
      <c r="AK230" s="198">
        <v>8</v>
      </c>
      <c r="AL230" s="198">
        <v>10</v>
      </c>
      <c r="AM230" s="198">
        <v>9</v>
      </c>
      <c r="AN230" s="198">
        <v>7</v>
      </c>
      <c r="AO230" s="198">
        <v>4</v>
      </c>
      <c r="AP230" s="198">
        <v>5</v>
      </c>
      <c r="AQ230" s="198">
        <v>3</v>
      </c>
      <c r="AR230" s="198">
        <v>0</v>
      </c>
      <c r="AS230" s="198">
        <v>68</v>
      </c>
      <c r="AT230" s="198">
        <v>6</v>
      </c>
      <c r="AU230" s="198">
        <v>4</v>
      </c>
      <c r="AV230" s="198">
        <v>17</v>
      </c>
      <c r="AW230" s="198">
        <v>5</v>
      </c>
    </row>
    <row r="231" spans="1:49" hidden="1" x14ac:dyDescent="0.25">
      <c r="A231" s="64" t="s">
        <v>109</v>
      </c>
      <c r="B231" s="64" t="s">
        <v>232</v>
      </c>
      <c r="C231" s="64" t="s">
        <v>457</v>
      </c>
      <c r="D231" s="65"/>
      <c r="E231" s="4" t="s">
        <v>457</v>
      </c>
      <c r="F231" s="5"/>
      <c r="G231" s="9">
        <v>2</v>
      </c>
      <c r="H231" s="180">
        <v>961</v>
      </c>
      <c r="I231" s="180">
        <v>62</v>
      </c>
      <c r="J231" s="181">
        <v>7</v>
      </c>
      <c r="K231" s="181">
        <v>10</v>
      </c>
      <c r="L231" s="181">
        <v>8</v>
      </c>
      <c r="M231" s="181">
        <v>12</v>
      </c>
      <c r="N231" s="181">
        <v>11</v>
      </c>
      <c r="O231" s="181">
        <v>14</v>
      </c>
      <c r="P231" s="181">
        <v>16</v>
      </c>
      <c r="Q231" s="181">
        <v>16</v>
      </c>
      <c r="R231" s="181">
        <v>17</v>
      </c>
      <c r="S231" s="181">
        <v>17</v>
      </c>
      <c r="T231" s="181">
        <v>17</v>
      </c>
      <c r="U231" s="181">
        <v>18</v>
      </c>
      <c r="V231" s="181">
        <v>18</v>
      </c>
      <c r="W231" s="181">
        <v>17</v>
      </c>
      <c r="X231" s="181">
        <v>17</v>
      </c>
      <c r="Y231" s="181">
        <v>16</v>
      </c>
      <c r="Z231" s="181">
        <v>15</v>
      </c>
      <c r="AA231" s="181">
        <v>14</v>
      </c>
      <c r="AB231" s="181">
        <v>14</v>
      </c>
      <c r="AC231" s="181">
        <v>14</v>
      </c>
      <c r="AD231" s="181">
        <v>62</v>
      </c>
      <c r="AE231" s="181">
        <v>49</v>
      </c>
      <c r="AF231" s="181">
        <v>36</v>
      </c>
      <c r="AG231" s="181">
        <v>41</v>
      </c>
      <c r="AH231" s="181">
        <v>51</v>
      </c>
      <c r="AI231" s="181">
        <v>59</v>
      </c>
      <c r="AJ231" s="181">
        <v>51</v>
      </c>
      <c r="AK231" s="181">
        <v>75</v>
      </c>
      <c r="AL231" s="181">
        <v>64</v>
      </c>
      <c r="AM231" s="181">
        <v>55</v>
      </c>
      <c r="AN231" s="181">
        <v>50</v>
      </c>
      <c r="AO231" s="181">
        <v>40</v>
      </c>
      <c r="AP231" s="181">
        <v>40</v>
      </c>
      <c r="AQ231" s="181">
        <v>19</v>
      </c>
      <c r="AR231" s="181">
        <v>1</v>
      </c>
      <c r="AS231" s="181">
        <v>506</v>
      </c>
      <c r="AT231" s="181">
        <v>45</v>
      </c>
      <c r="AU231" s="181">
        <v>38</v>
      </c>
      <c r="AV231" s="181">
        <v>149</v>
      </c>
      <c r="AW231" s="181">
        <v>26</v>
      </c>
    </row>
    <row r="232" spans="1:49" hidden="1" x14ac:dyDescent="0.25">
      <c r="A232" s="70" t="s">
        <v>109</v>
      </c>
      <c r="B232" s="70" t="s">
        <v>232</v>
      </c>
      <c r="C232" s="70" t="s">
        <v>457</v>
      </c>
      <c r="D232" s="71">
        <v>697</v>
      </c>
      <c r="E232" s="182" t="s">
        <v>458</v>
      </c>
      <c r="F232" s="8" t="s">
        <v>31</v>
      </c>
      <c r="G232" s="189">
        <v>2</v>
      </c>
      <c r="H232" s="185">
        <v>481</v>
      </c>
      <c r="I232" s="185">
        <v>36</v>
      </c>
      <c r="J232" s="198">
        <v>3</v>
      </c>
      <c r="K232" s="198">
        <v>7</v>
      </c>
      <c r="L232" s="198">
        <v>4</v>
      </c>
      <c r="M232" s="198">
        <v>8</v>
      </c>
      <c r="N232" s="198">
        <v>7</v>
      </c>
      <c r="O232" s="198">
        <v>7</v>
      </c>
      <c r="P232" s="198">
        <v>8</v>
      </c>
      <c r="Q232" s="198">
        <v>8</v>
      </c>
      <c r="R232" s="198">
        <v>9</v>
      </c>
      <c r="S232" s="198">
        <v>9</v>
      </c>
      <c r="T232" s="198">
        <v>9</v>
      </c>
      <c r="U232" s="198">
        <v>9</v>
      </c>
      <c r="V232" s="198">
        <v>9</v>
      </c>
      <c r="W232" s="198">
        <v>9</v>
      </c>
      <c r="X232" s="198">
        <v>9</v>
      </c>
      <c r="Y232" s="198">
        <v>8</v>
      </c>
      <c r="Z232" s="198">
        <v>7</v>
      </c>
      <c r="AA232" s="198">
        <v>7</v>
      </c>
      <c r="AB232" s="198">
        <v>7</v>
      </c>
      <c r="AC232" s="198">
        <v>7</v>
      </c>
      <c r="AD232" s="198">
        <v>30</v>
      </c>
      <c r="AE232" s="198">
        <v>24</v>
      </c>
      <c r="AF232" s="198">
        <v>17</v>
      </c>
      <c r="AG232" s="198">
        <v>20</v>
      </c>
      <c r="AH232" s="198">
        <v>25</v>
      </c>
      <c r="AI232" s="198">
        <v>29</v>
      </c>
      <c r="AJ232" s="198">
        <v>25</v>
      </c>
      <c r="AK232" s="198">
        <v>37</v>
      </c>
      <c r="AL232" s="198">
        <v>32</v>
      </c>
      <c r="AM232" s="198">
        <v>27</v>
      </c>
      <c r="AN232" s="198">
        <v>24</v>
      </c>
      <c r="AO232" s="198">
        <v>20</v>
      </c>
      <c r="AP232" s="198">
        <v>20</v>
      </c>
      <c r="AQ232" s="198">
        <v>10</v>
      </c>
      <c r="AR232" s="198">
        <v>1</v>
      </c>
      <c r="AS232" s="198">
        <v>250</v>
      </c>
      <c r="AT232" s="198">
        <v>22</v>
      </c>
      <c r="AU232" s="198">
        <v>19</v>
      </c>
      <c r="AV232" s="198">
        <v>73</v>
      </c>
      <c r="AW232" s="198">
        <v>13</v>
      </c>
    </row>
    <row r="233" spans="1:49" hidden="1" x14ac:dyDescent="0.25">
      <c r="A233" s="70" t="s">
        <v>109</v>
      </c>
      <c r="B233" s="70" t="s">
        <v>232</v>
      </c>
      <c r="C233" s="70" t="s">
        <v>457</v>
      </c>
      <c r="D233" s="71">
        <v>698</v>
      </c>
      <c r="E233" s="182" t="s">
        <v>459</v>
      </c>
      <c r="F233" s="8" t="s">
        <v>31</v>
      </c>
      <c r="G233" s="189">
        <v>2</v>
      </c>
      <c r="H233" s="185">
        <v>360</v>
      </c>
      <c r="I233" s="185">
        <v>22</v>
      </c>
      <c r="J233" s="198">
        <v>3</v>
      </c>
      <c r="K233" s="198">
        <v>3</v>
      </c>
      <c r="L233" s="198">
        <v>3</v>
      </c>
      <c r="M233" s="198">
        <v>3</v>
      </c>
      <c r="N233" s="198">
        <v>3</v>
      </c>
      <c r="O233" s="198">
        <v>7</v>
      </c>
      <c r="P233" s="198">
        <v>6</v>
      </c>
      <c r="Q233" s="198">
        <v>6</v>
      </c>
      <c r="R233" s="198">
        <v>6</v>
      </c>
      <c r="S233" s="198">
        <v>6</v>
      </c>
      <c r="T233" s="198">
        <v>6</v>
      </c>
      <c r="U233" s="198">
        <v>7</v>
      </c>
      <c r="V233" s="198">
        <v>7</v>
      </c>
      <c r="W233" s="198">
        <v>6</v>
      </c>
      <c r="X233" s="198">
        <v>6</v>
      </c>
      <c r="Y233" s="198">
        <v>6</v>
      </c>
      <c r="Z233" s="198">
        <v>6</v>
      </c>
      <c r="AA233" s="198">
        <v>5</v>
      </c>
      <c r="AB233" s="198">
        <v>5</v>
      </c>
      <c r="AC233" s="198">
        <v>5</v>
      </c>
      <c r="AD233" s="198">
        <v>24</v>
      </c>
      <c r="AE233" s="198">
        <v>19</v>
      </c>
      <c r="AF233" s="198">
        <v>14</v>
      </c>
      <c r="AG233" s="198">
        <v>16</v>
      </c>
      <c r="AH233" s="198">
        <v>19</v>
      </c>
      <c r="AI233" s="198">
        <v>22</v>
      </c>
      <c r="AJ233" s="198">
        <v>19</v>
      </c>
      <c r="AK233" s="198">
        <v>28</v>
      </c>
      <c r="AL233" s="198">
        <v>24</v>
      </c>
      <c r="AM233" s="198">
        <v>21</v>
      </c>
      <c r="AN233" s="198">
        <v>19</v>
      </c>
      <c r="AO233" s="198">
        <v>15</v>
      </c>
      <c r="AP233" s="198">
        <v>15</v>
      </c>
      <c r="AQ233" s="198">
        <v>7</v>
      </c>
      <c r="AR233" s="198">
        <v>0</v>
      </c>
      <c r="AS233" s="198">
        <v>191</v>
      </c>
      <c r="AT233" s="198">
        <v>17</v>
      </c>
      <c r="AU233" s="198">
        <v>14</v>
      </c>
      <c r="AV233" s="198">
        <v>57</v>
      </c>
      <c r="AW233" s="198">
        <v>10</v>
      </c>
    </row>
    <row r="234" spans="1:49" hidden="1" x14ac:dyDescent="0.25">
      <c r="A234" s="70" t="s">
        <v>109</v>
      </c>
      <c r="B234" s="70" t="s">
        <v>232</v>
      </c>
      <c r="C234" s="70" t="s">
        <v>457</v>
      </c>
      <c r="D234" s="71">
        <v>699</v>
      </c>
      <c r="E234" s="182" t="s">
        <v>460</v>
      </c>
      <c r="F234" s="8" t="s">
        <v>31</v>
      </c>
      <c r="G234" s="189">
        <v>2</v>
      </c>
      <c r="H234" s="185">
        <v>120</v>
      </c>
      <c r="I234" s="185">
        <v>4</v>
      </c>
      <c r="J234" s="198">
        <v>1</v>
      </c>
      <c r="K234" s="198">
        <v>0</v>
      </c>
      <c r="L234" s="198">
        <v>1</v>
      </c>
      <c r="M234" s="198">
        <v>1</v>
      </c>
      <c r="N234" s="198">
        <v>1</v>
      </c>
      <c r="O234" s="198">
        <v>0</v>
      </c>
      <c r="P234" s="198">
        <v>2</v>
      </c>
      <c r="Q234" s="198">
        <v>2</v>
      </c>
      <c r="R234" s="198">
        <v>2</v>
      </c>
      <c r="S234" s="198">
        <v>2</v>
      </c>
      <c r="T234" s="198">
        <v>2</v>
      </c>
      <c r="U234" s="198">
        <v>2</v>
      </c>
      <c r="V234" s="198">
        <v>2</v>
      </c>
      <c r="W234" s="198">
        <v>2</v>
      </c>
      <c r="X234" s="198">
        <v>2</v>
      </c>
      <c r="Y234" s="198">
        <v>2</v>
      </c>
      <c r="Z234" s="198">
        <v>2</v>
      </c>
      <c r="AA234" s="198">
        <v>2</v>
      </c>
      <c r="AB234" s="198">
        <v>2</v>
      </c>
      <c r="AC234" s="198">
        <v>2</v>
      </c>
      <c r="AD234" s="198">
        <v>8</v>
      </c>
      <c r="AE234" s="198">
        <v>6</v>
      </c>
      <c r="AF234" s="198">
        <v>5</v>
      </c>
      <c r="AG234" s="198">
        <v>5</v>
      </c>
      <c r="AH234" s="198">
        <v>7</v>
      </c>
      <c r="AI234" s="198">
        <v>8</v>
      </c>
      <c r="AJ234" s="198">
        <v>7</v>
      </c>
      <c r="AK234" s="198">
        <v>10</v>
      </c>
      <c r="AL234" s="198">
        <v>8</v>
      </c>
      <c r="AM234" s="198">
        <v>7</v>
      </c>
      <c r="AN234" s="198">
        <v>7</v>
      </c>
      <c r="AO234" s="198">
        <v>5</v>
      </c>
      <c r="AP234" s="198">
        <v>5</v>
      </c>
      <c r="AQ234" s="198">
        <v>2</v>
      </c>
      <c r="AR234" s="198">
        <v>0</v>
      </c>
      <c r="AS234" s="198">
        <v>65</v>
      </c>
      <c r="AT234" s="198">
        <v>6</v>
      </c>
      <c r="AU234" s="198">
        <v>5</v>
      </c>
      <c r="AV234" s="198">
        <v>19</v>
      </c>
      <c r="AW234" s="198">
        <v>3</v>
      </c>
    </row>
    <row r="235" spans="1:49" hidden="1" x14ac:dyDescent="0.25">
      <c r="A235" s="52"/>
      <c r="B235" s="52"/>
      <c r="C235" s="52"/>
      <c r="D235" s="170"/>
      <c r="E235" s="171" t="s">
        <v>461</v>
      </c>
      <c r="F235" s="33"/>
      <c r="G235" s="33"/>
      <c r="H235" s="173">
        <v>121429</v>
      </c>
      <c r="I235" s="173">
        <v>10729</v>
      </c>
      <c r="J235" s="173">
        <v>1740</v>
      </c>
      <c r="K235" s="173">
        <v>1751</v>
      </c>
      <c r="L235" s="173">
        <v>1828</v>
      </c>
      <c r="M235" s="173">
        <v>1793</v>
      </c>
      <c r="N235" s="173">
        <v>1803</v>
      </c>
      <c r="O235" s="173">
        <v>1814</v>
      </c>
      <c r="P235" s="173">
        <v>2296</v>
      </c>
      <c r="Q235" s="173">
        <v>2333</v>
      </c>
      <c r="R235" s="173">
        <v>2378</v>
      </c>
      <c r="S235" s="173">
        <v>2427</v>
      </c>
      <c r="T235" s="173">
        <v>2472</v>
      </c>
      <c r="U235" s="173">
        <v>2537</v>
      </c>
      <c r="V235" s="173">
        <v>2547</v>
      </c>
      <c r="W235" s="173">
        <v>2485</v>
      </c>
      <c r="X235" s="173">
        <v>2395</v>
      </c>
      <c r="Y235" s="173">
        <v>2291</v>
      </c>
      <c r="Z235" s="173">
        <v>2191</v>
      </c>
      <c r="AA235" s="173">
        <v>2108</v>
      </c>
      <c r="AB235" s="173">
        <v>2057</v>
      </c>
      <c r="AC235" s="173">
        <v>2030</v>
      </c>
      <c r="AD235" s="173">
        <v>9748</v>
      </c>
      <c r="AE235" s="173">
        <v>9797</v>
      </c>
      <c r="AF235" s="173">
        <v>8773</v>
      </c>
      <c r="AG235" s="173">
        <v>8032</v>
      </c>
      <c r="AH235" s="173">
        <v>7848</v>
      </c>
      <c r="AI235" s="173">
        <v>7095</v>
      </c>
      <c r="AJ235" s="173">
        <v>6262</v>
      </c>
      <c r="AK235" s="173">
        <v>5202</v>
      </c>
      <c r="AL235" s="173">
        <v>4466</v>
      </c>
      <c r="AM235" s="173">
        <v>3620</v>
      </c>
      <c r="AN235" s="173">
        <v>2963</v>
      </c>
      <c r="AO235" s="173">
        <v>2244</v>
      </c>
      <c r="AP235" s="173">
        <v>2103</v>
      </c>
      <c r="AQ235" s="173">
        <v>2688</v>
      </c>
      <c r="AR235" s="173">
        <v>190</v>
      </c>
      <c r="AS235" s="173">
        <v>59212</v>
      </c>
      <c r="AT235" s="173">
        <v>6124</v>
      </c>
      <c r="AU235" s="173">
        <v>5275</v>
      </c>
      <c r="AV235" s="173">
        <v>24789</v>
      </c>
      <c r="AW235" s="173">
        <v>3665</v>
      </c>
    </row>
    <row r="236" spans="1:49" hidden="1" x14ac:dyDescent="0.25">
      <c r="A236" s="47"/>
      <c r="B236" s="47"/>
      <c r="C236" s="47"/>
      <c r="D236" s="54"/>
      <c r="E236" s="175" t="s">
        <v>462</v>
      </c>
      <c r="F236" s="199"/>
      <c r="G236" s="177">
        <v>2</v>
      </c>
      <c r="H236" s="178">
        <v>82106</v>
      </c>
      <c r="I236" s="178">
        <v>7542</v>
      </c>
      <c r="J236" s="178">
        <v>1238</v>
      </c>
      <c r="K236" s="178">
        <v>1223</v>
      </c>
      <c r="L236" s="178">
        <v>1300</v>
      </c>
      <c r="M236" s="178">
        <v>1307</v>
      </c>
      <c r="N236" s="178">
        <v>1201</v>
      </c>
      <c r="O236" s="178">
        <v>1273</v>
      </c>
      <c r="P236" s="178">
        <v>1565</v>
      </c>
      <c r="Q236" s="178">
        <v>1600</v>
      </c>
      <c r="R236" s="178">
        <v>1640</v>
      </c>
      <c r="S236" s="178">
        <v>1681</v>
      </c>
      <c r="T236" s="178">
        <v>1717</v>
      </c>
      <c r="U236" s="178">
        <v>1768</v>
      </c>
      <c r="V236" s="178">
        <v>1780</v>
      </c>
      <c r="W236" s="178">
        <v>1746</v>
      </c>
      <c r="X236" s="178">
        <v>1694</v>
      </c>
      <c r="Y236" s="178">
        <v>1630</v>
      </c>
      <c r="Z236" s="178">
        <v>1567</v>
      </c>
      <c r="AA236" s="178">
        <v>1508</v>
      </c>
      <c r="AB236" s="178">
        <v>1455</v>
      </c>
      <c r="AC236" s="178">
        <v>1408</v>
      </c>
      <c r="AD236" s="178">
        <v>6365</v>
      </c>
      <c r="AE236" s="178">
        <v>5895</v>
      </c>
      <c r="AF236" s="178">
        <v>5127</v>
      </c>
      <c r="AG236" s="178">
        <v>4892</v>
      </c>
      <c r="AH236" s="178">
        <v>4795</v>
      </c>
      <c r="AI236" s="178">
        <v>4474</v>
      </c>
      <c r="AJ236" s="178">
        <v>4136</v>
      </c>
      <c r="AK236" s="178">
        <v>3704</v>
      </c>
      <c r="AL236" s="178">
        <v>3346</v>
      </c>
      <c r="AM236" s="178">
        <v>2899</v>
      </c>
      <c r="AN236" s="178">
        <v>2432</v>
      </c>
      <c r="AO236" s="178">
        <v>1892</v>
      </c>
      <c r="AP236" s="178">
        <v>1848</v>
      </c>
      <c r="AQ236" s="178">
        <v>1804</v>
      </c>
      <c r="AR236" s="178">
        <v>125</v>
      </c>
      <c r="AS236" s="178">
        <v>43184</v>
      </c>
      <c r="AT236" s="178">
        <v>4428</v>
      </c>
      <c r="AU236" s="178">
        <v>3858</v>
      </c>
      <c r="AV236" s="178">
        <v>16048</v>
      </c>
      <c r="AW236" s="178">
        <v>2459</v>
      </c>
    </row>
    <row r="237" spans="1:49" hidden="1" x14ac:dyDescent="0.25">
      <c r="A237" s="64" t="s">
        <v>109</v>
      </c>
      <c r="B237" s="64" t="s">
        <v>463</v>
      </c>
      <c r="C237" s="64" t="s">
        <v>463</v>
      </c>
      <c r="D237" s="65"/>
      <c r="E237" s="4" t="s">
        <v>463</v>
      </c>
      <c r="F237" s="5"/>
      <c r="G237" s="9">
        <v>3</v>
      </c>
      <c r="H237" s="181">
        <v>14438</v>
      </c>
      <c r="I237" s="181">
        <v>1427</v>
      </c>
      <c r="J237" s="181">
        <v>246</v>
      </c>
      <c r="K237" s="181">
        <v>224</v>
      </c>
      <c r="L237" s="181">
        <v>290</v>
      </c>
      <c r="M237" s="181">
        <v>219</v>
      </c>
      <c r="N237" s="181">
        <v>221</v>
      </c>
      <c r="O237" s="181">
        <v>227</v>
      </c>
      <c r="P237" s="181">
        <v>237</v>
      </c>
      <c r="Q237" s="181">
        <v>243</v>
      </c>
      <c r="R237" s="181">
        <v>246</v>
      </c>
      <c r="S237" s="181">
        <v>250</v>
      </c>
      <c r="T237" s="181">
        <v>254</v>
      </c>
      <c r="U237" s="181">
        <v>259</v>
      </c>
      <c r="V237" s="181">
        <v>263</v>
      </c>
      <c r="W237" s="181">
        <v>266</v>
      </c>
      <c r="X237" s="181">
        <v>274</v>
      </c>
      <c r="Y237" s="181">
        <v>278</v>
      </c>
      <c r="Z237" s="181">
        <v>283</v>
      </c>
      <c r="AA237" s="181">
        <v>285</v>
      </c>
      <c r="AB237" s="181">
        <v>279</v>
      </c>
      <c r="AC237" s="181">
        <v>270</v>
      </c>
      <c r="AD237" s="181">
        <v>1230</v>
      </c>
      <c r="AE237" s="181">
        <v>1129</v>
      </c>
      <c r="AF237" s="181">
        <v>1023</v>
      </c>
      <c r="AG237" s="181">
        <v>903</v>
      </c>
      <c r="AH237" s="181">
        <v>941</v>
      </c>
      <c r="AI237" s="181">
        <v>877</v>
      </c>
      <c r="AJ237" s="181">
        <v>743</v>
      </c>
      <c r="AK237" s="181">
        <v>700</v>
      </c>
      <c r="AL237" s="181">
        <v>563</v>
      </c>
      <c r="AM237" s="181">
        <v>417</v>
      </c>
      <c r="AN237" s="181">
        <v>343</v>
      </c>
      <c r="AO237" s="181">
        <v>219</v>
      </c>
      <c r="AP237" s="181">
        <v>236</v>
      </c>
      <c r="AQ237" s="181">
        <v>237</v>
      </c>
      <c r="AR237" s="181">
        <v>18</v>
      </c>
      <c r="AS237" s="181">
        <v>7459</v>
      </c>
      <c r="AT237" s="181">
        <v>672</v>
      </c>
      <c r="AU237" s="181">
        <v>714</v>
      </c>
      <c r="AV237" s="181">
        <v>3128</v>
      </c>
      <c r="AW237" s="181">
        <v>323</v>
      </c>
    </row>
    <row r="238" spans="1:49" hidden="1" x14ac:dyDescent="0.25">
      <c r="A238" s="70" t="s">
        <v>109</v>
      </c>
      <c r="B238" s="70" t="s">
        <v>463</v>
      </c>
      <c r="C238" s="70" t="s">
        <v>463</v>
      </c>
      <c r="D238" s="71">
        <v>365</v>
      </c>
      <c r="E238" s="200" t="s">
        <v>464</v>
      </c>
      <c r="F238" s="201" t="s">
        <v>12</v>
      </c>
      <c r="G238" s="15">
        <v>3</v>
      </c>
      <c r="H238" s="185">
        <v>14438</v>
      </c>
      <c r="I238" s="185">
        <v>1427</v>
      </c>
      <c r="J238" s="202">
        <v>246</v>
      </c>
      <c r="K238" s="202">
        <v>224</v>
      </c>
      <c r="L238" s="202">
        <v>290</v>
      </c>
      <c r="M238" s="202">
        <v>219</v>
      </c>
      <c r="N238" s="202">
        <v>221</v>
      </c>
      <c r="O238" s="202">
        <v>227</v>
      </c>
      <c r="P238" s="202">
        <v>237</v>
      </c>
      <c r="Q238" s="202">
        <v>243</v>
      </c>
      <c r="R238" s="202">
        <v>246</v>
      </c>
      <c r="S238" s="202">
        <v>250</v>
      </c>
      <c r="T238" s="202">
        <v>254</v>
      </c>
      <c r="U238" s="202">
        <v>259</v>
      </c>
      <c r="V238" s="202">
        <v>263</v>
      </c>
      <c r="W238" s="202">
        <v>266</v>
      </c>
      <c r="X238" s="202">
        <v>274</v>
      </c>
      <c r="Y238" s="202">
        <v>278</v>
      </c>
      <c r="Z238" s="202">
        <v>283</v>
      </c>
      <c r="AA238" s="202">
        <v>285</v>
      </c>
      <c r="AB238" s="202">
        <v>279</v>
      </c>
      <c r="AC238" s="202">
        <v>270</v>
      </c>
      <c r="AD238" s="202">
        <v>1230</v>
      </c>
      <c r="AE238" s="202">
        <v>1129</v>
      </c>
      <c r="AF238" s="202">
        <v>1023</v>
      </c>
      <c r="AG238" s="202">
        <v>903</v>
      </c>
      <c r="AH238" s="202">
        <v>941</v>
      </c>
      <c r="AI238" s="202">
        <v>877</v>
      </c>
      <c r="AJ238" s="202">
        <v>743</v>
      </c>
      <c r="AK238" s="202">
        <v>700</v>
      </c>
      <c r="AL238" s="202">
        <v>563</v>
      </c>
      <c r="AM238" s="202">
        <v>417</v>
      </c>
      <c r="AN238" s="202">
        <v>343</v>
      </c>
      <c r="AO238" s="202">
        <v>219</v>
      </c>
      <c r="AP238" s="202">
        <v>236</v>
      </c>
      <c r="AQ238" s="202">
        <v>237</v>
      </c>
      <c r="AR238" s="202">
        <v>18</v>
      </c>
      <c r="AS238" s="202">
        <v>7459</v>
      </c>
      <c r="AT238" s="202">
        <v>672</v>
      </c>
      <c r="AU238" s="202">
        <v>714</v>
      </c>
      <c r="AV238" s="202">
        <v>3128</v>
      </c>
      <c r="AW238" s="203">
        <v>323</v>
      </c>
    </row>
    <row r="239" spans="1:49" hidden="1" x14ac:dyDescent="0.25">
      <c r="A239" s="64" t="s">
        <v>109</v>
      </c>
      <c r="B239" s="64" t="s">
        <v>463</v>
      </c>
      <c r="C239" s="64" t="s">
        <v>465</v>
      </c>
      <c r="D239" s="65"/>
      <c r="E239" s="4" t="s">
        <v>465</v>
      </c>
      <c r="F239" s="5"/>
      <c r="G239" s="9">
        <v>1</v>
      </c>
      <c r="H239" s="180">
        <v>7192</v>
      </c>
      <c r="I239" s="180">
        <v>533</v>
      </c>
      <c r="J239" s="181">
        <v>85</v>
      </c>
      <c r="K239" s="181">
        <v>86</v>
      </c>
      <c r="L239" s="181">
        <v>87</v>
      </c>
      <c r="M239" s="181">
        <v>99</v>
      </c>
      <c r="N239" s="181">
        <v>77</v>
      </c>
      <c r="O239" s="181">
        <v>99</v>
      </c>
      <c r="P239" s="181">
        <v>161</v>
      </c>
      <c r="Q239" s="181">
        <v>167</v>
      </c>
      <c r="R239" s="181">
        <v>172</v>
      </c>
      <c r="S239" s="181">
        <v>175</v>
      </c>
      <c r="T239" s="181">
        <v>179</v>
      </c>
      <c r="U239" s="181">
        <v>182</v>
      </c>
      <c r="V239" s="181">
        <v>182</v>
      </c>
      <c r="W239" s="181">
        <v>176</v>
      </c>
      <c r="X239" s="181">
        <v>168</v>
      </c>
      <c r="Y239" s="181">
        <v>158</v>
      </c>
      <c r="Z239" s="181">
        <v>148</v>
      </c>
      <c r="AA239" s="181">
        <v>139</v>
      </c>
      <c r="AB239" s="181">
        <v>131</v>
      </c>
      <c r="AC239" s="181">
        <v>124</v>
      </c>
      <c r="AD239" s="181">
        <v>522</v>
      </c>
      <c r="AE239" s="181">
        <v>468</v>
      </c>
      <c r="AF239" s="181">
        <v>386</v>
      </c>
      <c r="AG239" s="181">
        <v>437</v>
      </c>
      <c r="AH239" s="181">
        <v>426</v>
      </c>
      <c r="AI239" s="181">
        <v>388</v>
      </c>
      <c r="AJ239" s="181">
        <v>366</v>
      </c>
      <c r="AK239" s="181">
        <v>311</v>
      </c>
      <c r="AL239" s="181">
        <v>271</v>
      </c>
      <c r="AM239" s="181">
        <v>275</v>
      </c>
      <c r="AN239" s="181">
        <v>236</v>
      </c>
      <c r="AO239" s="181">
        <v>174</v>
      </c>
      <c r="AP239" s="181">
        <v>137</v>
      </c>
      <c r="AQ239" s="181">
        <v>134</v>
      </c>
      <c r="AR239" s="181">
        <v>10</v>
      </c>
      <c r="AS239" s="181">
        <v>3891</v>
      </c>
      <c r="AT239" s="181">
        <v>455</v>
      </c>
      <c r="AU239" s="181">
        <v>360</v>
      </c>
      <c r="AV239" s="181">
        <v>1344</v>
      </c>
      <c r="AW239" s="181">
        <v>183</v>
      </c>
    </row>
    <row r="240" spans="1:49" hidden="1" x14ac:dyDescent="0.25">
      <c r="A240" s="70" t="s">
        <v>109</v>
      </c>
      <c r="B240" s="70" t="s">
        <v>463</v>
      </c>
      <c r="C240" s="70" t="s">
        <v>465</v>
      </c>
      <c r="D240" s="71">
        <v>379</v>
      </c>
      <c r="E240" s="200" t="s">
        <v>466</v>
      </c>
      <c r="F240" s="7" t="s">
        <v>14</v>
      </c>
      <c r="G240" s="12">
        <v>1</v>
      </c>
      <c r="H240" s="185">
        <v>2506</v>
      </c>
      <c r="I240" s="185">
        <v>205</v>
      </c>
      <c r="J240" s="202">
        <v>39</v>
      </c>
      <c r="K240" s="202">
        <v>36</v>
      </c>
      <c r="L240" s="202">
        <v>30</v>
      </c>
      <c r="M240" s="202">
        <v>34</v>
      </c>
      <c r="N240" s="202">
        <v>32</v>
      </c>
      <c r="O240" s="202">
        <v>34</v>
      </c>
      <c r="P240" s="202">
        <v>56</v>
      </c>
      <c r="Q240" s="202">
        <v>57</v>
      </c>
      <c r="R240" s="202">
        <v>59</v>
      </c>
      <c r="S240" s="202">
        <v>61</v>
      </c>
      <c r="T240" s="202">
        <v>62</v>
      </c>
      <c r="U240" s="202">
        <v>63</v>
      </c>
      <c r="V240" s="202">
        <v>63</v>
      </c>
      <c r="W240" s="202">
        <v>61</v>
      </c>
      <c r="X240" s="202">
        <v>58</v>
      </c>
      <c r="Y240" s="202">
        <v>53</v>
      </c>
      <c r="Z240" s="202">
        <v>52</v>
      </c>
      <c r="AA240" s="202">
        <v>49</v>
      </c>
      <c r="AB240" s="202">
        <v>45</v>
      </c>
      <c r="AC240" s="202">
        <v>43</v>
      </c>
      <c r="AD240" s="202">
        <v>180</v>
      </c>
      <c r="AE240" s="202">
        <v>162</v>
      </c>
      <c r="AF240" s="202">
        <v>133</v>
      </c>
      <c r="AG240" s="202">
        <v>151</v>
      </c>
      <c r="AH240" s="202">
        <v>148</v>
      </c>
      <c r="AI240" s="202">
        <v>134</v>
      </c>
      <c r="AJ240" s="202">
        <v>127</v>
      </c>
      <c r="AK240" s="202">
        <v>107</v>
      </c>
      <c r="AL240" s="202">
        <v>94</v>
      </c>
      <c r="AM240" s="202">
        <v>94</v>
      </c>
      <c r="AN240" s="202">
        <v>82</v>
      </c>
      <c r="AO240" s="202">
        <v>60</v>
      </c>
      <c r="AP240" s="202">
        <v>47</v>
      </c>
      <c r="AQ240" s="202">
        <v>47</v>
      </c>
      <c r="AR240" s="202">
        <v>4</v>
      </c>
      <c r="AS240" s="202">
        <v>1344</v>
      </c>
      <c r="AT240" s="202">
        <v>158</v>
      </c>
      <c r="AU240" s="202">
        <v>125</v>
      </c>
      <c r="AV240" s="202">
        <v>465</v>
      </c>
      <c r="AW240" s="202">
        <v>63</v>
      </c>
    </row>
    <row r="241" spans="1:49" hidden="1" x14ac:dyDescent="0.25">
      <c r="A241" s="70" t="s">
        <v>109</v>
      </c>
      <c r="B241" s="70" t="s">
        <v>463</v>
      </c>
      <c r="C241" s="70" t="s">
        <v>465</v>
      </c>
      <c r="D241" s="71">
        <v>380</v>
      </c>
      <c r="E241" s="200" t="s">
        <v>467</v>
      </c>
      <c r="F241" s="8" t="s">
        <v>16</v>
      </c>
      <c r="G241" s="10">
        <v>1</v>
      </c>
      <c r="H241" s="185">
        <v>401</v>
      </c>
      <c r="I241" s="185">
        <v>30</v>
      </c>
      <c r="J241" s="202">
        <v>5</v>
      </c>
      <c r="K241" s="202">
        <v>4</v>
      </c>
      <c r="L241" s="202">
        <v>5</v>
      </c>
      <c r="M241" s="202">
        <v>6</v>
      </c>
      <c r="N241" s="202">
        <v>4</v>
      </c>
      <c r="O241" s="202">
        <v>6</v>
      </c>
      <c r="P241" s="202">
        <v>9</v>
      </c>
      <c r="Q241" s="202">
        <v>9</v>
      </c>
      <c r="R241" s="202">
        <v>10</v>
      </c>
      <c r="S241" s="202">
        <v>10</v>
      </c>
      <c r="T241" s="202">
        <v>10</v>
      </c>
      <c r="U241" s="202">
        <v>10</v>
      </c>
      <c r="V241" s="202">
        <v>10</v>
      </c>
      <c r="W241" s="202">
        <v>10</v>
      </c>
      <c r="X241" s="202">
        <v>9</v>
      </c>
      <c r="Y241" s="202">
        <v>9</v>
      </c>
      <c r="Z241" s="202">
        <v>8</v>
      </c>
      <c r="AA241" s="202">
        <v>8</v>
      </c>
      <c r="AB241" s="202">
        <v>7</v>
      </c>
      <c r="AC241" s="202">
        <v>7</v>
      </c>
      <c r="AD241" s="202">
        <v>29</v>
      </c>
      <c r="AE241" s="202">
        <v>26</v>
      </c>
      <c r="AF241" s="202">
        <v>22</v>
      </c>
      <c r="AG241" s="202">
        <v>24</v>
      </c>
      <c r="AH241" s="202">
        <v>24</v>
      </c>
      <c r="AI241" s="202">
        <v>22</v>
      </c>
      <c r="AJ241" s="202">
        <v>20</v>
      </c>
      <c r="AK241" s="202">
        <v>17</v>
      </c>
      <c r="AL241" s="202">
        <v>15</v>
      </c>
      <c r="AM241" s="202">
        <v>15</v>
      </c>
      <c r="AN241" s="202">
        <v>13</v>
      </c>
      <c r="AO241" s="202">
        <v>10</v>
      </c>
      <c r="AP241" s="202">
        <v>8</v>
      </c>
      <c r="AQ241" s="202">
        <v>8</v>
      </c>
      <c r="AR241" s="202">
        <v>1</v>
      </c>
      <c r="AS241" s="202">
        <v>220</v>
      </c>
      <c r="AT241" s="202">
        <v>25</v>
      </c>
      <c r="AU241" s="202">
        <v>20</v>
      </c>
      <c r="AV241" s="202">
        <v>75</v>
      </c>
      <c r="AW241" s="202">
        <v>10</v>
      </c>
    </row>
    <row r="242" spans="1:49" hidden="1" x14ac:dyDescent="0.25">
      <c r="A242" s="70" t="s">
        <v>109</v>
      </c>
      <c r="B242" s="70" t="s">
        <v>463</v>
      </c>
      <c r="C242" s="70" t="s">
        <v>465</v>
      </c>
      <c r="D242" s="71">
        <v>381</v>
      </c>
      <c r="E242" s="200" t="s">
        <v>468</v>
      </c>
      <c r="F242" s="8" t="s">
        <v>31</v>
      </c>
      <c r="G242" s="10">
        <v>1</v>
      </c>
      <c r="H242" s="185">
        <v>800</v>
      </c>
      <c r="I242" s="185">
        <v>59</v>
      </c>
      <c r="J242" s="202">
        <v>9</v>
      </c>
      <c r="K242" s="202">
        <v>10</v>
      </c>
      <c r="L242" s="202">
        <v>10</v>
      </c>
      <c r="M242" s="202">
        <v>11</v>
      </c>
      <c r="N242" s="202">
        <v>8</v>
      </c>
      <c r="O242" s="202">
        <v>11</v>
      </c>
      <c r="P242" s="202">
        <v>18</v>
      </c>
      <c r="Q242" s="202">
        <v>19</v>
      </c>
      <c r="R242" s="202">
        <v>19</v>
      </c>
      <c r="S242" s="202">
        <v>19</v>
      </c>
      <c r="T242" s="202">
        <v>20</v>
      </c>
      <c r="U242" s="202">
        <v>20</v>
      </c>
      <c r="V242" s="202">
        <v>20</v>
      </c>
      <c r="W242" s="202">
        <v>20</v>
      </c>
      <c r="X242" s="202">
        <v>19</v>
      </c>
      <c r="Y242" s="202">
        <v>18</v>
      </c>
      <c r="Z242" s="202">
        <v>16</v>
      </c>
      <c r="AA242" s="202">
        <v>15</v>
      </c>
      <c r="AB242" s="202">
        <v>15</v>
      </c>
      <c r="AC242" s="202">
        <v>14</v>
      </c>
      <c r="AD242" s="202">
        <v>58</v>
      </c>
      <c r="AE242" s="202">
        <v>52</v>
      </c>
      <c r="AF242" s="202">
        <v>43</v>
      </c>
      <c r="AG242" s="202">
        <v>49</v>
      </c>
      <c r="AH242" s="202">
        <v>47</v>
      </c>
      <c r="AI242" s="202">
        <v>43</v>
      </c>
      <c r="AJ242" s="202">
        <v>41</v>
      </c>
      <c r="AK242" s="202">
        <v>35</v>
      </c>
      <c r="AL242" s="202">
        <v>30</v>
      </c>
      <c r="AM242" s="202">
        <v>31</v>
      </c>
      <c r="AN242" s="202">
        <v>26</v>
      </c>
      <c r="AO242" s="202">
        <v>19</v>
      </c>
      <c r="AP242" s="202">
        <v>15</v>
      </c>
      <c r="AQ242" s="202">
        <v>15</v>
      </c>
      <c r="AR242" s="202">
        <v>1</v>
      </c>
      <c r="AS242" s="202">
        <v>432</v>
      </c>
      <c r="AT242" s="202">
        <v>51</v>
      </c>
      <c r="AU242" s="202">
        <v>40</v>
      </c>
      <c r="AV242" s="202">
        <v>149</v>
      </c>
      <c r="AW242" s="202">
        <v>20</v>
      </c>
    </row>
    <row r="243" spans="1:49" hidden="1" x14ac:dyDescent="0.25">
      <c r="A243" s="70" t="s">
        <v>109</v>
      </c>
      <c r="B243" s="70" t="s">
        <v>463</v>
      </c>
      <c r="C243" s="70" t="s">
        <v>465</v>
      </c>
      <c r="D243" s="71">
        <v>382</v>
      </c>
      <c r="E243" s="200" t="s">
        <v>469</v>
      </c>
      <c r="F243" s="8" t="s">
        <v>16</v>
      </c>
      <c r="G243" s="10">
        <v>1</v>
      </c>
      <c r="H243" s="185">
        <v>1395</v>
      </c>
      <c r="I243" s="185">
        <v>96</v>
      </c>
      <c r="J243" s="202">
        <v>15</v>
      </c>
      <c r="K243" s="202">
        <v>14</v>
      </c>
      <c r="L243" s="202">
        <v>17</v>
      </c>
      <c r="M243" s="202">
        <v>19</v>
      </c>
      <c r="N243" s="202">
        <v>12</v>
      </c>
      <c r="O243" s="202">
        <v>19</v>
      </c>
      <c r="P243" s="202">
        <v>31</v>
      </c>
      <c r="Q243" s="202">
        <v>33</v>
      </c>
      <c r="R243" s="202">
        <v>34</v>
      </c>
      <c r="S243" s="202">
        <v>34</v>
      </c>
      <c r="T243" s="202">
        <v>35</v>
      </c>
      <c r="U243" s="202">
        <v>35</v>
      </c>
      <c r="V243" s="202">
        <v>35</v>
      </c>
      <c r="W243" s="202">
        <v>34</v>
      </c>
      <c r="X243" s="202">
        <v>33</v>
      </c>
      <c r="Y243" s="202">
        <v>31</v>
      </c>
      <c r="Z243" s="202">
        <v>29</v>
      </c>
      <c r="AA243" s="202">
        <v>27</v>
      </c>
      <c r="AB243" s="202">
        <v>26</v>
      </c>
      <c r="AC243" s="202">
        <v>24</v>
      </c>
      <c r="AD243" s="202">
        <v>102</v>
      </c>
      <c r="AE243" s="202">
        <v>91</v>
      </c>
      <c r="AF243" s="202">
        <v>75</v>
      </c>
      <c r="AG243" s="202">
        <v>85</v>
      </c>
      <c r="AH243" s="202">
        <v>83</v>
      </c>
      <c r="AI243" s="202">
        <v>76</v>
      </c>
      <c r="AJ243" s="202">
        <v>71</v>
      </c>
      <c r="AK243" s="202">
        <v>61</v>
      </c>
      <c r="AL243" s="202">
        <v>53</v>
      </c>
      <c r="AM243" s="202">
        <v>54</v>
      </c>
      <c r="AN243" s="202">
        <v>46</v>
      </c>
      <c r="AO243" s="202">
        <v>34</v>
      </c>
      <c r="AP243" s="202">
        <v>27</v>
      </c>
      <c r="AQ243" s="202">
        <v>26</v>
      </c>
      <c r="AR243" s="202">
        <v>2</v>
      </c>
      <c r="AS243" s="202">
        <v>759</v>
      </c>
      <c r="AT243" s="202">
        <v>89</v>
      </c>
      <c r="AU243" s="202">
        <v>70</v>
      </c>
      <c r="AV243" s="202">
        <v>262</v>
      </c>
      <c r="AW243" s="202">
        <v>36</v>
      </c>
    </row>
    <row r="244" spans="1:49" hidden="1" x14ac:dyDescent="0.25">
      <c r="A244" s="70" t="s">
        <v>109</v>
      </c>
      <c r="B244" s="70" t="s">
        <v>463</v>
      </c>
      <c r="C244" s="70" t="s">
        <v>465</v>
      </c>
      <c r="D244" s="71">
        <v>383</v>
      </c>
      <c r="E244" s="200" t="s">
        <v>470</v>
      </c>
      <c r="F244" s="8" t="s">
        <v>16</v>
      </c>
      <c r="G244" s="10">
        <v>1</v>
      </c>
      <c r="H244" s="185">
        <v>984</v>
      </c>
      <c r="I244" s="185">
        <v>70</v>
      </c>
      <c r="J244" s="202">
        <v>9</v>
      </c>
      <c r="K244" s="202">
        <v>11</v>
      </c>
      <c r="L244" s="202">
        <v>12</v>
      </c>
      <c r="M244" s="202">
        <v>14</v>
      </c>
      <c r="N244" s="202">
        <v>10</v>
      </c>
      <c r="O244" s="202">
        <v>14</v>
      </c>
      <c r="P244" s="202">
        <v>22</v>
      </c>
      <c r="Q244" s="202">
        <v>23</v>
      </c>
      <c r="R244" s="202">
        <v>24</v>
      </c>
      <c r="S244" s="202">
        <v>24</v>
      </c>
      <c r="T244" s="202">
        <v>25</v>
      </c>
      <c r="U244" s="202">
        <v>25</v>
      </c>
      <c r="V244" s="202">
        <v>25</v>
      </c>
      <c r="W244" s="202">
        <v>24</v>
      </c>
      <c r="X244" s="202">
        <v>23</v>
      </c>
      <c r="Y244" s="202">
        <v>22</v>
      </c>
      <c r="Z244" s="202">
        <v>20</v>
      </c>
      <c r="AA244" s="202">
        <v>19</v>
      </c>
      <c r="AB244" s="202">
        <v>18</v>
      </c>
      <c r="AC244" s="202">
        <v>17</v>
      </c>
      <c r="AD244" s="202">
        <v>72</v>
      </c>
      <c r="AE244" s="202">
        <v>64</v>
      </c>
      <c r="AF244" s="202">
        <v>53</v>
      </c>
      <c r="AG244" s="202">
        <v>60</v>
      </c>
      <c r="AH244" s="202">
        <v>58</v>
      </c>
      <c r="AI244" s="202">
        <v>53</v>
      </c>
      <c r="AJ244" s="202">
        <v>50</v>
      </c>
      <c r="AK244" s="202">
        <v>43</v>
      </c>
      <c r="AL244" s="202">
        <v>37</v>
      </c>
      <c r="AM244" s="202">
        <v>38</v>
      </c>
      <c r="AN244" s="202">
        <v>32</v>
      </c>
      <c r="AO244" s="202">
        <v>24</v>
      </c>
      <c r="AP244" s="202">
        <v>19</v>
      </c>
      <c r="AQ244" s="202">
        <v>18</v>
      </c>
      <c r="AR244" s="202">
        <v>1</v>
      </c>
      <c r="AS244" s="202">
        <v>533</v>
      </c>
      <c r="AT244" s="202">
        <v>62</v>
      </c>
      <c r="AU244" s="202">
        <v>49</v>
      </c>
      <c r="AV244" s="202">
        <v>184</v>
      </c>
      <c r="AW244" s="202">
        <v>25</v>
      </c>
    </row>
    <row r="245" spans="1:49" hidden="1" x14ac:dyDescent="0.25">
      <c r="A245" s="70" t="s">
        <v>109</v>
      </c>
      <c r="B245" s="70" t="s">
        <v>463</v>
      </c>
      <c r="C245" s="70" t="s">
        <v>465</v>
      </c>
      <c r="D245" s="71">
        <v>384</v>
      </c>
      <c r="E245" s="200" t="s">
        <v>471</v>
      </c>
      <c r="F245" s="8" t="s">
        <v>16</v>
      </c>
      <c r="G245" s="10">
        <v>1</v>
      </c>
      <c r="H245" s="185">
        <v>929</v>
      </c>
      <c r="I245" s="185">
        <v>62</v>
      </c>
      <c r="J245" s="202">
        <v>7</v>
      </c>
      <c r="K245" s="202">
        <v>9</v>
      </c>
      <c r="L245" s="202">
        <v>11</v>
      </c>
      <c r="M245" s="202">
        <v>13</v>
      </c>
      <c r="N245" s="202">
        <v>9</v>
      </c>
      <c r="O245" s="202">
        <v>13</v>
      </c>
      <c r="P245" s="202">
        <v>21</v>
      </c>
      <c r="Q245" s="202">
        <v>22</v>
      </c>
      <c r="R245" s="202">
        <v>22</v>
      </c>
      <c r="S245" s="202">
        <v>23</v>
      </c>
      <c r="T245" s="202">
        <v>23</v>
      </c>
      <c r="U245" s="202">
        <v>24</v>
      </c>
      <c r="V245" s="202">
        <v>24</v>
      </c>
      <c r="W245" s="202">
        <v>23</v>
      </c>
      <c r="X245" s="202">
        <v>22</v>
      </c>
      <c r="Y245" s="202">
        <v>21</v>
      </c>
      <c r="Z245" s="202">
        <v>19</v>
      </c>
      <c r="AA245" s="202">
        <v>18</v>
      </c>
      <c r="AB245" s="202">
        <v>17</v>
      </c>
      <c r="AC245" s="202">
        <v>16</v>
      </c>
      <c r="AD245" s="202">
        <v>68</v>
      </c>
      <c r="AE245" s="202">
        <v>61</v>
      </c>
      <c r="AF245" s="202">
        <v>50</v>
      </c>
      <c r="AG245" s="202">
        <v>57</v>
      </c>
      <c r="AH245" s="202">
        <v>55</v>
      </c>
      <c r="AI245" s="202">
        <v>50</v>
      </c>
      <c r="AJ245" s="202">
        <v>48</v>
      </c>
      <c r="AK245" s="202">
        <v>40</v>
      </c>
      <c r="AL245" s="202">
        <v>35</v>
      </c>
      <c r="AM245" s="202">
        <v>36</v>
      </c>
      <c r="AN245" s="202">
        <v>31</v>
      </c>
      <c r="AO245" s="202">
        <v>23</v>
      </c>
      <c r="AP245" s="202">
        <v>18</v>
      </c>
      <c r="AQ245" s="202">
        <v>17</v>
      </c>
      <c r="AR245" s="202">
        <v>1</v>
      </c>
      <c r="AS245" s="202">
        <v>506</v>
      </c>
      <c r="AT245" s="202">
        <v>59</v>
      </c>
      <c r="AU245" s="202">
        <v>47</v>
      </c>
      <c r="AV245" s="202">
        <v>175</v>
      </c>
      <c r="AW245" s="202">
        <v>24</v>
      </c>
    </row>
    <row r="246" spans="1:49" hidden="1" x14ac:dyDescent="0.25">
      <c r="A246" s="70" t="s">
        <v>109</v>
      </c>
      <c r="B246" s="70" t="s">
        <v>463</v>
      </c>
      <c r="C246" s="70" t="s">
        <v>465</v>
      </c>
      <c r="D246" s="71">
        <v>6874</v>
      </c>
      <c r="E246" s="200" t="s">
        <v>472</v>
      </c>
      <c r="F246" s="204" t="s">
        <v>31</v>
      </c>
      <c r="G246" s="10">
        <v>1</v>
      </c>
      <c r="H246" s="185">
        <v>177</v>
      </c>
      <c r="I246" s="185">
        <v>11</v>
      </c>
      <c r="J246" s="202">
        <v>1</v>
      </c>
      <c r="K246" s="202">
        <v>2</v>
      </c>
      <c r="L246" s="202">
        <v>2</v>
      </c>
      <c r="M246" s="202">
        <v>2</v>
      </c>
      <c r="N246" s="202">
        <v>2</v>
      </c>
      <c r="O246" s="202">
        <v>2</v>
      </c>
      <c r="P246" s="202">
        <v>4</v>
      </c>
      <c r="Q246" s="202">
        <v>4</v>
      </c>
      <c r="R246" s="202">
        <v>4</v>
      </c>
      <c r="S246" s="202">
        <v>4</v>
      </c>
      <c r="T246" s="202">
        <v>4</v>
      </c>
      <c r="U246" s="202">
        <v>5</v>
      </c>
      <c r="V246" s="202">
        <v>5</v>
      </c>
      <c r="W246" s="202">
        <v>4</v>
      </c>
      <c r="X246" s="202">
        <v>4</v>
      </c>
      <c r="Y246" s="202">
        <v>4</v>
      </c>
      <c r="Z246" s="202">
        <v>4</v>
      </c>
      <c r="AA246" s="202">
        <v>3</v>
      </c>
      <c r="AB246" s="202">
        <v>3</v>
      </c>
      <c r="AC246" s="202">
        <v>3</v>
      </c>
      <c r="AD246" s="202">
        <v>13</v>
      </c>
      <c r="AE246" s="202">
        <v>12</v>
      </c>
      <c r="AF246" s="202">
        <v>10</v>
      </c>
      <c r="AG246" s="202">
        <v>11</v>
      </c>
      <c r="AH246" s="202">
        <v>11</v>
      </c>
      <c r="AI246" s="202">
        <v>10</v>
      </c>
      <c r="AJ246" s="202">
        <v>9</v>
      </c>
      <c r="AK246" s="202">
        <v>8</v>
      </c>
      <c r="AL246" s="202">
        <v>7</v>
      </c>
      <c r="AM246" s="202">
        <v>7</v>
      </c>
      <c r="AN246" s="202">
        <v>6</v>
      </c>
      <c r="AO246" s="202">
        <v>4</v>
      </c>
      <c r="AP246" s="202">
        <v>3</v>
      </c>
      <c r="AQ246" s="202">
        <v>3</v>
      </c>
      <c r="AR246" s="202">
        <v>0</v>
      </c>
      <c r="AS246" s="202">
        <v>97</v>
      </c>
      <c r="AT246" s="202">
        <v>11</v>
      </c>
      <c r="AU246" s="202">
        <v>9</v>
      </c>
      <c r="AV246" s="202">
        <v>34</v>
      </c>
      <c r="AW246" s="202">
        <v>5</v>
      </c>
    </row>
    <row r="247" spans="1:49" hidden="1" x14ac:dyDescent="0.25">
      <c r="A247" s="64" t="s">
        <v>109</v>
      </c>
      <c r="B247" s="64" t="s">
        <v>463</v>
      </c>
      <c r="C247" s="64" t="s">
        <v>473</v>
      </c>
      <c r="D247" s="65"/>
      <c r="E247" s="4" t="s">
        <v>473</v>
      </c>
      <c r="F247" s="5"/>
      <c r="G247" s="9">
        <v>2</v>
      </c>
      <c r="H247" s="180">
        <v>4318</v>
      </c>
      <c r="I247" s="180">
        <v>524</v>
      </c>
      <c r="J247" s="181">
        <v>85</v>
      </c>
      <c r="K247" s="181">
        <v>93</v>
      </c>
      <c r="L247" s="181">
        <v>87</v>
      </c>
      <c r="M247" s="181">
        <v>91</v>
      </c>
      <c r="N247" s="181">
        <v>81</v>
      </c>
      <c r="O247" s="181">
        <v>87</v>
      </c>
      <c r="P247" s="181">
        <v>88</v>
      </c>
      <c r="Q247" s="181">
        <v>90</v>
      </c>
      <c r="R247" s="181">
        <v>93</v>
      </c>
      <c r="S247" s="181">
        <v>94</v>
      </c>
      <c r="T247" s="181">
        <v>96</v>
      </c>
      <c r="U247" s="181">
        <v>99</v>
      </c>
      <c r="V247" s="181">
        <v>98</v>
      </c>
      <c r="W247" s="181">
        <v>94</v>
      </c>
      <c r="X247" s="181">
        <v>89</v>
      </c>
      <c r="Y247" s="181">
        <v>82</v>
      </c>
      <c r="Z247" s="181">
        <v>75</v>
      </c>
      <c r="AA247" s="181">
        <v>70</v>
      </c>
      <c r="AB247" s="181">
        <v>67</v>
      </c>
      <c r="AC247" s="181">
        <v>66</v>
      </c>
      <c r="AD247" s="181">
        <v>302</v>
      </c>
      <c r="AE247" s="181">
        <v>266</v>
      </c>
      <c r="AF247" s="181">
        <v>257</v>
      </c>
      <c r="AG247" s="181">
        <v>254</v>
      </c>
      <c r="AH247" s="181">
        <v>226</v>
      </c>
      <c r="AI247" s="181">
        <v>202</v>
      </c>
      <c r="AJ247" s="181">
        <v>204</v>
      </c>
      <c r="AK247" s="181">
        <v>202</v>
      </c>
      <c r="AL247" s="181">
        <v>162</v>
      </c>
      <c r="AM247" s="181">
        <v>190</v>
      </c>
      <c r="AN247" s="181">
        <v>133</v>
      </c>
      <c r="AO247" s="181">
        <v>104</v>
      </c>
      <c r="AP247" s="181">
        <v>91</v>
      </c>
      <c r="AQ247" s="181">
        <v>88</v>
      </c>
      <c r="AR247" s="181">
        <v>6</v>
      </c>
      <c r="AS247" s="181">
        <v>2234</v>
      </c>
      <c r="AT247" s="181">
        <v>245</v>
      </c>
      <c r="AU247" s="181">
        <v>186</v>
      </c>
      <c r="AV247" s="181">
        <v>774</v>
      </c>
      <c r="AW247" s="181">
        <v>120</v>
      </c>
    </row>
    <row r="248" spans="1:49" hidden="1" x14ac:dyDescent="0.25">
      <c r="A248" s="70" t="s">
        <v>109</v>
      </c>
      <c r="B248" s="70" t="s">
        <v>463</v>
      </c>
      <c r="C248" s="70" t="s">
        <v>473</v>
      </c>
      <c r="D248" s="71">
        <v>409</v>
      </c>
      <c r="E248" s="200" t="s">
        <v>474</v>
      </c>
      <c r="F248" s="7" t="s">
        <v>14</v>
      </c>
      <c r="G248" s="12">
        <v>2</v>
      </c>
      <c r="H248" s="185">
        <v>2017</v>
      </c>
      <c r="I248" s="185">
        <v>235</v>
      </c>
      <c r="J248" s="202">
        <v>39</v>
      </c>
      <c r="K248" s="202">
        <v>34</v>
      </c>
      <c r="L248" s="202">
        <v>41</v>
      </c>
      <c r="M248" s="202">
        <v>43</v>
      </c>
      <c r="N248" s="202">
        <v>37</v>
      </c>
      <c r="O248" s="202">
        <v>41</v>
      </c>
      <c r="P248" s="202">
        <v>41</v>
      </c>
      <c r="Q248" s="202">
        <v>42</v>
      </c>
      <c r="R248" s="202">
        <v>43</v>
      </c>
      <c r="S248" s="202">
        <v>44</v>
      </c>
      <c r="T248" s="202">
        <v>45</v>
      </c>
      <c r="U248" s="202">
        <v>47</v>
      </c>
      <c r="V248" s="202">
        <v>46</v>
      </c>
      <c r="W248" s="202">
        <v>44</v>
      </c>
      <c r="X248" s="202">
        <v>42</v>
      </c>
      <c r="Y248" s="202">
        <v>38</v>
      </c>
      <c r="Z248" s="202">
        <v>36</v>
      </c>
      <c r="AA248" s="202">
        <v>33</v>
      </c>
      <c r="AB248" s="202">
        <v>32</v>
      </c>
      <c r="AC248" s="202">
        <v>32</v>
      </c>
      <c r="AD248" s="202">
        <v>142</v>
      </c>
      <c r="AE248" s="202">
        <v>124</v>
      </c>
      <c r="AF248" s="202">
        <v>120</v>
      </c>
      <c r="AG248" s="202">
        <v>119</v>
      </c>
      <c r="AH248" s="202">
        <v>106</v>
      </c>
      <c r="AI248" s="202">
        <v>95</v>
      </c>
      <c r="AJ248" s="202">
        <v>95</v>
      </c>
      <c r="AK248" s="202">
        <v>96</v>
      </c>
      <c r="AL248" s="202">
        <v>76</v>
      </c>
      <c r="AM248" s="202">
        <v>90</v>
      </c>
      <c r="AN248" s="202">
        <v>62</v>
      </c>
      <c r="AO248" s="202">
        <v>49</v>
      </c>
      <c r="AP248" s="202">
        <v>43</v>
      </c>
      <c r="AQ248" s="202">
        <v>41</v>
      </c>
      <c r="AR248" s="202">
        <v>3</v>
      </c>
      <c r="AS248" s="202">
        <v>1049</v>
      </c>
      <c r="AT248" s="202">
        <v>115</v>
      </c>
      <c r="AU248" s="202">
        <v>88</v>
      </c>
      <c r="AV248" s="202">
        <v>364</v>
      </c>
      <c r="AW248" s="202">
        <v>56</v>
      </c>
    </row>
    <row r="249" spans="1:49" hidden="1" x14ac:dyDescent="0.25">
      <c r="A249" s="70" t="s">
        <v>109</v>
      </c>
      <c r="B249" s="70" t="s">
        <v>463</v>
      </c>
      <c r="C249" s="70" t="s">
        <v>473</v>
      </c>
      <c r="D249" s="71">
        <v>410</v>
      </c>
      <c r="E249" s="200" t="s">
        <v>475</v>
      </c>
      <c r="F249" s="8" t="s">
        <v>31</v>
      </c>
      <c r="G249" s="10">
        <v>2</v>
      </c>
      <c r="H249" s="185">
        <v>581</v>
      </c>
      <c r="I249" s="185">
        <v>68</v>
      </c>
      <c r="J249" s="202">
        <v>8</v>
      </c>
      <c r="K249" s="202">
        <v>13</v>
      </c>
      <c r="L249" s="202">
        <v>12</v>
      </c>
      <c r="M249" s="202">
        <v>12</v>
      </c>
      <c r="N249" s="202">
        <v>11</v>
      </c>
      <c r="O249" s="202">
        <v>12</v>
      </c>
      <c r="P249" s="202">
        <v>12</v>
      </c>
      <c r="Q249" s="202">
        <v>12</v>
      </c>
      <c r="R249" s="202">
        <v>13</v>
      </c>
      <c r="S249" s="202">
        <v>13</v>
      </c>
      <c r="T249" s="202">
        <v>13</v>
      </c>
      <c r="U249" s="202">
        <v>13</v>
      </c>
      <c r="V249" s="202">
        <v>13</v>
      </c>
      <c r="W249" s="202">
        <v>13</v>
      </c>
      <c r="X249" s="202">
        <v>12</v>
      </c>
      <c r="Y249" s="202">
        <v>11</v>
      </c>
      <c r="Z249" s="202">
        <v>10</v>
      </c>
      <c r="AA249" s="202">
        <v>9</v>
      </c>
      <c r="AB249" s="202">
        <v>9</v>
      </c>
      <c r="AC249" s="202">
        <v>9</v>
      </c>
      <c r="AD249" s="202">
        <v>41</v>
      </c>
      <c r="AE249" s="202">
        <v>36</v>
      </c>
      <c r="AF249" s="202">
        <v>35</v>
      </c>
      <c r="AG249" s="202">
        <v>34</v>
      </c>
      <c r="AH249" s="202">
        <v>31</v>
      </c>
      <c r="AI249" s="202">
        <v>27</v>
      </c>
      <c r="AJ249" s="202">
        <v>28</v>
      </c>
      <c r="AK249" s="202">
        <v>27</v>
      </c>
      <c r="AL249" s="202">
        <v>22</v>
      </c>
      <c r="AM249" s="202">
        <v>26</v>
      </c>
      <c r="AN249" s="202">
        <v>18</v>
      </c>
      <c r="AO249" s="202">
        <v>14</v>
      </c>
      <c r="AP249" s="202">
        <v>12</v>
      </c>
      <c r="AQ249" s="202">
        <v>12</v>
      </c>
      <c r="AR249" s="202">
        <v>1</v>
      </c>
      <c r="AS249" s="202">
        <v>302</v>
      </c>
      <c r="AT249" s="202">
        <v>33</v>
      </c>
      <c r="AU249" s="202">
        <v>25</v>
      </c>
      <c r="AV249" s="202">
        <v>104</v>
      </c>
      <c r="AW249" s="202">
        <v>16</v>
      </c>
    </row>
    <row r="250" spans="1:49" hidden="1" x14ac:dyDescent="0.25">
      <c r="A250" s="70" t="s">
        <v>109</v>
      </c>
      <c r="B250" s="70" t="s">
        <v>463</v>
      </c>
      <c r="C250" s="70" t="s">
        <v>473</v>
      </c>
      <c r="D250" s="71">
        <v>411</v>
      </c>
      <c r="E250" s="200" t="s">
        <v>476</v>
      </c>
      <c r="F250" s="8" t="s">
        <v>31</v>
      </c>
      <c r="G250" s="10">
        <v>2</v>
      </c>
      <c r="H250" s="185">
        <v>350</v>
      </c>
      <c r="I250" s="185">
        <v>43</v>
      </c>
      <c r="J250" s="202">
        <v>7</v>
      </c>
      <c r="K250" s="202">
        <v>8</v>
      </c>
      <c r="L250" s="202">
        <v>7</v>
      </c>
      <c r="M250" s="202">
        <v>7</v>
      </c>
      <c r="N250" s="202">
        <v>7</v>
      </c>
      <c r="O250" s="202">
        <v>7</v>
      </c>
      <c r="P250" s="202">
        <v>7</v>
      </c>
      <c r="Q250" s="202">
        <v>7</v>
      </c>
      <c r="R250" s="202">
        <v>8</v>
      </c>
      <c r="S250" s="202">
        <v>8</v>
      </c>
      <c r="T250" s="202">
        <v>8</v>
      </c>
      <c r="U250" s="202">
        <v>8</v>
      </c>
      <c r="V250" s="202">
        <v>8</v>
      </c>
      <c r="W250" s="202">
        <v>8</v>
      </c>
      <c r="X250" s="202">
        <v>7</v>
      </c>
      <c r="Y250" s="202">
        <v>7</v>
      </c>
      <c r="Z250" s="202">
        <v>6</v>
      </c>
      <c r="AA250" s="202">
        <v>6</v>
      </c>
      <c r="AB250" s="202">
        <v>5</v>
      </c>
      <c r="AC250" s="202">
        <v>5</v>
      </c>
      <c r="AD250" s="202">
        <v>24</v>
      </c>
      <c r="AE250" s="202">
        <v>22</v>
      </c>
      <c r="AF250" s="202">
        <v>21</v>
      </c>
      <c r="AG250" s="202">
        <v>21</v>
      </c>
      <c r="AH250" s="202">
        <v>18</v>
      </c>
      <c r="AI250" s="202">
        <v>16</v>
      </c>
      <c r="AJ250" s="202">
        <v>17</v>
      </c>
      <c r="AK250" s="202">
        <v>16</v>
      </c>
      <c r="AL250" s="202">
        <v>13</v>
      </c>
      <c r="AM250" s="202">
        <v>15</v>
      </c>
      <c r="AN250" s="202">
        <v>11</v>
      </c>
      <c r="AO250" s="202">
        <v>8</v>
      </c>
      <c r="AP250" s="202">
        <v>7</v>
      </c>
      <c r="AQ250" s="202">
        <v>7</v>
      </c>
      <c r="AR250" s="202">
        <v>0</v>
      </c>
      <c r="AS250" s="202">
        <v>181</v>
      </c>
      <c r="AT250" s="202">
        <v>20</v>
      </c>
      <c r="AU250" s="202">
        <v>15</v>
      </c>
      <c r="AV250" s="202">
        <v>63</v>
      </c>
      <c r="AW250" s="202">
        <v>10</v>
      </c>
    </row>
    <row r="251" spans="1:49" hidden="1" x14ac:dyDescent="0.25">
      <c r="A251" s="70" t="s">
        <v>109</v>
      </c>
      <c r="B251" s="70" t="s">
        <v>463</v>
      </c>
      <c r="C251" s="70" t="s">
        <v>473</v>
      </c>
      <c r="D251" s="71">
        <v>412</v>
      </c>
      <c r="E251" s="200" t="s">
        <v>477</v>
      </c>
      <c r="F251" s="8" t="s">
        <v>31</v>
      </c>
      <c r="G251" s="10">
        <v>2</v>
      </c>
      <c r="H251" s="185">
        <v>951</v>
      </c>
      <c r="I251" s="185">
        <v>129</v>
      </c>
      <c r="J251" s="202">
        <v>24</v>
      </c>
      <c r="K251" s="202">
        <v>29</v>
      </c>
      <c r="L251" s="202">
        <v>19</v>
      </c>
      <c r="M251" s="202">
        <v>20</v>
      </c>
      <c r="N251" s="202">
        <v>18</v>
      </c>
      <c r="O251" s="202">
        <v>19</v>
      </c>
      <c r="P251" s="202">
        <v>19</v>
      </c>
      <c r="Q251" s="202">
        <v>20</v>
      </c>
      <c r="R251" s="202">
        <v>20</v>
      </c>
      <c r="S251" s="202">
        <v>20</v>
      </c>
      <c r="T251" s="202">
        <v>21</v>
      </c>
      <c r="U251" s="202">
        <v>21</v>
      </c>
      <c r="V251" s="202">
        <v>21</v>
      </c>
      <c r="W251" s="202">
        <v>20</v>
      </c>
      <c r="X251" s="202">
        <v>19</v>
      </c>
      <c r="Y251" s="202">
        <v>18</v>
      </c>
      <c r="Z251" s="202">
        <v>16</v>
      </c>
      <c r="AA251" s="202">
        <v>15</v>
      </c>
      <c r="AB251" s="202">
        <v>15</v>
      </c>
      <c r="AC251" s="202">
        <v>14</v>
      </c>
      <c r="AD251" s="202">
        <v>66</v>
      </c>
      <c r="AE251" s="202">
        <v>58</v>
      </c>
      <c r="AF251" s="202">
        <v>56</v>
      </c>
      <c r="AG251" s="202">
        <v>55</v>
      </c>
      <c r="AH251" s="202">
        <v>49</v>
      </c>
      <c r="AI251" s="202">
        <v>44</v>
      </c>
      <c r="AJ251" s="202">
        <v>44</v>
      </c>
      <c r="AK251" s="202">
        <v>43</v>
      </c>
      <c r="AL251" s="202">
        <v>35</v>
      </c>
      <c r="AM251" s="202">
        <v>41</v>
      </c>
      <c r="AN251" s="202">
        <v>29</v>
      </c>
      <c r="AO251" s="202">
        <v>23</v>
      </c>
      <c r="AP251" s="202">
        <v>20</v>
      </c>
      <c r="AQ251" s="202">
        <v>19</v>
      </c>
      <c r="AR251" s="202">
        <v>1</v>
      </c>
      <c r="AS251" s="202">
        <v>485</v>
      </c>
      <c r="AT251" s="202">
        <v>53</v>
      </c>
      <c r="AU251" s="202">
        <v>40</v>
      </c>
      <c r="AV251" s="202">
        <v>168</v>
      </c>
      <c r="AW251" s="202">
        <v>26</v>
      </c>
    </row>
    <row r="252" spans="1:49" hidden="1" x14ac:dyDescent="0.25">
      <c r="A252" s="70" t="s">
        <v>109</v>
      </c>
      <c r="B252" s="70" t="s">
        <v>463</v>
      </c>
      <c r="C252" s="70" t="s">
        <v>473</v>
      </c>
      <c r="D252" s="71">
        <v>413</v>
      </c>
      <c r="E252" s="200" t="s">
        <v>478</v>
      </c>
      <c r="F252" s="8" t="s">
        <v>31</v>
      </c>
      <c r="G252" s="10">
        <v>2</v>
      </c>
      <c r="H252" s="185">
        <v>419</v>
      </c>
      <c r="I252" s="185">
        <v>49</v>
      </c>
      <c r="J252" s="202">
        <v>7</v>
      </c>
      <c r="K252" s="202">
        <v>9</v>
      </c>
      <c r="L252" s="202">
        <v>8</v>
      </c>
      <c r="M252" s="202">
        <v>9</v>
      </c>
      <c r="N252" s="202">
        <v>8</v>
      </c>
      <c r="O252" s="202">
        <v>8</v>
      </c>
      <c r="P252" s="202">
        <v>9</v>
      </c>
      <c r="Q252" s="202">
        <v>9</v>
      </c>
      <c r="R252" s="202">
        <v>9</v>
      </c>
      <c r="S252" s="202">
        <v>9</v>
      </c>
      <c r="T252" s="202">
        <v>9</v>
      </c>
      <c r="U252" s="202">
        <v>10</v>
      </c>
      <c r="V252" s="202">
        <v>10</v>
      </c>
      <c r="W252" s="202">
        <v>9</v>
      </c>
      <c r="X252" s="202">
        <v>9</v>
      </c>
      <c r="Y252" s="202">
        <v>8</v>
      </c>
      <c r="Z252" s="202">
        <v>7</v>
      </c>
      <c r="AA252" s="202">
        <v>7</v>
      </c>
      <c r="AB252" s="202">
        <v>6</v>
      </c>
      <c r="AC252" s="202">
        <v>6</v>
      </c>
      <c r="AD252" s="202">
        <v>29</v>
      </c>
      <c r="AE252" s="202">
        <v>26</v>
      </c>
      <c r="AF252" s="202">
        <v>25</v>
      </c>
      <c r="AG252" s="202">
        <v>25</v>
      </c>
      <c r="AH252" s="202">
        <v>22</v>
      </c>
      <c r="AI252" s="202">
        <v>20</v>
      </c>
      <c r="AJ252" s="202">
        <v>20</v>
      </c>
      <c r="AK252" s="202">
        <v>20</v>
      </c>
      <c r="AL252" s="202">
        <v>16</v>
      </c>
      <c r="AM252" s="202">
        <v>18</v>
      </c>
      <c r="AN252" s="202">
        <v>13</v>
      </c>
      <c r="AO252" s="202">
        <v>10</v>
      </c>
      <c r="AP252" s="202">
        <v>9</v>
      </c>
      <c r="AQ252" s="202">
        <v>9</v>
      </c>
      <c r="AR252" s="202">
        <v>1</v>
      </c>
      <c r="AS252" s="202">
        <v>217</v>
      </c>
      <c r="AT252" s="202">
        <v>24</v>
      </c>
      <c r="AU252" s="202">
        <v>18</v>
      </c>
      <c r="AV252" s="202">
        <v>75</v>
      </c>
      <c r="AW252" s="202">
        <v>12</v>
      </c>
    </row>
    <row r="253" spans="1:49" hidden="1" x14ac:dyDescent="0.25">
      <c r="A253" s="64" t="s">
        <v>109</v>
      </c>
      <c r="B253" s="64" t="s">
        <v>463</v>
      </c>
      <c r="C253" s="64" t="s">
        <v>479</v>
      </c>
      <c r="D253" s="65"/>
      <c r="E253" s="4" t="s">
        <v>479</v>
      </c>
      <c r="F253" s="5"/>
      <c r="G253" s="9">
        <v>2</v>
      </c>
      <c r="H253" s="180">
        <v>1175</v>
      </c>
      <c r="I253" s="180">
        <v>105</v>
      </c>
      <c r="J253" s="181">
        <v>16</v>
      </c>
      <c r="K253" s="181">
        <v>18</v>
      </c>
      <c r="L253" s="181">
        <v>13</v>
      </c>
      <c r="M253" s="181">
        <v>17</v>
      </c>
      <c r="N253" s="181">
        <v>21</v>
      </c>
      <c r="O253" s="181">
        <v>20</v>
      </c>
      <c r="P253" s="181">
        <v>19</v>
      </c>
      <c r="Q253" s="181">
        <v>20</v>
      </c>
      <c r="R253" s="181">
        <v>20</v>
      </c>
      <c r="S253" s="181">
        <v>21</v>
      </c>
      <c r="T253" s="181">
        <v>22</v>
      </c>
      <c r="U253" s="181">
        <v>23</v>
      </c>
      <c r="V253" s="181">
        <v>23</v>
      </c>
      <c r="W253" s="181">
        <v>23</v>
      </c>
      <c r="X253" s="181">
        <v>22</v>
      </c>
      <c r="Y253" s="181">
        <v>22</v>
      </c>
      <c r="Z253" s="181">
        <v>22</v>
      </c>
      <c r="AA253" s="181">
        <v>22</v>
      </c>
      <c r="AB253" s="181">
        <v>22</v>
      </c>
      <c r="AC253" s="181">
        <v>21</v>
      </c>
      <c r="AD253" s="181">
        <v>102</v>
      </c>
      <c r="AE253" s="181">
        <v>80</v>
      </c>
      <c r="AF253" s="181">
        <v>78</v>
      </c>
      <c r="AG253" s="181">
        <v>74</v>
      </c>
      <c r="AH253" s="181">
        <v>72</v>
      </c>
      <c r="AI253" s="181">
        <v>60</v>
      </c>
      <c r="AJ253" s="181">
        <v>50</v>
      </c>
      <c r="AK253" s="181">
        <v>43</v>
      </c>
      <c r="AL253" s="181">
        <v>51</v>
      </c>
      <c r="AM253" s="181">
        <v>57</v>
      </c>
      <c r="AN253" s="181">
        <v>44</v>
      </c>
      <c r="AO253" s="181">
        <v>23</v>
      </c>
      <c r="AP253" s="181">
        <v>34</v>
      </c>
      <c r="AQ253" s="181">
        <v>24</v>
      </c>
      <c r="AR253" s="181">
        <v>2</v>
      </c>
      <c r="AS253" s="181">
        <v>634</v>
      </c>
      <c r="AT253" s="181">
        <v>60</v>
      </c>
      <c r="AU253" s="181">
        <v>58</v>
      </c>
      <c r="AV253" s="181">
        <v>246</v>
      </c>
      <c r="AW253" s="181">
        <v>33</v>
      </c>
    </row>
    <row r="254" spans="1:49" hidden="1" x14ac:dyDescent="0.25">
      <c r="A254" s="70" t="s">
        <v>109</v>
      </c>
      <c r="B254" s="70" t="s">
        <v>463</v>
      </c>
      <c r="C254" s="70" t="s">
        <v>479</v>
      </c>
      <c r="D254" s="71">
        <v>367</v>
      </c>
      <c r="E254" s="200" t="s">
        <v>480</v>
      </c>
      <c r="F254" s="8" t="s">
        <v>31</v>
      </c>
      <c r="G254" s="10">
        <v>2</v>
      </c>
      <c r="H254" s="185">
        <v>1175</v>
      </c>
      <c r="I254" s="185">
        <v>105</v>
      </c>
      <c r="J254" s="202">
        <v>16</v>
      </c>
      <c r="K254" s="202">
        <v>18</v>
      </c>
      <c r="L254" s="202">
        <v>13</v>
      </c>
      <c r="M254" s="202">
        <v>17</v>
      </c>
      <c r="N254" s="202">
        <v>21</v>
      </c>
      <c r="O254" s="202">
        <v>20</v>
      </c>
      <c r="P254" s="202">
        <v>19</v>
      </c>
      <c r="Q254" s="202">
        <v>20</v>
      </c>
      <c r="R254" s="202">
        <v>20</v>
      </c>
      <c r="S254" s="202">
        <v>21</v>
      </c>
      <c r="T254" s="202">
        <v>22</v>
      </c>
      <c r="U254" s="202">
        <v>23</v>
      </c>
      <c r="V254" s="202">
        <v>23</v>
      </c>
      <c r="W254" s="202">
        <v>23</v>
      </c>
      <c r="X254" s="202">
        <v>22</v>
      </c>
      <c r="Y254" s="202">
        <v>22</v>
      </c>
      <c r="Z254" s="202">
        <v>22</v>
      </c>
      <c r="AA254" s="202">
        <v>22</v>
      </c>
      <c r="AB254" s="202">
        <v>22</v>
      </c>
      <c r="AC254" s="202">
        <v>21</v>
      </c>
      <c r="AD254" s="202">
        <v>102</v>
      </c>
      <c r="AE254" s="202">
        <v>80</v>
      </c>
      <c r="AF254" s="202">
        <v>78</v>
      </c>
      <c r="AG254" s="202">
        <v>74</v>
      </c>
      <c r="AH254" s="202">
        <v>72</v>
      </c>
      <c r="AI254" s="202">
        <v>60</v>
      </c>
      <c r="AJ254" s="202">
        <v>50</v>
      </c>
      <c r="AK254" s="202">
        <v>43</v>
      </c>
      <c r="AL254" s="202">
        <v>51</v>
      </c>
      <c r="AM254" s="202">
        <v>57</v>
      </c>
      <c r="AN254" s="202">
        <v>44</v>
      </c>
      <c r="AO254" s="202">
        <v>23</v>
      </c>
      <c r="AP254" s="202">
        <v>34</v>
      </c>
      <c r="AQ254" s="202">
        <v>24</v>
      </c>
      <c r="AR254" s="202">
        <v>2</v>
      </c>
      <c r="AS254" s="202">
        <v>634</v>
      </c>
      <c r="AT254" s="202">
        <v>60</v>
      </c>
      <c r="AU254" s="202">
        <v>58</v>
      </c>
      <c r="AV254" s="202">
        <v>246</v>
      </c>
      <c r="AW254" s="203">
        <v>33</v>
      </c>
    </row>
    <row r="255" spans="1:49" hidden="1" x14ac:dyDescent="0.25">
      <c r="A255" s="64" t="s">
        <v>109</v>
      </c>
      <c r="B255" s="64" t="s">
        <v>463</v>
      </c>
      <c r="C255" s="64" t="s">
        <v>481</v>
      </c>
      <c r="D255" s="65"/>
      <c r="E255" s="4" t="s">
        <v>481</v>
      </c>
      <c r="F255" s="5"/>
      <c r="G255" s="9">
        <v>1</v>
      </c>
      <c r="H255" s="180">
        <v>1645</v>
      </c>
      <c r="I255" s="180">
        <v>184</v>
      </c>
      <c r="J255" s="181">
        <v>20</v>
      </c>
      <c r="K255" s="181">
        <v>19</v>
      </c>
      <c r="L255" s="181">
        <v>42</v>
      </c>
      <c r="M255" s="181">
        <v>31</v>
      </c>
      <c r="N255" s="181">
        <v>28</v>
      </c>
      <c r="O255" s="181">
        <v>44</v>
      </c>
      <c r="P255" s="181">
        <v>38</v>
      </c>
      <c r="Q255" s="181">
        <v>37</v>
      </c>
      <c r="R255" s="181">
        <v>37</v>
      </c>
      <c r="S255" s="181">
        <v>37</v>
      </c>
      <c r="T255" s="181">
        <v>36</v>
      </c>
      <c r="U255" s="181">
        <v>35</v>
      </c>
      <c r="V255" s="181">
        <v>34</v>
      </c>
      <c r="W255" s="181">
        <v>33</v>
      </c>
      <c r="X255" s="181">
        <v>33</v>
      </c>
      <c r="Y255" s="181">
        <v>32</v>
      </c>
      <c r="Z255" s="181">
        <v>31</v>
      </c>
      <c r="AA255" s="181">
        <v>30</v>
      </c>
      <c r="AB255" s="181">
        <v>29</v>
      </c>
      <c r="AC255" s="181">
        <v>29</v>
      </c>
      <c r="AD255" s="181">
        <v>141</v>
      </c>
      <c r="AE255" s="181">
        <v>132</v>
      </c>
      <c r="AF255" s="181">
        <v>80</v>
      </c>
      <c r="AG255" s="181">
        <v>100</v>
      </c>
      <c r="AH255" s="181">
        <v>92</v>
      </c>
      <c r="AI255" s="181">
        <v>95</v>
      </c>
      <c r="AJ255" s="181">
        <v>93</v>
      </c>
      <c r="AK255" s="181">
        <v>68</v>
      </c>
      <c r="AL255" s="181">
        <v>55</v>
      </c>
      <c r="AM255" s="181">
        <v>40</v>
      </c>
      <c r="AN255" s="181">
        <v>42</v>
      </c>
      <c r="AO255" s="181">
        <v>31</v>
      </c>
      <c r="AP255" s="181">
        <v>21</v>
      </c>
      <c r="AQ255" s="181">
        <v>43</v>
      </c>
      <c r="AR255" s="181">
        <v>3</v>
      </c>
      <c r="AS255" s="181">
        <v>830</v>
      </c>
      <c r="AT255" s="181">
        <v>83</v>
      </c>
      <c r="AU255" s="181">
        <v>74</v>
      </c>
      <c r="AV255" s="181">
        <v>312</v>
      </c>
      <c r="AW255" s="181">
        <v>58</v>
      </c>
    </row>
    <row r="256" spans="1:49" hidden="1" x14ac:dyDescent="0.25">
      <c r="A256" s="70" t="s">
        <v>109</v>
      </c>
      <c r="B256" s="70" t="s">
        <v>463</v>
      </c>
      <c r="C256" s="70" t="s">
        <v>481</v>
      </c>
      <c r="D256" s="71">
        <v>424</v>
      </c>
      <c r="E256" s="200" t="s">
        <v>482</v>
      </c>
      <c r="F256" s="8" t="s">
        <v>16</v>
      </c>
      <c r="G256" s="10">
        <v>1</v>
      </c>
      <c r="H256" s="185">
        <v>1645</v>
      </c>
      <c r="I256" s="185">
        <v>184</v>
      </c>
      <c r="J256" s="202">
        <v>20</v>
      </c>
      <c r="K256" s="202">
        <v>19</v>
      </c>
      <c r="L256" s="202">
        <v>42</v>
      </c>
      <c r="M256" s="202">
        <v>31</v>
      </c>
      <c r="N256" s="202">
        <v>28</v>
      </c>
      <c r="O256" s="202">
        <v>44</v>
      </c>
      <c r="P256" s="202">
        <v>38</v>
      </c>
      <c r="Q256" s="202">
        <v>37</v>
      </c>
      <c r="R256" s="202">
        <v>37</v>
      </c>
      <c r="S256" s="202">
        <v>37</v>
      </c>
      <c r="T256" s="202">
        <v>36</v>
      </c>
      <c r="U256" s="202">
        <v>35</v>
      </c>
      <c r="V256" s="202">
        <v>34</v>
      </c>
      <c r="W256" s="202">
        <v>33</v>
      </c>
      <c r="X256" s="202">
        <v>33</v>
      </c>
      <c r="Y256" s="202">
        <v>32</v>
      </c>
      <c r="Z256" s="202">
        <v>31</v>
      </c>
      <c r="AA256" s="202">
        <v>30</v>
      </c>
      <c r="AB256" s="202">
        <v>29</v>
      </c>
      <c r="AC256" s="202">
        <v>29</v>
      </c>
      <c r="AD256" s="202">
        <v>141</v>
      </c>
      <c r="AE256" s="202">
        <v>132</v>
      </c>
      <c r="AF256" s="202">
        <v>80</v>
      </c>
      <c r="AG256" s="202">
        <v>100</v>
      </c>
      <c r="AH256" s="202">
        <v>92</v>
      </c>
      <c r="AI256" s="202">
        <v>95</v>
      </c>
      <c r="AJ256" s="202">
        <v>93</v>
      </c>
      <c r="AK256" s="202">
        <v>68</v>
      </c>
      <c r="AL256" s="202">
        <v>55</v>
      </c>
      <c r="AM256" s="202">
        <v>40</v>
      </c>
      <c r="AN256" s="202">
        <v>42</v>
      </c>
      <c r="AO256" s="202">
        <v>31</v>
      </c>
      <c r="AP256" s="202">
        <v>21</v>
      </c>
      <c r="AQ256" s="202">
        <v>43</v>
      </c>
      <c r="AR256" s="202">
        <v>3</v>
      </c>
      <c r="AS256" s="202">
        <v>830</v>
      </c>
      <c r="AT256" s="202">
        <v>83</v>
      </c>
      <c r="AU256" s="202">
        <v>74</v>
      </c>
      <c r="AV256" s="202">
        <v>312</v>
      </c>
      <c r="AW256" s="203">
        <v>58</v>
      </c>
    </row>
    <row r="257" spans="1:49" hidden="1" x14ac:dyDescent="0.25">
      <c r="A257" s="64" t="s">
        <v>109</v>
      </c>
      <c r="B257" s="64" t="s">
        <v>463</v>
      </c>
      <c r="C257" s="64" t="s">
        <v>483</v>
      </c>
      <c r="D257" s="65"/>
      <c r="E257" s="4" t="s">
        <v>483</v>
      </c>
      <c r="F257" s="5"/>
      <c r="G257" s="9">
        <v>2</v>
      </c>
      <c r="H257" s="180">
        <v>1616</v>
      </c>
      <c r="I257" s="180">
        <v>144</v>
      </c>
      <c r="J257" s="181">
        <v>15</v>
      </c>
      <c r="K257" s="181">
        <v>21</v>
      </c>
      <c r="L257" s="181">
        <v>29</v>
      </c>
      <c r="M257" s="181">
        <v>33</v>
      </c>
      <c r="N257" s="181">
        <v>27</v>
      </c>
      <c r="O257" s="181">
        <v>19</v>
      </c>
      <c r="P257" s="181">
        <v>35</v>
      </c>
      <c r="Q257" s="181">
        <v>34</v>
      </c>
      <c r="R257" s="181">
        <v>34</v>
      </c>
      <c r="S257" s="181">
        <v>33</v>
      </c>
      <c r="T257" s="181">
        <v>33</v>
      </c>
      <c r="U257" s="181">
        <v>33</v>
      </c>
      <c r="V257" s="181">
        <v>32</v>
      </c>
      <c r="W257" s="181">
        <v>33</v>
      </c>
      <c r="X257" s="181">
        <v>33</v>
      </c>
      <c r="Y257" s="181">
        <v>34</v>
      </c>
      <c r="Z257" s="181">
        <v>34</v>
      </c>
      <c r="AA257" s="181">
        <v>34</v>
      </c>
      <c r="AB257" s="181">
        <v>34</v>
      </c>
      <c r="AC257" s="181">
        <v>33</v>
      </c>
      <c r="AD257" s="181">
        <v>152</v>
      </c>
      <c r="AE257" s="181">
        <v>118</v>
      </c>
      <c r="AF257" s="181">
        <v>93</v>
      </c>
      <c r="AG257" s="181">
        <v>91</v>
      </c>
      <c r="AH257" s="181">
        <v>104</v>
      </c>
      <c r="AI257" s="181">
        <v>79</v>
      </c>
      <c r="AJ257" s="181">
        <v>87</v>
      </c>
      <c r="AK257" s="181">
        <v>69</v>
      </c>
      <c r="AL257" s="181">
        <v>68</v>
      </c>
      <c r="AM257" s="181">
        <v>34</v>
      </c>
      <c r="AN257" s="181">
        <v>43</v>
      </c>
      <c r="AO257" s="181">
        <v>36</v>
      </c>
      <c r="AP257" s="181">
        <v>29</v>
      </c>
      <c r="AQ257" s="181">
        <v>41</v>
      </c>
      <c r="AR257" s="181">
        <v>3</v>
      </c>
      <c r="AS257" s="181">
        <v>817</v>
      </c>
      <c r="AT257" s="181">
        <v>79</v>
      </c>
      <c r="AU257" s="181">
        <v>81</v>
      </c>
      <c r="AV257" s="181">
        <v>306</v>
      </c>
      <c r="AW257" s="181">
        <v>56</v>
      </c>
    </row>
    <row r="258" spans="1:49" hidden="1" x14ac:dyDescent="0.25">
      <c r="A258" s="70" t="s">
        <v>109</v>
      </c>
      <c r="B258" s="70" t="s">
        <v>463</v>
      </c>
      <c r="C258" s="70" t="s">
        <v>483</v>
      </c>
      <c r="D258" s="71">
        <v>425</v>
      </c>
      <c r="E258" s="200" t="s">
        <v>484</v>
      </c>
      <c r="F258" s="8" t="s">
        <v>16</v>
      </c>
      <c r="G258" s="10">
        <v>2</v>
      </c>
      <c r="H258" s="185">
        <v>1616</v>
      </c>
      <c r="I258" s="185">
        <v>144</v>
      </c>
      <c r="J258" s="202">
        <v>15</v>
      </c>
      <c r="K258" s="202">
        <v>21</v>
      </c>
      <c r="L258" s="202">
        <v>29</v>
      </c>
      <c r="M258" s="202">
        <v>33</v>
      </c>
      <c r="N258" s="202">
        <v>27</v>
      </c>
      <c r="O258" s="202">
        <v>19</v>
      </c>
      <c r="P258" s="202">
        <v>35</v>
      </c>
      <c r="Q258" s="202">
        <v>34</v>
      </c>
      <c r="R258" s="202">
        <v>34</v>
      </c>
      <c r="S258" s="202">
        <v>33</v>
      </c>
      <c r="T258" s="202">
        <v>33</v>
      </c>
      <c r="U258" s="202">
        <v>33</v>
      </c>
      <c r="V258" s="202">
        <v>32</v>
      </c>
      <c r="W258" s="202">
        <v>33</v>
      </c>
      <c r="X258" s="202">
        <v>33</v>
      </c>
      <c r="Y258" s="202">
        <v>34</v>
      </c>
      <c r="Z258" s="202">
        <v>34</v>
      </c>
      <c r="AA258" s="202">
        <v>34</v>
      </c>
      <c r="AB258" s="202">
        <v>34</v>
      </c>
      <c r="AC258" s="202">
        <v>33</v>
      </c>
      <c r="AD258" s="202">
        <v>152</v>
      </c>
      <c r="AE258" s="202">
        <v>118</v>
      </c>
      <c r="AF258" s="202">
        <v>93</v>
      </c>
      <c r="AG258" s="202">
        <v>91</v>
      </c>
      <c r="AH258" s="202">
        <v>104</v>
      </c>
      <c r="AI258" s="202">
        <v>79</v>
      </c>
      <c r="AJ258" s="202">
        <v>87</v>
      </c>
      <c r="AK258" s="202">
        <v>69</v>
      </c>
      <c r="AL258" s="202">
        <v>68</v>
      </c>
      <c r="AM258" s="202">
        <v>34</v>
      </c>
      <c r="AN258" s="202">
        <v>43</v>
      </c>
      <c r="AO258" s="202">
        <v>36</v>
      </c>
      <c r="AP258" s="202">
        <v>29</v>
      </c>
      <c r="AQ258" s="202">
        <v>41</v>
      </c>
      <c r="AR258" s="202">
        <v>3</v>
      </c>
      <c r="AS258" s="202">
        <v>817</v>
      </c>
      <c r="AT258" s="202">
        <v>79</v>
      </c>
      <c r="AU258" s="202">
        <v>81</v>
      </c>
      <c r="AV258" s="202">
        <v>306</v>
      </c>
      <c r="AW258" s="203">
        <v>56</v>
      </c>
    </row>
    <row r="259" spans="1:49" hidden="1" x14ac:dyDescent="0.25">
      <c r="A259" s="64" t="s">
        <v>109</v>
      </c>
      <c r="B259" s="64" t="s">
        <v>463</v>
      </c>
      <c r="C259" s="64" t="s">
        <v>485</v>
      </c>
      <c r="D259" s="65"/>
      <c r="E259" s="4" t="s">
        <v>485</v>
      </c>
      <c r="F259" s="5"/>
      <c r="G259" s="9">
        <v>3</v>
      </c>
      <c r="H259" s="180">
        <v>2558</v>
      </c>
      <c r="I259" s="180">
        <v>239</v>
      </c>
      <c r="J259" s="181">
        <v>39</v>
      </c>
      <c r="K259" s="181">
        <v>40</v>
      </c>
      <c r="L259" s="181">
        <v>41</v>
      </c>
      <c r="M259" s="181">
        <v>37</v>
      </c>
      <c r="N259" s="181">
        <v>32</v>
      </c>
      <c r="O259" s="181">
        <v>50</v>
      </c>
      <c r="P259" s="181">
        <v>41</v>
      </c>
      <c r="Q259" s="181">
        <v>42</v>
      </c>
      <c r="R259" s="181">
        <v>44</v>
      </c>
      <c r="S259" s="181">
        <v>47</v>
      </c>
      <c r="T259" s="181">
        <v>49</v>
      </c>
      <c r="U259" s="181">
        <v>52</v>
      </c>
      <c r="V259" s="181">
        <v>53</v>
      </c>
      <c r="W259" s="181">
        <v>53</v>
      </c>
      <c r="X259" s="181">
        <v>51</v>
      </c>
      <c r="Y259" s="181">
        <v>50</v>
      </c>
      <c r="Z259" s="181">
        <v>49</v>
      </c>
      <c r="AA259" s="181">
        <v>47</v>
      </c>
      <c r="AB259" s="181">
        <v>46</v>
      </c>
      <c r="AC259" s="181">
        <v>44</v>
      </c>
      <c r="AD259" s="181">
        <v>200</v>
      </c>
      <c r="AE259" s="181">
        <v>189</v>
      </c>
      <c r="AF259" s="181">
        <v>155</v>
      </c>
      <c r="AG259" s="181">
        <v>148</v>
      </c>
      <c r="AH259" s="181">
        <v>175</v>
      </c>
      <c r="AI259" s="181">
        <v>139</v>
      </c>
      <c r="AJ259" s="181">
        <v>119</v>
      </c>
      <c r="AK259" s="181">
        <v>115</v>
      </c>
      <c r="AL259" s="181">
        <v>92</v>
      </c>
      <c r="AM259" s="181">
        <v>86</v>
      </c>
      <c r="AN259" s="181">
        <v>79</v>
      </c>
      <c r="AO259" s="181">
        <v>72</v>
      </c>
      <c r="AP259" s="181">
        <v>82</v>
      </c>
      <c r="AQ259" s="181">
        <v>61</v>
      </c>
      <c r="AR259" s="181">
        <v>4</v>
      </c>
      <c r="AS259" s="181">
        <v>1344</v>
      </c>
      <c r="AT259" s="181">
        <v>132</v>
      </c>
      <c r="AU259" s="181">
        <v>121</v>
      </c>
      <c r="AV259" s="181">
        <v>513</v>
      </c>
      <c r="AW259" s="181">
        <v>83</v>
      </c>
    </row>
    <row r="260" spans="1:49" hidden="1" x14ac:dyDescent="0.25">
      <c r="A260" s="70" t="s">
        <v>109</v>
      </c>
      <c r="B260" s="70" t="s">
        <v>463</v>
      </c>
      <c r="C260" s="70" t="s">
        <v>485</v>
      </c>
      <c r="D260" s="71">
        <v>414</v>
      </c>
      <c r="E260" s="200" t="s">
        <v>486</v>
      </c>
      <c r="F260" s="8" t="s">
        <v>31</v>
      </c>
      <c r="G260" s="10">
        <v>3</v>
      </c>
      <c r="H260" s="185">
        <v>2558</v>
      </c>
      <c r="I260" s="185">
        <v>239</v>
      </c>
      <c r="J260" s="202">
        <v>39</v>
      </c>
      <c r="K260" s="202">
        <v>40</v>
      </c>
      <c r="L260" s="202">
        <v>41</v>
      </c>
      <c r="M260" s="202">
        <v>37</v>
      </c>
      <c r="N260" s="202">
        <v>32</v>
      </c>
      <c r="O260" s="202">
        <v>50</v>
      </c>
      <c r="P260" s="202">
        <v>41</v>
      </c>
      <c r="Q260" s="202">
        <v>42</v>
      </c>
      <c r="R260" s="202">
        <v>44</v>
      </c>
      <c r="S260" s="202">
        <v>47</v>
      </c>
      <c r="T260" s="202">
        <v>49</v>
      </c>
      <c r="U260" s="202">
        <v>52</v>
      </c>
      <c r="V260" s="202">
        <v>53</v>
      </c>
      <c r="W260" s="202">
        <v>53</v>
      </c>
      <c r="X260" s="202">
        <v>51</v>
      </c>
      <c r="Y260" s="202">
        <v>50</v>
      </c>
      <c r="Z260" s="202">
        <v>49</v>
      </c>
      <c r="AA260" s="202">
        <v>47</v>
      </c>
      <c r="AB260" s="202">
        <v>46</v>
      </c>
      <c r="AC260" s="202">
        <v>44</v>
      </c>
      <c r="AD260" s="202">
        <v>200</v>
      </c>
      <c r="AE260" s="202">
        <v>189</v>
      </c>
      <c r="AF260" s="202">
        <v>155</v>
      </c>
      <c r="AG260" s="202">
        <v>148</v>
      </c>
      <c r="AH260" s="202">
        <v>175</v>
      </c>
      <c r="AI260" s="202">
        <v>139</v>
      </c>
      <c r="AJ260" s="202">
        <v>119</v>
      </c>
      <c r="AK260" s="202">
        <v>115</v>
      </c>
      <c r="AL260" s="202">
        <v>92</v>
      </c>
      <c r="AM260" s="202">
        <v>86</v>
      </c>
      <c r="AN260" s="202">
        <v>79</v>
      </c>
      <c r="AO260" s="202">
        <v>72</v>
      </c>
      <c r="AP260" s="202">
        <v>82</v>
      </c>
      <c r="AQ260" s="202">
        <v>61</v>
      </c>
      <c r="AR260" s="202">
        <v>4</v>
      </c>
      <c r="AS260" s="202">
        <v>1344</v>
      </c>
      <c r="AT260" s="202">
        <v>132</v>
      </c>
      <c r="AU260" s="202">
        <v>121</v>
      </c>
      <c r="AV260" s="202">
        <v>513</v>
      </c>
      <c r="AW260" s="203">
        <v>83</v>
      </c>
    </row>
    <row r="261" spans="1:49" hidden="1" x14ac:dyDescent="0.25">
      <c r="A261" s="64" t="s">
        <v>109</v>
      </c>
      <c r="B261" s="64" t="s">
        <v>463</v>
      </c>
      <c r="C261" s="64" t="s">
        <v>487</v>
      </c>
      <c r="D261" s="65"/>
      <c r="E261" s="4" t="s">
        <v>487</v>
      </c>
      <c r="F261" s="5"/>
      <c r="G261" s="9">
        <v>2</v>
      </c>
      <c r="H261" s="180">
        <v>1809</v>
      </c>
      <c r="I261" s="180">
        <v>145</v>
      </c>
      <c r="J261" s="181">
        <v>24</v>
      </c>
      <c r="K261" s="181">
        <v>29</v>
      </c>
      <c r="L261" s="181">
        <v>19</v>
      </c>
      <c r="M261" s="181">
        <v>28</v>
      </c>
      <c r="N261" s="181">
        <v>15</v>
      </c>
      <c r="O261" s="181">
        <v>30</v>
      </c>
      <c r="P261" s="181">
        <v>32</v>
      </c>
      <c r="Q261" s="181">
        <v>33</v>
      </c>
      <c r="R261" s="181">
        <v>33</v>
      </c>
      <c r="S261" s="181">
        <v>34</v>
      </c>
      <c r="T261" s="181">
        <v>35</v>
      </c>
      <c r="U261" s="181">
        <v>35</v>
      </c>
      <c r="V261" s="181">
        <v>36</v>
      </c>
      <c r="W261" s="181">
        <v>36</v>
      </c>
      <c r="X261" s="181">
        <v>36</v>
      </c>
      <c r="Y261" s="181">
        <v>36</v>
      </c>
      <c r="Z261" s="181">
        <v>36</v>
      </c>
      <c r="AA261" s="181">
        <v>36</v>
      </c>
      <c r="AB261" s="181">
        <v>34</v>
      </c>
      <c r="AC261" s="181">
        <v>32</v>
      </c>
      <c r="AD261" s="181">
        <v>128</v>
      </c>
      <c r="AE261" s="181">
        <v>115</v>
      </c>
      <c r="AF261" s="181">
        <v>111</v>
      </c>
      <c r="AG261" s="181">
        <v>128</v>
      </c>
      <c r="AH261" s="181">
        <v>98</v>
      </c>
      <c r="AI261" s="181">
        <v>100</v>
      </c>
      <c r="AJ261" s="181">
        <v>91</v>
      </c>
      <c r="AK261" s="181">
        <v>89</v>
      </c>
      <c r="AL261" s="181">
        <v>82</v>
      </c>
      <c r="AM261" s="181">
        <v>69</v>
      </c>
      <c r="AN261" s="181">
        <v>66</v>
      </c>
      <c r="AO261" s="181">
        <v>45</v>
      </c>
      <c r="AP261" s="181">
        <v>58</v>
      </c>
      <c r="AQ261" s="181">
        <v>38</v>
      </c>
      <c r="AR261" s="181">
        <v>3</v>
      </c>
      <c r="AS261" s="181">
        <v>945</v>
      </c>
      <c r="AT261" s="181">
        <v>89</v>
      </c>
      <c r="AU261" s="181">
        <v>87</v>
      </c>
      <c r="AV261" s="181">
        <v>342</v>
      </c>
      <c r="AW261" s="181">
        <v>52</v>
      </c>
    </row>
    <row r="262" spans="1:49" hidden="1" x14ac:dyDescent="0.25">
      <c r="A262" s="70" t="s">
        <v>109</v>
      </c>
      <c r="B262" s="70" t="s">
        <v>463</v>
      </c>
      <c r="C262" s="70" t="s">
        <v>487</v>
      </c>
      <c r="D262" s="71">
        <v>415</v>
      </c>
      <c r="E262" s="200" t="s">
        <v>488</v>
      </c>
      <c r="F262" s="8" t="s">
        <v>31</v>
      </c>
      <c r="G262" s="10">
        <v>2</v>
      </c>
      <c r="H262" s="185">
        <v>1809</v>
      </c>
      <c r="I262" s="185">
        <v>145</v>
      </c>
      <c r="J262" s="202">
        <v>24</v>
      </c>
      <c r="K262" s="202">
        <v>29</v>
      </c>
      <c r="L262" s="202">
        <v>19</v>
      </c>
      <c r="M262" s="202">
        <v>28</v>
      </c>
      <c r="N262" s="202">
        <v>15</v>
      </c>
      <c r="O262" s="202">
        <v>30</v>
      </c>
      <c r="P262" s="202">
        <v>32</v>
      </c>
      <c r="Q262" s="202">
        <v>33</v>
      </c>
      <c r="R262" s="202">
        <v>33</v>
      </c>
      <c r="S262" s="202">
        <v>34</v>
      </c>
      <c r="T262" s="202">
        <v>35</v>
      </c>
      <c r="U262" s="202">
        <v>35</v>
      </c>
      <c r="V262" s="202">
        <v>36</v>
      </c>
      <c r="W262" s="202">
        <v>36</v>
      </c>
      <c r="X262" s="202">
        <v>36</v>
      </c>
      <c r="Y262" s="202">
        <v>36</v>
      </c>
      <c r="Z262" s="202">
        <v>36</v>
      </c>
      <c r="AA262" s="202">
        <v>36</v>
      </c>
      <c r="AB262" s="202">
        <v>34</v>
      </c>
      <c r="AC262" s="202">
        <v>32</v>
      </c>
      <c r="AD262" s="202">
        <v>128</v>
      </c>
      <c r="AE262" s="202">
        <v>115</v>
      </c>
      <c r="AF262" s="202">
        <v>111</v>
      </c>
      <c r="AG262" s="202">
        <v>128</v>
      </c>
      <c r="AH262" s="202">
        <v>98</v>
      </c>
      <c r="AI262" s="202">
        <v>100</v>
      </c>
      <c r="AJ262" s="202">
        <v>91</v>
      </c>
      <c r="AK262" s="202">
        <v>89</v>
      </c>
      <c r="AL262" s="202">
        <v>82</v>
      </c>
      <c r="AM262" s="202">
        <v>69</v>
      </c>
      <c r="AN262" s="202">
        <v>66</v>
      </c>
      <c r="AO262" s="202">
        <v>45</v>
      </c>
      <c r="AP262" s="202">
        <v>58</v>
      </c>
      <c r="AQ262" s="202">
        <v>38</v>
      </c>
      <c r="AR262" s="202">
        <v>3</v>
      </c>
      <c r="AS262" s="202">
        <v>945</v>
      </c>
      <c r="AT262" s="202">
        <v>89</v>
      </c>
      <c r="AU262" s="202">
        <v>87</v>
      </c>
      <c r="AV262" s="202">
        <v>342</v>
      </c>
      <c r="AW262" s="203">
        <v>52</v>
      </c>
    </row>
    <row r="263" spans="1:49" hidden="1" x14ac:dyDescent="0.25">
      <c r="A263" s="64" t="s">
        <v>109</v>
      </c>
      <c r="B263" s="64" t="s">
        <v>463</v>
      </c>
      <c r="C263" s="64" t="s">
        <v>489</v>
      </c>
      <c r="D263" s="65"/>
      <c r="E263" s="4" t="s">
        <v>489</v>
      </c>
      <c r="F263" s="5"/>
      <c r="G263" s="9">
        <v>3</v>
      </c>
      <c r="H263" s="180">
        <v>888</v>
      </c>
      <c r="I263" s="180">
        <v>77</v>
      </c>
      <c r="J263" s="181">
        <v>14</v>
      </c>
      <c r="K263" s="181">
        <v>12</v>
      </c>
      <c r="L263" s="181">
        <v>11</v>
      </c>
      <c r="M263" s="181">
        <v>14</v>
      </c>
      <c r="N263" s="181">
        <v>12</v>
      </c>
      <c r="O263" s="181">
        <v>14</v>
      </c>
      <c r="P263" s="181">
        <v>11</v>
      </c>
      <c r="Q263" s="181">
        <v>12</v>
      </c>
      <c r="R263" s="181">
        <v>13</v>
      </c>
      <c r="S263" s="181">
        <v>14</v>
      </c>
      <c r="T263" s="181">
        <v>15</v>
      </c>
      <c r="U263" s="181">
        <v>17</v>
      </c>
      <c r="V263" s="181">
        <v>18</v>
      </c>
      <c r="W263" s="181">
        <v>17</v>
      </c>
      <c r="X263" s="181">
        <v>17</v>
      </c>
      <c r="Y263" s="181">
        <v>15</v>
      </c>
      <c r="Z263" s="181">
        <v>14</v>
      </c>
      <c r="AA263" s="181">
        <v>13</v>
      </c>
      <c r="AB263" s="181">
        <v>12</v>
      </c>
      <c r="AC263" s="181">
        <v>11</v>
      </c>
      <c r="AD263" s="181">
        <v>55</v>
      </c>
      <c r="AE263" s="181">
        <v>59</v>
      </c>
      <c r="AF263" s="181">
        <v>47</v>
      </c>
      <c r="AG263" s="181">
        <v>54</v>
      </c>
      <c r="AH263" s="181">
        <v>65</v>
      </c>
      <c r="AI263" s="181">
        <v>54</v>
      </c>
      <c r="AJ263" s="181">
        <v>40</v>
      </c>
      <c r="AK263" s="181">
        <v>45</v>
      </c>
      <c r="AL263" s="181">
        <v>40</v>
      </c>
      <c r="AM263" s="181">
        <v>35</v>
      </c>
      <c r="AN263" s="181">
        <v>45</v>
      </c>
      <c r="AO263" s="181">
        <v>38</v>
      </c>
      <c r="AP263" s="181">
        <v>35</v>
      </c>
      <c r="AQ263" s="181">
        <v>22</v>
      </c>
      <c r="AR263" s="181">
        <v>1</v>
      </c>
      <c r="AS263" s="181">
        <v>434</v>
      </c>
      <c r="AT263" s="181">
        <v>41</v>
      </c>
      <c r="AU263" s="181">
        <v>31</v>
      </c>
      <c r="AV263" s="181">
        <v>161</v>
      </c>
      <c r="AW263" s="181">
        <v>30</v>
      </c>
    </row>
    <row r="264" spans="1:49" hidden="1" x14ac:dyDescent="0.25">
      <c r="A264" s="70" t="s">
        <v>109</v>
      </c>
      <c r="B264" s="70" t="s">
        <v>463</v>
      </c>
      <c r="C264" s="70" t="s">
        <v>489</v>
      </c>
      <c r="D264" s="71">
        <v>400</v>
      </c>
      <c r="E264" s="200" t="s">
        <v>490</v>
      </c>
      <c r="F264" s="8" t="s">
        <v>31</v>
      </c>
      <c r="G264" s="10">
        <v>3</v>
      </c>
      <c r="H264" s="185">
        <v>888</v>
      </c>
      <c r="I264" s="185">
        <v>77</v>
      </c>
      <c r="J264" s="202">
        <v>14</v>
      </c>
      <c r="K264" s="202">
        <v>12</v>
      </c>
      <c r="L264" s="202">
        <v>11</v>
      </c>
      <c r="M264" s="202">
        <v>14</v>
      </c>
      <c r="N264" s="202">
        <v>12</v>
      </c>
      <c r="O264" s="202">
        <v>14</v>
      </c>
      <c r="P264" s="202">
        <v>11</v>
      </c>
      <c r="Q264" s="202">
        <v>12</v>
      </c>
      <c r="R264" s="202">
        <v>13</v>
      </c>
      <c r="S264" s="202">
        <v>14</v>
      </c>
      <c r="T264" s="202">
        <v>15</v>
      </c>
      <c r="U264" s="202">
        <v>17</v>
      </c>
      <c r="V264" s="202">
        <v>18</v>
      </c>
      <c r="W264" s="202">
        <v>17</v>
      </c>
      <c r="X264" s="202">
        <v>17</v>
      </c>
      <c r="Y264" s="202">
        <v>15</v>
      </c>
      <c r="Z264" s="202">
        <v>14</v>
      </c>
      <c r="AA264" s="202">
        <v>13</v>
      </c>
      <c r="AB264" s="202">
        <v>12</v>
      </c>
      <c r="AC264" s="202">
        <v>11</v>
      </c>
      <c r="AD264" s="202">
        <v>55</v>
      </c>
      <c r="AE264" s="202">
        <v>59</v>
      </c>
      <c r="AF264" s="202">
        <v>47</v>
      </c>
      <c r="AG264" s="202">
        <v>54</v>
      </c>
      <c r="AH264" s="202">
        <v>65</v>
      </c>
      <c r="AI264" s="202">
        <v>54</v>
      </c>
      <c r="AJ264" s="202">
        <v>40</v>
      </c>
      <c r="AK264" s="202">
        <v>45</v>
      </c>
      <c r="AL264" s="202">
        <v>40</v>
      </c>
      <c r="AM264" s="202">
        <v>35</v>
      </c>
      <c r="AN264" s="202">
        <v>45</v>
      </c>
      <c r="AO264" s="202">
        <v>38</v>
      </c>
      <c r="AP264" s="202">
        <v>35</v>
      </c>
      <c r="AQ264" s="202">
        <v>22</v>
      </c>
      <c r="AR264" s="202">
        <v>1</v>
      </c>
      <c r="AS264" s="202">
        <v>434</v>
      </c>
      <c r="AT264" s="202">
        <v>41</v>
      </c>
      <c r="AU264" s="202">
        <v>31</v>
      </c>
      <c r="AV264" s="202">
        <v>161</v>
      </c>
      <c r="AW264" s="203">
        <v>30</v>
      </c>
    </row>
    <row r="265" spans="1:49" hidden="1" x14ac:dyDescent="0.25">
      <c r="A265" s="64" t="s">
        <v>109</v>
      </c>
      <c r="B265" s="64" t="s">
        <v>463</v>
      </c>
      <c r="C265" s="64" t="s">
        <v>491</v>
      </c>
      <c r="D265" s="65"/>
      <c r="E265" s="4" t="s">
        <v>491</v>
      </c>
      <c r="F265" s="5"/>
      <c r="G265" s="9">
        <v>2</v>
      </c>
      <c r="H265" s="180">
        <v>1772</v>
      </c>
      <c r="I265" s="180">
        <v>232</v>
      </c>
      <c r="J265" s="181">
        <v>42</v>
      </c>
      <c r="K265" s="181">
        <v>40</v>
      </c>
      <c r="L265" s="181">
        <v>38</v>
      </c>
      <c r="M265" s="181">
        <v>41</v>
      </c>
      <c r="N265" s="181">
        <v>38</v>
      </c>
      <c r="O265" s="181">
        <v>33</v>
      </c>
      <c r="P265" s="181">
        <v>26</v>
      </c>
      <c r="Q265" s="181">
        <v>27</v>
      </c>
      <c r="R265" s="181">
        <v>28</v>
      </c>
      <c r="S265" s="181">
        <v>31</v>
      </c>
      <c r="T265" s="181">
        <v>31</v>
      </c>
      <c r="U265" s="181">
        <v>33</v>
      </c>
      <c r="V265" s="181">
        <v>34</v>
      </c>
      <c r="W265" s="181">
        <v>34</v>
      </c>
      <c r="X265" s="181">
        <v>35</v>
      </c>
      <c r="Y265" s="181">
        <v>33</v>
      </c>
      <c r="Z265" s="181">
        <v>33</v>
      </c>
      <c r="AA265" s="181">
        <v>32</v>
      </c>
      <c r="AB265" s="181">
        <v>31</v>
      </c>
      <c r="AC265" s="181">
        <v>30</v>
      </c>
      <c r="AD265" s="181">
        <v>138</v>
      </c>
      <c r="AE265" s="181">
        <v>143</v>
      </c>
      <c r="AF265" s="181">
        <v>127</v>
      </c>
      <c r="AG265" s="181">
        <v>125</v>
      </c>
      <c r="AH265" s="181">
        <v>104</v>
      </c>
      <c r="AI265" s="181">
        <v>83</v>
      </c>
      <c r="AJ265" s="181">
        <v>74</v>
      </c>
      <c r="AK265" s="181">
        <v>76</v>
      </c>
      <c r="AL265" s="181">
        <v>61</v>
      </c>
      <c r="AM265" s="181">
        <v>55</v>
      </c>
      <c r="AN265" s="181">
        <v>46</v>
      </c>
      <c r="AO265" s="181">
        <v>35</v>
      </c>
      <c r="AP265" s="181">
        <v>35</v>
      </c>
      <c r="AQ265" s="181">
        <v>36</v>
      </c>
      <c r="AR265" s="181">
        <v>2</v>
      </c>
      <c r="AS265" s="181">
        <v>813</v>
      </c>
      <c r="AT265" s="181">
        <v>79</v>
      </c>
      <c r="AU265" s="181">
        <v>75</v>
      </c>
      <c r="AV265" s="181">
        <v>340</v>
      </c>
      <c r="AW265" s="181">
        <v>49</v>
      </c>
    </row>
    <row r="266" spans="1:49" hidden="1" x14ac:dyDescent="0.25">
      <c r="A266" s="70" t="s">
        <v>109</v>
      </c>
      <c r="B266" s="70" t="s">
        <v>463</v>
      </c>
      <c r="C266" s="70" t="s">
        <v>491</v>
      </c>
      <c r="D266" s="71">
        <v>368</v>
      </c>
      <c r="E266" s="200" t="s">
        <v>492</v>
      </c>
      <c r="F266" s="8" t="s">
        <v>31</v>
      </c>
      <c r="G266" s="10">
        <v>2</v>
      </c>
      <c r="H266" s="185">
        <v>1772</v>
      </c>
      <c r="I266" s="185">
        <v>232</v>
      </c>
      <c r="J266" s="202">
        <v>42</v>
      </c>
      <c r="K266" s="202">
        <v>40</v>
      </c>
      <c r="L266" s="202">
        <v>38</v>
      </c>
      <c r="M266" s="202">
        <v>41</v>
      </c>
      <c r="N266" s="202">
        <v>38</v>
      </c>
      <c r="O266" s="202">
        <v>33</v>
      </c>
      <c r="P266" s="202">
        <v>26</v>
      </c>
      <c r="Q266" s="202">
        <v>27</v>
      </c>
      <c r="R266" s="202">
        <v>28</v>
      </c>
      <c r="S266" s="202">
        <v>31</v>
      </c>
      <c r="T266" s="202">
        <v>31</v>
      </c>
      <c r="U266" s="202">
        <v>33</v>
      </c>
      <c r="V266" s="202">
        <v>34</v>
      </c>
      <c r="W266" s="202">
        <v>34</v>
      </c>
      <c r="X266" s="202">
        <v>35</v>
      </c>
      <c r="Y266" s="202">
        <v>33</v>
      </c>
      <c r="Z266" s="202">
        <v>33</v>
      </c>
      <c r="AA266" s="202">
        <v>32</v>
      </c>
      <c r="AB266" s="202">
        <v>31</v>
      </c>
      <c r="AC266" s="202">
        <v>30</v>
      </c>
      <c r="AD266" s="202">
        <v>138</v>
      </c>
      <c r="AE266" s="202">
        <v>143</v>
      </c>
      <c r="AF266" s="202">
        <v>127</v>
      </c>
      <c r="AG266" s="202">
        <v>125</v>
      </c>
      <c r="AH266" s="202">
        <v>104</v>
      </c>
      <c r="AI266" s="202">
        <v>83</v>
      </c>
      <c r="AJ266" s="202">
        <v>74</v>
      </c>
      <c r="AK266" s="202">
        <v>76</v>
      </c>
      <c r="AL266" s="202">
        <v>61</v>
      </c>
      <c r="AM266" s="202">
        <v>55</v>
      </c>
      <c r="AN266" s="202">
        <v>46</v>
      </c>
      <c r="AO266" s="202">
        <v>35</v>
      </c>
      <c r="AP266" s="202">
        <v>35</v>
      </c>
      <c r="AQ266" s="202">
        <v>36</v>
      </c>
      <c r="AR266" s="202">
        <v>2</v>
      </c>
      <c r="AS266" s="202">
        <v>813</v>
      </c>
      <c r="AT266" s="202">
        <v>79</v>
      </c>
      <c r="AU266" s="202">
        <v>75</v>
      </c>
      <c r="AV266" s="202">
        <v>340</v>
      </c>
      <c r="AW266" s="203">
        <v>49</v>
      </c>
    </row>
    <row r="267" spans="1:49" hidden="1" x14ac:dyDescent="0.25">
      <c r="A267" s="64" t="s">
        <v>109</v>
      </c>
      <c r="B267" s="64" t="s">
        <v>463</v>
      </c>
      <c r="C267" s="64" t="s">
        <v>493</v>
      </c>
      <c r="D267" s="65"/>
      <c r="E267" s="4" t="s">
        <v>493</v>
      </c>
      <c r="F267" s="5"/>
      <c r="G267" s="9">
        <v>2</v>
      </c>
      <c r="H267" s="180">
        <v>693</v>
      </c>
      <c r="I267" s="180">
        <v>51</v>
      </c>
      <c r="J267" s="181">
        <v>8</v>
      </c>
      <c r="K267" s="181">
        <v>6</v>
      </c>
      <c r="L267" s="181">
        <v>8</v>
      </c>
      <c r="M267" s="181">
        <v>11</v>
      </c>
      <c r="N267" s="181">
        <v>10</v>
      </c>
      <c r="O267" s="181">
        <v>8</v>
      </c>
      <c r="P267" s="181">
        <v>16</v>
      </c>
      <c r="Q267" s="181">
        <v>16</v>
      </c>
      <c r="R267" s="181">
        <v>16</v>
      </c>
      <c r="S267" s="181">
        <v>17</v>
      </c>
      <c r="T267" s="181">
        <v>17</v>
      </c>
      <c r="U267" s="181">
        <v>18</v>
      </c>
      <c r="V267" s="181">
        <v>18</v>
      </c>
      <c r="W267" s="181">
        <v>17</v>
      </c>
      <c r="X267" s="181">
        <v>15</v>
      </c>
      <c r="Y267" s="181">
        <v>14</v>
      </c>
      <c r="Z267" s="181">
        <v>13</v>
      </c>
      <c r="AA267" s="181">
        <v>11</v>
      </c>
      <c r="AB267" s="181">
        <v>11</v>
      </c>
      <c r="AC267" s="181">
        <v>10</v>
      </c>
      <c r="AD267" s="181">
        <v>45</v>
      </c>
      <c r="AE267" s="181">
        <v>40</v>
      </c>
      <c r="AF267" s="181">
        <v>32</v>
      </c>
      <c r="AG267" s="181">
        <v>37</v>
      </c>
      <c r="AH267" s="181">
        <v>24</v>
      </c>
      <c r="AI267" s="181">
        <v>31</v>
      </c>
      <c r="AJ267" s="181">
        <v>39</v>
      </c>
      <c r="AK267" s="181">
        <v>42</v>
      </c>
      <c r="AL267" s="181">
        <v>38</v>
      </c>
      <c r="AM267" s="181">
        <v>36</v>
      </c>
      <c r="AN267" s="181">
        <v>30</v>
      </c>
      <c r="AO267" s="181">
        <v>23</v>
      </c>
      <c r="AP267" s="181">
        <v>16</v>
      </c>
      <c r="AQ267" s="181">
        <v>20</v>
      </c>
      <c r="AR267" s="181">
        <v>1</v>
      </c>
      <c r="AS267" s="181">
        <v>403</v>
      </c>
      <c r="AT267" s="181">
        <v>46</v>
      </c>
      <c r="AU267" s="181">
        <v>32</v>
      </c>
      <c r="AV267" s="181">
        <v>114</v>
      </c>
      <c r="AW267" s="181">
        <v>27</v>
      </c>
    </row>
    <row r="268" spans="1:49" hidden="1" x14ac:dyDescent="0.25">
      <c r="A268" s="70" t="s">
        <v>109</v>
      </c>
      <c r="B268" s="70" t="s">
        <v>463</v>
      </c>
      <c r="C268" s="70" t="s">
        <v>493</v>
      </c>
      <c r="D268" s="71">
        <v>426</v>
      </c>
      <c r="E268" s="200" t="s">
        <v>494</v>
      </c>
      <c r="F268" s="8" t="s">
        <v>16</v>
      </c>
      <c r="G268" s="10">
        <v>2</v>
      </c>
      <c r="H268" s="185">
        <v>693</v>
      </c>
      <c r="I268" s="185">
        <v>51</v>
      </c>
      <c r="J268" s="202">
        <v>8</v>
      </c>
      <c r="K268" s="202">
        <v>6</v>
      </c>
      <c r="L268" s="202">
        <v>8</v>
      </c>
      <c r="M268" s="202">
        <v>11</v>
      </c>
      <c r="N268" s="202">
        <v>10</v>
      </c>
      <c r="O268" s="202">
        <v>8</v>
      </c>
      <c r="P268" s="202">
        <v>16</v>
      </c>
      <c r="Q268" s="202">
        <v>16</v>
      </c>
      <c r="R268" s="202">
        <v>16</v>
      </c>
      <c r="S268" s="202">
        <v>17</v>
      </c>
      <c r="T268" s="202">
        <v>17</v>
      </c>
      <c r="U268" s="202">
        <v>18</v>
      </c>
      <c r="V268" s="202">
        <v>18</v>
      </c>
      <c r="W268" s="202">
        <v>17</v>
      </c>
      <c r="X268" s="202">
        <v>15</v>
      </c>
      <c r="Y268" s="202">
        <v>14</v>
      </c>
      <c r="Z268" s="202">
        <v>13</v>
      </c>
      <c r="AA268" s="202">
        <v>11</v>
      </c>
      <c r="AB268" s="202">
        <v>11</v>
      </c>
      <c r="AC268" s="202">
        <v>10</v>
      </c>
      <c r="AD268" s="202">
        <v>45</v>
      </c>
      <c r="AE268" s="202">
        <v>40</v>
      </c>
      <c r="AF268" s="202">
        <v>32</v>
      </c>
      <c r="AG268" s="202">
        <v>37</v>
      </c>
      <c r="AH268" s="202">
        <v>24</v>
      </c>
      <c r="AI268" s="202">
        <v>31</v>
      </c>
      <c r="AJ268" s="202">
        <v>39</v>
      </c>
      <c r="AK268" s="202">
        <v>42</v>
      </c>
      <c r="AL268" s="202">
        <v>38</v>
      </c>
      <c r="AM268" s="202">
        <v>36</v>
      </c>
      <c r="AN268" s="202">
        <v>30</v>
      </c>
      <c r="AO268" s="202">
        <v>23</v>
      </c>
      <c r="AP268" s="202">
        <v>16</v>
      </c>
      <c r="AQ268" s="202">
        <v>20</v>
      </c>
      <c r="AR268" s="202">
        <v>1</v>
      </c>
      <c r="AS268" s="202">
        <v>403</v>
      </c>
      <c r="AT268" s="202">
        <v>46</v>
      </c>
      <c r="AU268" s="202">
        <v>32</v>
      </c>
      <c r="AV268" s="202">
        <v>114</v>
      </c>
      <c r="AW268" s="203">
        <v>27</v>
      </c>
    </row>
    <row r="269" spans="1:49" hidden="1" x14ac:dyDescent="0.25">
      <c r="A269" s="64" t="s">
        <v>109</v>
      </c>
      <c r="B269" s="64" t="s">
        <v>463</v>
      </c>
      <c r="C269" s="64" t="s">
        <v>495</v>
      </c>
      <c r="D269" s="65"/>
      <c r="E269" s="4" t="s">
        <v>495</v>
      </c>
      <c r="F269" s="5"/>
      <c r="G269" s="9">
        <v>2</v>
      </c>
      <c r="H269" s="180">
        <v>707</v>
      </c>
      <c r="I269" s="180">
        <v>58</v>
      </c>
      <c r="J269" s="181">
        <v>11</v>
      </c>
      <c r="K269" s="181">
        <v>11</v>
      </c>
      <c r="L269" s="181">
        <v>13</v>
      </c>
      <c r="M269" s="181">
        <v>9</v>
      </c>
      <c r="N269" s="181">
        <v>9</v>
      </c>
      <c r="O269" s="181">
        <v>5</v>
      </c>
      <c r="P269" s="181">
        <v>12</v>
      </c>
      <c r="Q269" s="181">
        <v>12</v>
      </c>
      <c r="R269" s="181">
        <v>13</v>
      </c>
      <c r="S269" s="181">
        <v>14</v>
      </c>
      <c r="T269" s="181">
        <v>15</v>
      </c>
      <c r="U269" s="181">
        <v>15</v>
      </c>
      <c r="V269" s="181">
        <v>16</v>
      </c>
      <c r="W269" s="181">
        <v>15</v>
      </c>
      <c r="X269" s="181">
        <v>15</v>
      </c>
      <c r="Y269" s="181">
        <v>14</v>
      </c>
      <c r="Z269" s="181">
        <v>13</v>
      </c>
      <c r="AA269" s="181">
        <v>12</v>
      </c>
      <c r="AB269" s="181">
        <v>11</v>
      </c>
      <c r="AC269" s="181">
        <v>11</v>
      </c>
      <c r="AD269" s="181">
        <v>48</v>
      </c>
      <c r="AE269" s="181">
        <v>41</v>
      </c>
      <c r="AF269" s="181">
        <v>44</v>
      </c>
      <c r="AG269" s="181">
        <v>36</v>
      </c>
      <c r="AH269" s="181">
        <v>41</v>
      </c>
      <c r="AI269" s="181">
        <v>33</v>
      </c>
      <c r="AJ269" s="181">
        <v>39</v>
      </c>
      <c r="AK269" s="181">
        <v>36</v>
      </c>
      <c r="AL269" s="181">
        <v>29</v>
      </c>
      <c r="AM269" s="181">
        <v>33</v>
      </c>
      <c r="AN269" s="181">
        <v>31</v>
      </c>
      <c r="AO269" s="181">
        <v>27</v>
      </c>
      <c r="AP269" s="181">
        <v>23</v>
      </c>
      <c r="AQ269" s="181">
        <v>16</v>
      </c>
      <c r="AR269" s="181">
        <v>1</v>
      </c>
      <c r="AS269" s="181">
        <v>384</v>
      </c>
      <c r="AT269" s="181">
        <v>40</v>
      </c>
      <c r="AU269" s="181">
        <v>32</v>
      </c>
      <c r="AV269" s="181">
        <v>129</v>
      </c>
      <c r="AW269" s="181">
        <v>22</v>
      </c>
    </row>
    <row r="270" spans="1:49" hidden="1" x14ac:dyDescent="0.25">
      <c r="A270" s="70" t="s">
        <v>109</v>
      </c>
      <c r="B270" s="70" t="s">
        <v>463</v>
      </c>
      <c r="C270" s="70" t="s">
        <v>495</v>
      </c>
      <c r="D270" s="71">
        <v>393</v>
      </c>
      <c r="E270" s="200" t="s">
        <v>496</v>
      </c>
      <c r="F270" s="8" t="s">
        <v>16</v>
      </c>
      <c r="G270" s="10">
        <v>2</v>
      </c>
      <c r="H270" s="185">
        <v>707</v>
      </c>
      <c r="I270" s="185">
        <v>58</v>
      </c>
      <c r="J270" s="202">
        <v>11</v>
      </c>
      <c r="K270" s="202">
        <v>11</v>
      </c>
      <c r="L270" s="202">
        <v>13</v>
      </c>
      <c r="M270" s="202">
        <v>9</v>
      </c>
      <c r="N270" s="202">
        <v>9</v>
      </c>
      <c r="O270" s="202">
        <v>5</v>
      </c>
      <c r="P270" s="202">
        <v>12</v>
      </c>
      <c r="Q270" s="202">
        <v>12</v>
      </c>
      <c r="R270" s="202">
        <v>13</v>
      </c>
      <c r="S270" s="202">
        <v>14</v>
      </c>
      <c r="T270" s="202">
        <v>15</v>
      </c>
      <c r="U270" s="202">
        <v>15</v>
      </c>
      <c r="V270" s="202">
        <v>16</v>
      </c>
      <c r="W270" s="202">
        <v>15</v>
      </c>
      <c r="X270" s="202">
        <v>15</v>
      </c>
      <c r="Y270" s="202">
        <v>14</v>
      </c>
      <c r="Z270" s="202">
        <v>13</v>
      </c>
      <c r="AA270" s="202">
        <v>12</v>
      </c>
      <c r="AB270" s="202">
        <v>11</v>
      </c>
      <c r="AC270" s="202">
        <v>11</v>
      </c>
      <c r="AD270" s="202">
        <v>48</v>
      </c>
      <c r="AE270" s="202">
        <v>41</v>
      </c>
      <c r="AF270" s="202">
        <v>44</v>
      </c>
      <c r="AG270" s="202">
        <v>36</v>
      </c>
      <c r="AH270" s="202">
        <v>41</v>
      </c>
      <c r="AI270" s="202">
        <v>33</v>
      </c>
      <c r="AJ270" s="202">
        <v>39</v>
      </c>
      <c r="AK270" s="202">
        <v>36</v>
      </c>
      <c r="AL270" s="202">
        <v>29</v>
      </c>
      <c r="AM270" s="202">
        <v>33</v>
      </c>
      <c r="AN270" s="202">
        <v>31</v>
      </c>
      <c r="AO270" s="202">
        <v>27</v>
      </c>
      <c r="AP270" s="202">
        <v>23</v>
      </c>
      <c r="AQ270" s="202">
        <v>16</v>
      </c>
      <c r="AR270" s="202">
        <v>1</v>
      </c>
      <c r="AS270" s="202">
        <v>384</v>
      </c>
      <c r="AT270" s="202">
        <v>40</v>
      </c>
      <c r="AU270" s="202">
        <v>32</v>
      </c>
      <c r="AV270" s="202">
        <v>129</v>
      </c>
      <c r="AW270" s="203">
        <v>22</v>
      </c>
    </row>
    <row r="271" spans="1:49" hidden="1" x14ac:dyDescent="0.25">
      <c r="A271" s="64" t="s">
        <v>109</v>
      </c>
      <c r="B271" s="64" t="s">
        <v>463</v>
      </c>
      <c r="C271" s="64" t="s">
        <v>497</v>
      </c>
      <c r="D271" s="65"/>
      <c r="E271" s="4" t="s">
        <v>497</v>
      </c>
      <c r="F271" s="5"/>
      <c r="G271" s="9">
        <v>2</v>
      </c>
      <c r="H271" s="180">
        <v>1496</v>
      </c>
      <c r="I271" s="180">
        <v>124</v>
      </c>
      <c r="J271" s="181">
        <v>16</v>
      </c>
      <c r="K271" s="181">
        <v>25</v>
      </c>
      <c r="L271" s="181">
        <v>17</v>
      </c>
      <c r="M271" s="181">
        <v>21</v>
      </c>
      <c r="N271" s="181">
        <v>25</v>
      </c>
      <c r="O271" s="181">
        <v>20</v>
      </c>
      <c r="P271" s="181">
        <v>24</v>
      </c>
      <c r="Q271" s="181">
        <v>25</v>
      </c>
      <c r="R271" s="181">
        <v>26</v>
      </c>
      <c r="S271" s="181">
        <v>27</v>
      </c>
      <c r="T271" s="181">
        <v>29</v>
      </c>
      <c r="U271" s="181">
        <v>31</v>
      </c>
      <c r="V271" s="181">
        <v>32</v>
      </c>
      <c r="W271" s="181">
        <v>31</v>
      </c>
      <c r="X271" s="181">
        <v>30</v>
      </c>
      <c r="Y271" s="181">
        <v>29</v>
      </c>
      <c r="Z271" s="181">
        <v>27</v>
      </c>
      <c r="AA271" s="181">
        <v>26</v>
      </c>
      <c r="AB271" s="181">
        <v>25</v>
      </c>
      <c r="AC271" s="181">
        <v>24</v>
      </c>
      <c r="AD271" s="181">
        <v>108</v>
      </c>
      <c r="AE271" s="181">
        <v>100</v>
      </c>
      <c r="AF271" s="181">
        <v>77</v>
      </c>
      <c r="AG271" s="181">
        <v>96</v>
      </c>
      <c r="AH271" s="181">
        <v>95</v>
      </c>
      <c r="AI271" s="181">
        <v>100</v>
      </c>
      <c r="AJ271" s="181">
        <v>71</v>
      </c>
      <c r="AK271" s="181">
        <v>60</v>
      </c>
      <c r="AL271" s="181">
        <v>57</v>
      </c>
      <c r="AM271" s="181">
        <v>52</v>
      </c>
      <c r="AN271" s="181">
        <v>64</v>
      </c>
      <c r="AO271" s="181">
        <v>48</v>
      </c>
      <c r="AP271" s="181">
        <v>58</v>
      </c>
      <c r="AQ271" s="181">
        <v>36</v>
      </c>
      <c r="AR271" s="181">
        <v>2</v>
      </c>
      <c r="AS271" s="181">
        <v>771</v>
      </c>
      <c r="AT271" s="181">
        <v>76</v>
      </c>
      <c r="AU271" s="181">
        <v>65</v>
      </c>
      <c r="AV271" s="181">
        <v>287</v>
      </c>
      <c r="AW271" s="181">
        <v>49</v>
      </c>
    </row>
    <row r="272" spans="1:49" hidden="1" x14ac:dyDescent="0.25">
      <c r="A272" s="70" t="s">
        <v>109</v>
      </c>
      <c r="B272" s="70" t="s">
        <v>463</v>
      </c>
      <c r="C272" s="70" t="s">
        <v>497</v>
      </c>
      <c r="D272" s="71">
        <v>401</v>
      </c>
      <c r="E272" s="200" t="s">
        <v>498</v>
      </c>
      <c r="F272" s="8" t="s">
        <v>16</v>
      </c>
      <c r="G272" s="10">
        <v>2</v>
      </c>
      <c r="H272" s="185">
        <v>1496</v>
      </c>
      <c r="I272" s="185">
        <v>124</v>
      </c>
      <c r="J272" s="202">
        <v>16</v>
      </c>
      <c r="K272" s="202">
        <v>25</v>
      </c>
      <c r="L272" s="202">
        <v>17</v>
      </c>
      <c r="M272" s="202">
        <v>21</v>
      </c>
      <c r="N272" s="202">
        <v>25</v>
      </c>
      <c r="O272" s="202">
        <v>20</v>
      </c>
      <c r="P272" s="202">
        <v>24</v>
      </c>
      <c r="Q272" s="202">
        <v>25</v>
      </c>
      <c r="R272" s="202">
        <v>26</v>
      </c>
      <c r="S272" s="202">
        <v>27</v>
      </c>
      <c r="T272" s="202">
        <v>29</v>
      </c>
      <c r="U272" s="202">
        <v>31</v>
      </c>
      <c r="V272" s="202">
        <v>32</v>
      </c>
      <c r="W272" s="202">
        <v>31</v>
      </c>
      <c r="X272" s="202">
        <v>30</v>
      </c>
      <c r="Y272" s="202">
        <v>29</v>
      </c>
      <c r="Z272" s="202">
        <v>27</v>
      </c>
      <c r="AA272" s="202">
        <v>26</v>
      </c>
      <c r="AB272" s="202">
        <v>25</v>
      </c>
      <c r="AC272" s="202">
        <v>24</v>
      </c>
      <c r="AD272" s="202">
        <v>108</v>
      </c>
      <c r="AE272" s="202">
        <v>100</v>
      </c>
      <c r="AF272" s="202">
        <v>77</v>
      </c>
      <c r="AG272" s="202">
        <v>96</v>
      </c>
      <c r="AH272" s="202">
        <v>95</v>
      </c>
      <c r="AI272" s="202">
        <v>100</v>
      </c>
      <c r="AJ272" s="202">
        <v>71</v>
      </c>
      <c r="AK272" s="202">
        <v>60</v>
      </c>
      <c r="AL272" s="202">
        <v>57</v>
      </c>
      <c r="AM272" s="202">
        <v>52</v>
      </c>
      <c r="AN272" s="202">
        <v>64</v>
      </c>
      <c r="AO272" s="202">
        <v>48</v>
      </c>
      <c r="AP272" s="202">
        <v>58</v>
      </c>
      <c r="AQ272" s="202">
        <v>36</v>
      </c>
      <c r="AR272" s="202">
        <v>2</v>
      </c>
      <c r="AS272" s="202">
        <v>771</v>
      </c>
      <c r="AT272" s="202">
        <v>76</v>
      </c>
      <c r="AU272" s="202">
        <v>65</v>
      </c>
      <c r="AV272" s="202">
        <v>287</v>
      </c>
      <c r="AW272" s="203">
        <v>49</v>
      </c>
    </row>
    <row r="273" spans="1:49" hidden="1" x14ac:dyDescent="0.25">
      <c r="A273" s="64" t="s">
        <v>109</v>
      </c>
      <c r="B273" s="64" t="s">
        <v>463</v>
      </c>
      <c r="C273" s="64" t="s">
        <v>499</v>
      </c>
      <c r="D273" s="65"/>
      <c r="E273" s="4" t="s">
        <v>499</v>
      </c>
      <c r="F273" s="5"/>
      <c r="G273" s="9">
        <v>2</v>
      </c>
      <c r="H273" s="180">
        <v>1095</v>
      </c>
      <c r="I273" s="180">
        <v>104</v>
      </c>
      <c r="J273" s="181">
        <v>18</v>
      </c>
      <c r="K273" s="181">
        <v>15</v>
      </c>
      <c r="L273" s="181">
        <v>21</v>
      </c>
      <c r="M273" s="181">
        <v>19</v>
      </c>
      <c r="N273" s="181">
        <v>18</v>
      </c>
      <c r="O273" s="181">
        <v>13</v>
      </c>
      <c r="P273" s="181">
        <v>16</v>
      </c>
      <c r="Q273" s="181">
        <v>17</v>
      </c>
      <c r="R273" s="181">
        <v>18</v>
      </c>
      <c r="S273" s="181">
        <v>20</v>
      </c>
      <c r="T273" s="181">
        <v>20</v>
      </c>
      <c r="U273" s="181">
        <v>21</v>
      </c>
      <c r="V273" s="181">
        <v>22</v>
      </c>
      <c r="W273" s="181">
        <v>23</v>
      </c>
      <c r="X273" s="181">
        <v>23</v>
      </c>
      <c r="Y273" s="181">
        <v>22</v>
      </c>
      <c r="Z273" s="181">
        <v>22</v>
      </c>
      <c r="AA273" s="181">
        <v>22</v>
      </c>
      <c r="AB273" s="181">
        <v>20</v>
      </c>
      <c r="AC273" s="181">
        <v>19</v>
      </c>
      <c r="AD273" s="181">
        <v>76</v>
      </c>
      <c r="AE273" s="181">
        <v>75</v>
      </c>
      <c r="AF273" s="181">
        <v>59</v>
      </c>
      <c r="AG273" s="181">
        <v>57</v>
      </c>
      <c r="AH273" s="181">
        <v>68</v>
      </c>
      <c r="AI273" s="181">
        <v>55</v>
      </c>
      <c r="AJ273" s="181">
        <v>46</v>
      </c>
      <c r="AK273" s="181">
        <v>62</v>
      </c>
      <c r="AL273" s="181">
        <v>47</v>
      </c>
      <c r="AM273" s="181">
        <v>57</v>
      </c>
      <c r="AN273" s="181">
        <v>40</v>
      </c>
      <c r="AO273" s="181">
        <v>37</v>
      </c>
      <c r="AP273" s="181">
        <v>27</v>
      </c>
      <c r="AQ273" s="181">
        <v>21</v>
      </c>
      <c r="AR273" s="181">
        <v>1</v>
      </c>
      <c r="AS273" s="181">
        <v>567</v>
      </c>
      <c r="AT273" s="181">
        <v>56</v>
      </c>
      <c r="AU273" s="181">
        <v>54</v>
      </c>
      <c r="AV273" s="181">
        <v>201</v>
      </c>
      <c r="AW273" s="181">
        <v>29</v>
      </c>
    </row>
    <row r="274" spans="1:49" hidden="1" x14ac:dyDescent="0.25">
      <c r="A274" s="70" t="s">
        <v>109</v>
      </c>
      <c r="B274" s="70" t="s">
        <v>463</v>
      </c>
      <c r="C274" s="70" t="s">
        <v>499</v>
      </c>
      <c r="D274" s="71">
        <v>427</v>
      </c>
      <c r="E274" s="200" t="s">
        <v>500</v>
      </c>
      <c r="F274" s="7" t="s">
        <v>14</v>
      </c>
      <c r="G274" s="12">
        <v>2</v>
      </c>
      <c r="H274" s="185">
        <v>859</v>
      </c>
      <c r="I274" s="185">
        <v>80</v>
      </c>
      <c r="J274" s="202">
        <v>13</v>
      </c>
      <c r="K274" s="202">
        <v>11</v>
      </c>
      <c r="L274" s="202">
        <v>17</v>
      </c>
      <c r="M274" s="202">
        <v>15</v>
      </c>
      <c r="N274" s="202">
        <v>14</v>
      </c>
      <c r="O274" s="202">
        <v>10</v>
      </c>
      <c r="P274" s="202">
        <v>13</v>
      </c>
      <c r="Q274" s="202">
        <v>13</v>
      </c>
      <c r="R274" s="202">
        <v>14</v>
      </c>
      <c r="S274" s="202">
        <v>16</v>
      </c>
      <c r="T274" s="202">
        <v>16</v>
      </c>
      <c r="U274" s="202">
        <v>17</v>
      </c>
      <c r="V274" s="202">
        <v>17</v>
      </c>
      <c r="W274" s="202">
        <v>18</v>
      </c>
      <c r="X274" s="202">
        <v>18</v>
      </c>
      <c r="Y274" s="202">
        <v>17</v>
      </c>
      <c r="Z274" s="202">
        <v>17</v>
      </c>
      <c r="AA274" s="202">
        <v>17</v>
      </c>
      <c r="AB274" s="202">
        <v>16</v>
      </c>
      <c r="AC274" s="202">
        <v>15</v>
      </c>
      <c r="AD274" s="202">
        <v>60</v>
      </c>
      <c r="AE274" s="202">
        <v>59</v>
      </c>
      <c r="AF274" s="202">
        <v>46</v>
      </c>
      <c r="AG274" s="202">
        <v>45</v>
      </c>
      <c r="AH274" s="202">
        <v>54</v>
      </c>
      <c r="AI274" s="202">
        <v>43</v>
      </c>
      <c r="AJ274" s="202">
        <v>36</v>
      </c>
      <c r="AK274" s="202">
        <v>49</v>
      </c>
      <c r="AL274" s="202">
        <v>37</v>
      </c>
      <c r="AM274" s="202">
        <v>45</v>
      </c>
      <c r="AN274" s="202">
        <v>31</v>
      </c>
      <c r="AO274" s="202">
        <v>29</v>
      </c>
      <c r="AP274" s="202">
        <v>21</v>
      </c>
      <c r="AQ274" s="202">
        <v>17</v>
      </c>
      <c r="AR274" s="202">
        <v>1</v>
      </c>
      <c r="AS274" s="202">
        <v>446</v>
      </c>
      <c r="AT274" s="202">
        <v>44</v>
      </c>
      <c r="AU274" s="202">
        <v>42</v>
      </c>
      <c r="AV274" s="202">
        <v>158</v>
      </c>
      <c r="AW274" s="202">
        <v>23</v>
      </c>
    </row>
    <row r="275" spans="1:49" hidden="1" x14ac:dyDescent="0.25">
      <c r="A275" s="70" t="s">
        <v>109</v>
      </c>
      <c r="B275" s="70" t="s">
        <v>463</v>
      </c>
      <c r="C275" s="70" t="s">
        <v>499</v>
      </c>
      <c r="D275" s="71">
        <v>428</v>
      </c>
      <c r="E275" s="200" t="s">
        <v>501</v>
      </c>
      <c r="F275" s="8" t="s">
        <v>31</v>
      </c>
      <c r="G275" s="10">
        <v>2</v>
      </c>
      <c r="H275" s="185">
        <v>236</v>
      </c>
      <c r="I275" s="185">
        <v>24</v>
      </c>
      <c r="J275" s="202">
        <v>5</v>
      </c>
      <c r="K275" s="202">
        <v>4</v>
      </c>
      <c r="L275" s="202">
        <v>4</v>
      </c>
      <c r="M275" s="202">
        <v>4</v>
      </c>
      <c r="N275" s="202">
        <v>4</v>
      </c>
      <c r="O275" s="202">
        <v>3</v>
      </c>
      <c r="P275" s="202">
        <v>3</v>
      </c>
      <c r="Q275" s="202">
        <v>4</v>
      </c>
      <c r="R275" s="202">
        <v>4</v>
      </c>
      <c r="S275" s="202">
        <v>4</v>
      </c>
      <c r="T275" s="202">
        <v>4</v>
      </c>
      <c r="U275" s="202">
        <v>4</v>
      </c>
      <c r="V275" s="202">
        <v>5</v>
      </c>
      <c r="W275" s="202">
        <v>5</v>
      </c>
      <c r="X275" s="202">
        <v>5</v>
      </c>
      <c r="Y275" s="202">
        <v>5</v>
      </c>
      <c r="Z275" s="202">
        <v>5</v>
      </c>
      <c r="AA275" s="202">
        <v>5</v>
      </c>
      <c r="AB275" s="202">
        <v>4</v>
      </c>
      <c r="AC275" s="202">
        <v>4</v>
      </c>
      <c r="AD275" s="202">
        <v>16</v>
      </c>
      <c r="AE275" s="202">
        <v>16</v>
      </c>
      <c r="AF275" s="202">
        <v>13</v>
      </c>
      <c r="AG275" s="202">
        <v>12</v>
      </c>
      <c r="AH275" s="202">
        <v>14</v>
      </c>
      <c r="AI275" s="202">
        <v>12</v>
      </c>
      <c r="AJ275" s="202">
        <v>10</v>
      </c>
      <c r="AK275" s="202">
        <v>13</v>
      </c>
      <c r="AL275" s="202">
        <v>10</v>
      </c>
      <c r="AM275" s="202">
        <v>12</v>
      </c>
      <c r="AN275" s="202">
        <v>9</v>
      </c>
      <c r="AO275" s="202">
        <v>8</v>
      </c>
      <c r="AP275" s="202">
        <v>6</v>
      </c>
      <c r="AQ275" s="202">
        <v>4</v>
      </c>
      <c r="AR275" s="202">
        <v>0</v>
      </c>
      <c r="AS275" s="202">
        <v>121</v>
      </c>
      <c r="AT275" s="202">
        <v>12</v>
      </c>
      <c r="AU275" s="202">
        <v>12</v>
      </c>
      <c r="AV275" s="202">
        <v>43</v>
      </c>
      <c r="AW275" s="202">
        <v>6</v>
      </c>
    </row>
    <row r="276" spans="1:49" hidden="1" x14ac:dyDescent="0.25">
      <c r="A276" s="64" t="s">
        <v>109</v>
      </c>
      <c r="B276" s="64" t="s">
        <v>463</v>
      </c>
      <c r="C276" s="64" t="s">
        <v>502</v>
      </c>
      <c r="D276" s="65"/>
      <c r="E276" s="4" t="s">
        <v>502</v>
      </c>
      <c r="F276" s="5"/>
      <c r="G276" s="9">
        <v>2</v>
      </c>
      <c r="H276" s="180">
        <v>1641</v>
      </c>
      <c r="I276" s="180">
        <v>112</v>
      </c>
      <c r="J276" s="181">
        <v>20</v>
      </c>
      <c r="K276" s="181">
        <v>16</v>
      </c>
      <c r="L276" s="181">
        <v>18</v>
      </c>
      <c r="M276" s="181">
        <v>17</v>
      </c>
      <c r="N276" s="181">
        <v>24</v>
      </c>
      <c r="O276" s="181">
        <v>17</v>
      </c>
      <c r="P276" s="181">
        <v>24</v>
      </c>
      <c r="Q276" s="181">
        <v>25</v>
      </c>
      <c r="R276" s="181">
        <v>27</v>
      </c>
      <c r="S276" s="181">
        <v>29</v>
      </c>
      <c r="T276" s="181">
        <v>32</v>
      </c>
      <c r="U276" s="181">
        <v>35</v>
      </c>
      <c r="V276" s="181">
        <v>36</v>
      </c>
      <c r="W276" s="181">
        <v>35</v>
      </c>
      <c r="X276" s="181">
        <v>33</v>
      </c>
      <c r="Y276" s="181">
        <v>31</v>
      </c>
      <c r="Z276" s="181">
        <v>28</v>
      </c>
      <c r="AA276" s="181">
        <v>26</v>
      </c>
      <c r="AB276" s="181">
        <v>25</v>
      </c>
      <c r="AC276" s="181">
        <v>24</v>
      </c>
      <c r="AD276" s="181">
        <v>110</v>
      </c>
      <c r="AE276" s="181">
        <v>94</v>
      </c>
      <c r="AF276" s="181">
        <v>85</v>
      </c>
      <c r="AG276" s="181">
        <v>95</v>
      </c>
      <c r="AH276" s="181">
        <v>99</v>
      </c>
      <c r="AI276" s="181">
        <v>84</v>
      </c>
      <c r="AJ276" s="181">
        <v>82</v>
      </c>
      <c r="AK276" s="181">
        <v>73</v>
      </c>
      <c r="AL276" s="181">
        <v>94</v>
      </c>
      <c r="AM276" s="181">
        <v>79</v>
      </c>
      <c r="AN276" s="181">
        <v>97</v>
      </c>
      <c r="AO276" s="181">
        <v>64</v>
      </c>
      <c r="AP276" s="181">
        <v>63</v>
      </c>
      <c r="AQ276" s="181">
        <v>42</v>
      </c>
      <c r="AR276" s="181">
        <v>3</v>
      </c>
      <c r="AS276" s="181">
        <v>908</v>
      </c>
      <c r="AT276" s="181">
        <v>90</v>
      </c>
      <c r="AU276" s="181">
        <v>71</v>
      </c>
      <c r="AV276" s="181">
        <v>297</v>
      </c>
      <c r="AW276" s="181">
        <v>58</v>
      </c>
    </row>
    <row r="277" spans="1:49" hidden="1" x14ac:dyDescent="0.25">
      <c r="A277" s="70" t="s">
        <v>109</v>
      </c>
      <c r="B277" s="70" t="s">
        <v>463</v>
      </c>
      <c r="C277" s="70" t="s">
        <v>502</v>
      </c>
      <c r="D277" s="71">
        <v>385</v>
      </c>
      <c r="E277" s="200" t="s">
        <v>503</v>
      </c>
      <c r="F277" s="8" t="s">
        <v>16</v>
      </c>
      <c r="G277" s="10">
        <v>2</v>
      </c>
      <c r="H277" s="185">
        <v>1641</v>
      </c>
      <c r="I277" s="185">
        <v>112</v>
      </c>
      <c r="J277" s="202">
        <v>20</v>
      </c>
      <c r="K277" s="202">
        <v>16</v>
      </c>
      <c r="L277" s="202">
        <v>18</v>
      </c>
      <c r="M277" s="202">
        <v>17</v>
      </c>
      <c r="N277" s="202">
        <v>24</v>
      </c>
      <c r="O277" s="202">
        <v>17</v>
      </c>
      <c r="P277" s="202">
        <v>24</v>
      </c>
      <c r="Q277" s="202">
        <v>25</v>
      </c>
      <c r="R277" s="202">
        <v>27</v>
      </c>
      <c r="S277" s="202">
        <v>29</v>
      </c>
      <c r="T277" s="202">
        <v>32</v>
      </c>
      <c r="U277" s="202">
        <v>35</v>
      </c>
      <c r="V277" s="202">
        <v>36</v>
      </c>
      <c r="W277" s="202">
        <v>35</v>
      </c>
      <c r="X277" s="202">
        <v>33</v>
      </c>
      <c r="Y277" s="202">
        <v>31</v>
      </c>
      <c r="Z277" s="202">
        <v>28</v>
      </c>
      <c r="AA277" s="202">
        <v>26</v>
      </c>
      <c r="AB277" s="202">
        <v>25</v>
      </c>
      <c r="AC277" s="202">
        <v>24</v>
      </c>
      <c r="AD277" s="202">
        <v>110</v>
      </c>
      <c r="AE277" s="202">
        <v>94</v>
      </c>
      <c r="AF277" s="202">
        <v>85</v>
      </c>
      <c r="AG277" s="202">
        <v>95</v>
      </c>
      <c r="AH277" s="202">
        <v>99</v>
      </c>
      <c r="AI277" s="202">
        <v>84</v>
      </c>
      <c r="AJ277" s="202">
        <v>82</v>
      </c>
      <c r="AK277" s="202">
        <v>73</v>
      </c>
      <c r="AL277" s="202">
        <v>94</v>
      </c>
      <c r="AM277" s="202">
        <v>79</v>
      </c>
      <c r="AN277" s="202">
        <v>97</v>
      </c>
      <c r="AO277" s="202">
        <v>64</v>
      </c>
      <c r="AP277" s="202">
        <v>63</v>
      </c>
      <c r="AQ277" s="202">
        <v>42</v>
      </c>
      <c r="AR277" s="202">
        <v>3</v>
      </c>
      <c r="AS277" s="202">
        <v>908</v>
      </c>
      <c r="AT277" s="202">
        <v>90</v>
      </c>
      <c r="AU277" s="202">
        <v>71</v>
      </c>
      <c r="AV277" s="202">
        <v>297</v>
      </c>
      <c r="AW277" s="203">
        <v>58</v>
      </c>
    </row>
    <row r="278" spans="1:49" hidden="1" x14ac:dyDescent="0.25">
      <c r="A278" s="64" t="s">
        <v>109</v>
      </c>
      <c r="B278" s="64" t="s">
        <v>463</v>
      </c>
      <c r="C278" s="64" t="s">
        <v>504</v>
      </c>
      <c r="D278" s="65"/>
      <c r="E278" s="4" t="s">
        <v>504</v>
      </c>
      <c r="F278" s="5"/>
      <c r="G278" s="9">
        <v>2</v>
      </c>
      <c r="H278" s="180">
        <v>2070</v>
      </c>
      <c r="I278" s="180">
        <v>178</v>
      </c>
      <c r="J278" s="181">
        <v>17</v>
      </c>
      <c r="K278" s="181">
        <v>20</v>
      </c>
      <c r="L278" s="181">
        <v>33</v>
      </c>
      <c r="M278" s="181">
        <v>35</v>
      </c>
      <c r="N278" s="181">
        <v>35</v>
      </c>
      <c r="O278" s="181">
        <v>38</v>
      </c>
      <c r="P278" s="181">
        <v>35</v>
      </c>
      <c r="Q278" s="181">
        <v>36</v>
      </c>
      <c r="R278" s="181">
        <v>38</v>
      </c>
      <c r="S278" s="181">
        <v>40</v>
      </c>
      <c r="T278" s="181">
        <v>42</v>
      </c>
      <c r="U278" s="181">
        <v>45</v>
      </c>
      <c r="V278" s="181">
        <v>46</v>
      </c>
      <c r="W278" s="181">
        <v>45</v>
      </c>
      <c r="X278" s="181">
        <v>41</v>
      </c>
      <c r="Y278" s="181">
        <v>40</v>
      </c>
      <c r="Z278" s="181">
        <v>37</v>
      </c>
      <c r="AA278" s="181">
        <v>35</v>
      </c>
      <c r="AB278" s="181">
        <v>34</v>
      </c>
      <c r="AC278" s="181">
        <v>34</v>
      </c>
      <c r="AD278" s="181">
        <v>153</v>
      </c>
      <c r="AE278" s="181">
        <v>150</v>
      </c>
      <c r="AF278" s="181">
        <v>139</v>
      </c>
      <c r="AG278" s="181">
        <v>108</v>
      </c>
      <c r="AH278" s="181">
        <v>111</v>
      </c>
      <c r="AI278" s="181">
        <v>108</v>
      </c>
      <c r="AJ278" s="181">
        <v>98</v>
      </c>
      <c r="AK278" s="181">
        <v>76</v>
      </c>
      <c r="AL278" s="181">
        <v>99</v>
      </c>
      <c r="AM278" s="181">
        <v>99</v>
      </c>
      <c r="AN278" s="181">
        <v>70</v>
      </c>
      <c r="AO278" s="181">
        <v>64</v>
      </c>
      <c r="AP278" s="181">
        <v>69</v>
      </c>
      <c r="AQ278" s="181">
        <v>49</v>
      </c>
      <c r="AR278" s="181">
        <v>3</v>
      </c>
      <c r="AS278" s="181">
        <v>1031</v>
      </c>
      <c r="AT278" s="181">
        <v>105</v>
      </c>
      <c r="AU278" s="181">
        <v>87</v>
      </c>
      <c r="AV278" s="181">
        <v>369</v>
      </c>
      <c r="AW278" s="181">
        <v>67</v>
      </c>
    </row>
    <row r="279" spans="1:49" hidden="1" x14ac:dyDescent="0.25">
      <c r="A279" s="70" t="s">
        <v>109</v>
      </c>
      <c r="B279" s="70" t="s">
        <v>463</v>
      </c>
      <c r="C279" s="70" t="s">
        <v>504</v>
      </c>
      <c r="D279" s="71">
        <v>394</v>
      </c>
      <c r="E279" s="200" t="s">
        <v>505</v>
      </c>
      <c r="F279" s="7" t="s">
        <v>14</v>
      </c>
      <c r="G279" s="12">
        <v>2</v>
      </c>
      <c r="H279" s="185">
        <v>2070</v>
      </c>
      <c r="I279" s="185">
        <v>178</v>
      </c>
      <c r="J279" s="202">
        <v>17</v>
      </c>
      <c r="K279" s="202">
        <v>20</v>
      </c>
      <c r="L279" s="202">
        <v>33</v>
      </c>
      <c r="M279" s="202">
        <v>35</v>
      </c>
      <c r="N279" s="202">
        <v>35</v>
      </c>
      <c r="O279" s="202">
        <v>38</v>
      </c>
      <c r="P279" s="202">
        <v>35</v>
      </c>
      <c r="Q279" s="202">
        <v>36</v>
      </c>
      <c r="R279" s="202">
        <v>38</v>
      </c>
      <c r="S279" s="202">
        <v>40</v>
      </c>
      <c r="T279" s="202">
        <v>42</v>
      </c>
      <c r="U279" s="202">
        <v>45</v>
      </c>
      <c r="V279" s="202">
        <v>46</v>
      </c>
      <c r="W279" s="202">
        <v>45</v>
      </c>
      <c r="X279" s="202">
        <v>41</v>
      </c>
      <c r="Y279" s="202">
        <v>40</v>
      </c>
      <c r="Z279" s="202">
        <v>37</v>
      </c>
      <c r="AA279" s="202">
        <v>35</v>
      </c>
      <c r="AB279" s="202">
        <v>34</v>
      </c>
      <c r="AC279" s="202">
        <v>34</v>
      </c>
      <c r="AD279" s="202">
        <v>153</v>
      </c>
      <c r="AE279" s="202">
        <v>150</v>
      </c>
      <c r="AF279" s="202">
        <v>139</v>
      </c>
      <c r="AG279" s="202">
        <v>108</v>
      </c>
      <c r="AH279" s="202">
        <v>111</v>
      </c>
      <c r="AI279" s="202">
        <v>108</v>
      </c>
      <c r="AJ279" s="202">
        <v>98</v>
      </c>
      <c r="AK279" s="202">
        <v>76</v>
      </c>
      <c r="AL279" s="202">
        <v>99</v>
      </c>
      <c r="AM279" s="202">
        <v>99</v>
      </c>
      <c r="AN279" s="202">
        <v>70</v>
      </c>
      <c r="AO279" s="202">
        <v>64</v>
      </c>
      <c r="AP279" s="202">
        <v>69</v>
      </c>
      <c r="AQ279" s="202">
        <v>49</v>
      </c>
      <c r="AR279" s="202">
        <v>3</v>
      </c>
      <c r="AS279" s="202">
        <v>1031</v>
      </c>
      <c r="AT279" s="202">
        <v>105</v>
      </c>
      <c r="AU279" s="202">
        <v>87</v>
      </c>
      <c r="AV279" s="202">
        <v>369</v>
      </c>
      <c r="AW279" s="203">
        <v>67</v>
      </c>
    </row>
    <row r="280" spans="1:49" hidden="1" x14ac:dyDescent="0.25">
      <c r="A280" s="64" t="s">
        <v>109</v>
      </c>
      <c r="B280" s="64" t="s">
        <v>463</v>
      </c>
      <c r="C280" s="64" t="s">
        <v>506</v>
      </c>
      <c r="D280" s="65"/>
      <c r="E280" s="4" t="s">
        <v>506</v>
      </c>
      <c r="F280" s="5"/>
      <c r="G280" s="9">
        <v>2</v>
      </c>
      <c r="H280" s="180">
        <v>774</v>
      </c>
      <c r="I280" s="180">
        <v>72</v>
      </c>
      <c r="J280" s="181">
        <v>12</v>
      </c>
      <c r="K280" s="181">
        <v>12</v>
      </c>
      <c r="L280" s="181">
        <v>15</v>
      </c>
      <c r="M280" s="181">
        <v>17</v>
      </c>
      <c r="N280" s="181">
        <v>10</v>
      </c>
      <c r="O280" s="181">
        <v>6</v>
      </c>
      <c r="P280" s="181">
        <v>17</v>
      </c>
      <c r="Q280" s="181">
        <v>18</v>
      </c>
      <c r="R280" s="181">
        <v>19</v>
      </c>
      <c r="S280" s="181">
        <v>19</v>
      </c>
      <c r="T280" s="181">
        <v>20</v>
      </c>
      <c r="U280" s="181">
        <v>21</v>
      </c>
      <c r="V280" s="181">
        <v>21</v>
      </c>
      <c r="W280" s="181">
        <v>20</v>
      </c>
      <c r="X280" s="181">
        <v>19</v>
      </c>
      <c r="Y280" s="181">
        <v>18</v>
      </c>
      <c r="Z280" s="181">
        <v>17</v>
      </c>
      <c r="AA280" s="181">
        <v>16</v>
      </c>
      <c r="AB280" s="181">
        <v>15</v>
      </c>
      <c r="AC280" s="181">
        <v>13</v>
      </c>
      <c r="AD280" s="181">
        <v>52</v>
      </c>
      <c r="AE280" s="181">
        <v>49</v>
      </c>
      <c r="AF280" s="181">
        <v>44</v>
      </c>
      <c r="AG280" s="181">
        <v>46</v>
      </c>
      <c r="AH280" s="181">
        <v>41</v>
      </c>
      <c r="AI280" s="181">
        <v>45</v>
      </c>
      <c r="AJ280" s="181">
        <v>21</v>
      </c>
      <c r="AK280" s="181">
        <v>45</v>
      </c>
      <c r="AL280" s="181">
        <v>37</v>
      </c>
      <c r="AM280" s="181">
        <v>32</v>
      </c>
      <c r="AN280" s="181">
        <v>13</v>
      </c>
      <c r="AO280" s="181">
        <v>10</v>
      </c>
      <c r="AP280" s="181">
        <v>14</v>
      </c>
      <c r="AQ280" s="181">
        <v>19</v>
      </c>
      <c r="AR280" s="181">
        <v>1</v>
      </c>
      <c r="AS280" s="181">
        <v>413</v>
      </c>
      <c r="AT280" s="181">
        <v>52</v>
      </c>
      <c r="AU280" s="181">
        <v>41</v>
      </c>
      <c r="AV280" s="181">
        <v>142</v>
      </c>
      <c r="AW280" s="181">
        <v>26</v>
      </c>
    </row>
    <row r="281" spans="1:49" hidden="1" x14ac:dyDescent="0.25">
      <c r="A281" s="70" t="s">
        <v>109</v>
      </c>
      <c r="B281" s="70" t="s">
        <v>463</v>
      </c>
      <c r="C281" s="70" t="s">
        <v>506</v>
      </c>
      <c r="D281" s="71">
        <v>395</v>
      </c>
      <c r="E281" s="200" t="s">
        <v>507</v>
      </c>
      <c r="F281" s="8" t="s">
        <v>31</v>
      </c>
      <c r="G281" s="10">
        <v>2</v>
      </c>
      <c r="H281" s="185">
        <v>774</v>
      </c>
      <c r="I281" s="185">
        <v>72</v>
      </c>
      <c r="J281" s="202">
        <v>12</v>
      </c>
      <c r="K281" s="202">
        <v>12</v>
      </c>
      <c r="L281" s="202">
        <v>15</v>
      </c>
      <c r="M281" s="202">
        <v>17</v>
      </c>
      <c r="N281" s="202">
        <v>10</v>
      </c>
      <c r="O281" s="202">
        <v>6</v>
      </c>
      <c r="P281" s="202">
        <v>17</v>
      </c>
      <c r="Q281" s="202">
        <v>18</v>
      </c>
      <c r="R281" s="202">
        <v>19</v>
      </c>
      <c r="S281" s="202">
        <v>19</v>
      </c>
      <c r="T281" s="202">
        <v>20</v>
      </c>
      <c r="U281" s="202">
        <v>21</v>
      </c>
      <c r="V281" s="202">
        <v>21</v>
      </c>
      <c r="W281" s="202">
        <v>20</v>
      </c>
      <c r="X281" s="202">
        <v>19</v>
      </c>
      <c r="Y281" s="202">
        <v>18</v>
      </c>
      <c r="Z281" s="202">
        <v>17</v>
      </c>
      <c r="AA281" s="202">
        <v>16</v>
      </c>
      <c r="AB281" s="202">
        <v>15</v>
      </c>
      <c r="AC281" s="202">
        <v>13</v>
      </c>
      <c r="AD281" s="202">
        <v>52</v>
      </c>
      <c r="AE281" s="202">
        <v>49</v>
      </c>
      <c r="AF281" s="202">
        <v>44</v>
      </c>
      <c r="AG281" s="202">
        <v>46</v>
      </c>
      <c r="AH281" s="202">
        <v>41</v>
      </c>
      <c r="AI281" s="202">
        <v>45</v>
      </c>
      <c r="AJ281" s="202">
        <v>21</v>
      </c>
      <c r="AK281" s="202">
        <v>45</v>
      </c>
      <c r="AL281" s="202">
        <v>37</v>
      </c>
      <c r="AM281" s="202">
        <v>32</v>
      </c>
      <c r="AN281" s="202">
        <v>13</v>
      </c>
      <c r="AO281" s="202">
        <v>10</v>
      </c>
      <c r="AP281" s="202">
        <v>14</v>
      </c>
      <c r="AQ281" s="202">
        <v>19</v>
      </c>
      <c r="AR281" s="202">
        <v>1</v>
      </c>
      <c r="AS281" s="202">
        <v>413</v>
      </c>
      <c r="AT281" s="202">
        <v>52</v>
      </c>
      <c r="AU281" s="202">
        <v>41</v>
      </c>
      <c r="AV281" s="202">
        <v>142</v>
      </c>
      <c r="AW281" s="203">
        <v>26</v>
      </c>
    </row>
    <row r="282" spans="1:49" hidden="1" x14ac:dyDescent="0.25">
      <c r="A282" s="64" t="s">
        <v>109</v>
      </c>
      <c r="B282" s="64" t="s">
        <v>463</v>
      </c>
      <c r="C282" s="64" t="s">
        <v>508</v>
      </c>
      <c r="D282" s="65"/>
      <c r="E282" s="4" t="s">
        <v>508</v>
      </c>
      <c r="F282" s="5"/>
      <c r="G282" s="9">
        <v>1</v>
      </c>
      <c r="H282" s="180">
        <v>1597</v>
      </c>
      <c r="I282" s="180">
        <v>185</v>
      </c>
      <c r="J282" s="181">
        <v>29</v>
      </c>
      <c r="K282" s="181">
        <v>27</v>
      </c>
      <c r="L282" s="181">
        <v>27</v>
      </c>
      <c r="M282" s="181">
        <v>43</v>
      </c>
      <c r="N282" s="181">
        <v>36</v>
      </c>
      <c r="O282" s="181">
        <v>23</v>
      </c>
      <c r="P282" s="181">
        <v>38</v>
      </c>
      <c r="Q282" s="181">
        <v>39</v>
      </c>
      <c r="R282" s="181">
        <v>40</v>
      </c>
      <c r="S282" s="181">
        <v>40</v>
      </c>
      <c r="T282" s="181">
        <v>40</v>
      </c>
      <c r="U282" s="181">
        <v>39</v>
      </c>
      <c r="V282" s="181">
        <v>38</v>
      </c>
      <c r="W282" s="181">
        <v>36</v>
      </c>
      <c r="X282" s="181">
        <v>35</v>
      </c>
      <c r="Y282" s="181">
        <v>31</v>
      </c>
      <c r="Z282" s="181">
        <v>29</v>
      </c>
      <c r="AA282" s="181">
        <v>26</v>
      </c>
      <c r="AB282" s="181">
        <v>24</v>
      </c>
      <c r="AC282" s="181">
        <v>23</v>
      </c>
      <c r="AD282" s="181">
        <v>91</v>
      </c>
      <c r="AE282" s="181">
        <v>101</v>
      </c>
      <c r="AF282" s="181">
        <v>60</v>
      </c>
      <c r="AG282" s="181">
        <v>106</v>
      </c>
      <c r="AH282" s="181">
        <v>82</v>
      </c>
      <c r="AI282" s="181">
        <v>70</v>
      </c>
      <c r="AJ282" s="181">
        <v>87</v>
      </c>
      <c r="AK282" s="181">
        <v>70</v>
      </c>
      <c r="AL282" s="181">
        <v>80</v>
      </c>
      <c r="AM282" s="181">
        <v>55</v>
      </c>
      <c r="AN282" s="181">
        <v>49</v>
      </c>
      <c r="AO282" s="181">
        <v>54</v>
      </c>
      <c r="AP282" s="181">
        <v>29</v>
      </c>
      <c r="AQ282" s="181">
        <v>27</v>
      </c>
      <c r="AR282" s="181">
        <v>2</v>
      </c>
      <c r="AS282" s="181">
        <v>806</v>
      </c>
      <c r="AT282" s="181">
        <v>94</v>
      </c>
      <c r="AU282" s="181">
        <v>67</v>
      </c>
      <c r="AV282" s="181">
        <v>254</v>
      </c>
      <c r="AW282" s="181">
        <v>37</v>
      </c>
    </row>
    <row r="283" spans="1:49" hidden="1" x14ac:dyDescent="0.25">
      <c r="A283" s="70" t="s">
        <v>109</v>
      </c>
      <c r="B283" s="70" t="s">
        <v>463</v>
      </c>
      <c r="C283" s="70" t="s">
        <v>508</v>
      </c>
      <c r="D283" s="71">
        <v>397</v>
      </c>
      <c r="E283" s="200" t="s">
        <v>509</v>
      </c>
      <c r="F283" s="8" t="s">
        <v>16</v>
      </c>
      <c r="G283" s="10">
        <v>1</v>
      </c>
      <c r="H283" s="185">
        <v>782</v>
      </c>
      <c r="I283" s="185">
        <v>85</v>
      </c>
      <c r="J283" s="202">
        <v>12</v>
      </c>
      <c r="K283" s="202">
        <v>11</v>
      </c>
      <c r="L283" s="202">
        <v>13</v>
      </c>
      <c r="M283" s="202">
        <v>21</v>
      </c>
      <c r="N283" s="202">
        <v>17</v>
      </c>
      <c r="O283" s="202">
        <v>11</v>
      </c>
      <c r="P283" s="202">
        <v>19</v>
      </c>
      <c r="Q283" s="202">
        <v>19</v>
      </c>
      <c r="R283" s="202">
        <v>20</v>
      </c>
      <c r="S283" s="202">
        <v>20</v>
      </c>
      <c r="T283" s="202">
        <v>20</v>
      </c>
      <c r="U283" s="202">
        <v>19</v>
      </c>
      <c r="V283" s="202">
        <v>19</v>
      </c>
      <c r="W283" s="202">
        <v>17</v>
      </c>
      <c r="X283" s="202">
        <v>17</v>
      </c>
      <c r="Y283" s="202">
        <v>15</v>
      </c>
      <c r="Z283" s="202">
        <v>14</v>
      </c>
      <c r="AA283" s="202">
        <v>13</v>
      </c>
      <c r="AB283" s="202">
        <v>12</v>
      </c>
      <c r="AC283" s="202">
        <v>11</v>
      </c>
      <c r="AD283" s="202">
        <v>45</v>
      </c>
      <c r="AE283" s="202">
        <v>50</v>
      </c>
      <c r="AF283" s="202">
        <v>29</v>
      </c>
      <c r="AG283" s="202">
        <v>52</v>
      </c>
      <c r="AH283" s="202">
        <v>40</v>
      </c>
      <c r="AI283" s="202">
        <v>35</v>
      </c>
      <c r="AJ283" s="202">
        <v>43</v>
      </c>
      <c r="AK283" s="202">
        <v>35</v>
      </c>
      <c r="AL283" s="202">
        <v>40</v>
      </c>
      <c r="AM283" s="202">
        <v>27</v>
      </c>
      <c r="AN283" s="202">
        <v>25</v>
      </c>
      <c r="AO283" s="202">
        <v>27</v>
      </c>
      <c r="AP283" s="202">
        <v>14</v>
      </c>
      <c r="AQ283" s="202">
        <v>13</v>
      </c>
      <c r="AR283" s="202">
        <v>1</v>
      </c>
      <c r="AS283" s="202">
        <v>396</v>
      </c>
      <c r="AT283" s="202">
        <v>47</v>
      </c>
      <c r="AU283" s="202">
        <v>33</v>
      </c>
      <c r="AV283" s="202">
        <v>125</v>
      </c>
      <c r="AW283" s="202">
        <v>18</v>
      </c>
    </row>
    <row r="284" spans="1:49" hidden="1" x14ac:dyDescent="0.25">
      <c r="A284" s="70" t="s">
        <v>109</v>
      </c>
      <c r="B284" s="70" t="s">
        <v>463</v>
      </c>
      <c r="C284" s="70" t="s">
        <v>508</v>
      </c>
      <c r="D284" s="71">
        <v>398</v>
      </c>
      <c r="E284" s="200" t="s">
        <v>510</v>
      </c>
      <c r="F284" s="8" t="s">
        <v>31</v>
      </c>
      <c r="G284" s="10">
        <v>1</v>
      </c>
      <c r="H284" s="185">
        <v>208</v>
      </c>
      <c r="I284" s="185">
        <v>25</v>
      </c>
      <c r="J284" s="202">
        <v>4</v>
      </c>
      <c r="K284" s="202">
        <v>3</v>
      </c>
      <c r="L284" s="202">
        <v>4</v>
      </c>
      <c r="M284" s="202">
        <v>6</v>
      </c>
      <c r="N284" s="202">
        <v>5</v>
      </c>
      <c r="O284" s="202">
        <v>3</v>
      </c>
      <c r="P284" s="202">
        <v>5</v>
      </c>
      <c r="Q284" s="202">
        <v>5</v>
      </c>
      <c r="R284" s="202">
        <v>5</v>
      </c>
      <c r="S284" s="202">
        <v>5</v>
      </c>
      <c r="T284" s="202">
        <v>5</v>
      </c>
      <c r="U284" s="202">
        <v>5</v>
      </c>
      <c r="V284" s="202">
        <v>5</v>
      </c>
      <c r="W284" s="202">
        <v>5</v>
      </c>
      <c r="X284" s="202">
        <v>5</v>
      </c>
      <c r="Y284" s="202">
        <v>4</v>
      </c>
      <c r="Z284" s="202">
        <v>4</v>
      </c>
      <c r="AA284" s="202">
        <v>3</v>
      </c>
      <c r="AB284" s="202">
        <v>3</v>
      </c>
      <c r="AC284" s="202">
        <v>3</v>
      </c>
      <c r="AD284" s="202">
        <v>12</v>
      </c>
      <c r="AE284" s="202">
        <v>13</v>
      </c>
      <c r="AF284" s="202">
        <v>8</v>
      </c>
      <c r="AG284" s="202">
        <v>14</v>
      </c>
      <c r="AH284" s="202">
        <v>11</v>
      </c>
      <c r="AI284" s="202">
        <v>9</v>
      </c>
      <c r="AJ284" s="202">
        <v>11</v>
      </c>
      <c r="AK284" s="202">
        <v>9</v>
      </c>
      <c r="AL284" s="202">
        <v>10</v>
      </c>
      <c r="AM284" s="202">
        <v>7</v>
      </c>
      <c r="AN284" s="202">
        <v>6</v>
      </c>
      <c r="AO284" s="202">
        <v>7</v>
      </c>
      <c r="AP284" s="202">
        <v>4</v>
      </c>
      <c r="AQ284" s="202">
        <v>4</v>
      </c>
      <c r="AR284" s="202">
        <v>0</v>
      </c>
      <c r="AS284" s="202">
        <v>106</v>
      </c>
      <c r="AT284" s="202">
        <v>12</v>
      </c>
      <c r="AU284" s="202">
        <v>9</v>
      </c>
      <c r="AV284" s="202">
        <v>33</v>
      </c>
      <c r="AW284" s="202">
        <v>5</v>
      </c>
    </row>
    <row r="285" spans="1:49" hidden="1" x14ac:dyDescent="0.25">
      <c r="A285" s="70" t="s">
        <v>109</v>
      </c>
      <c r="B285" s="70" t="s">
        <v>463</v>
      </c>
      <c r="C285" s="70" t="s">
        <v>508</v>
      </c>
      <c r="D285" s="71">
        <v>399</v>
      </c>
      <c r="E285" s="200" t="s">
        <v>511</v>
      </c>
      <c r="F285" s="8" t="s">
        <v>16</v>
      </c>
      <c r="G285" s="10">
        <v>1</v>
      </c>
      <c r="H285" s="185">
        <v>607</v>
      </c>
      <c r="I285" s="185">
        <v>75</v>
      </c>
      <c r="J285" s="202">
        <v>13</v>
      </c>
      <c r="K285" s="202">
        <v>13</v>
      </c>
      <c r="L285" s="202">
        <v>10</v>
      </c>
      <c r="M285" s="202">
        <v>16</v>
      </c>
      <c r="N285" s="202">
        <v>14</v>
      </c>
      <c r="O285" s="202">
        <v>9</v>
      </c>
      <c r="P285" s="202">
        <v>14</v>
      </c>
      <c r="Q285" s="202">
        <v>15</v>
      </c>
      <c r="R285" s="202">
        <v>15</v>
      </c>
      <c r="S285" s="202">
        <v>15</v>
      </c>
      <c r="T285" s="202">
        <v>15</v>
      </c>
      <c r="U285" s="202">
        <v>15</v>
      </c>
      <c r="V285" s="202">
        <v>14</v>
      </c>
      <c r="W285" s="202">
        <v>14</v>
      </c>
      <c r="X285" s="202">
        <v>13</v>
      </c>
      <c r="Y285" s="202">
        <v>12</v>
      </c>
      <c r="Z285" s="202">
        <v>11</v>
      </c>
      <c r="AA285" s="202">
        <v>10</v>
      </c>
      <c r="AB285" s="202">
        <v>9</v>
      </c>
      <c r="AC285" s="202">
        <v>9</v>
      </c>
      <c r="AD285" s="202">
        <v>34</v>
      </c>
      <c r="AE285" s="202">
        <v>38</v>
      </c>
      <c r="AF285" s="202">
        <v>23</v>
      </c>
      <c r="AG285" s="202">
        <v>40</v>
      </c>
      <c r="AH285" s="202">
        <v>31</v>
      </c>
      <c r="AI285" s="202">
        <v>26</v>
      </c>
      <c r="AJ285" s="202">
        <v>33</v>
      </c>
      <c r="AK285" s="202">
        <v>26</v>
      </c>
      <c r="AL285" s="202">
        <v>30</v>
      </c>
      <c r="AM285" s="202">
        <v>21</v>
      </c>
      <c r="AN285" s="202">
        <v>18</v>
      </c>
      <c r="AO285" s="202">
        <v>20</v>
      </c>
      <c r="AP285" s="202">
        <v>11</v>
      </c>
      <c r="AQ285" s="202">
        <v>10</v>
      </c>
      <c r="AR285" s="202">
        <v>1</v>
      </c>
      <c r="AS285" s="202">
        <v>304</v>
      </c>
      <c r="AT285" s="202">
        <v>35</v>
      </c>
      <c r="AU285" s="202">
        <v>25</v>
      </c>
      <c r="AV285" s="202">
        <v>96</v>
      </c>
      <c r="AW285" s="202">
        <v>14</v>
      </c>
    </row>
    <row r="286" spans="1:49" hidden="1" x14ac:dyDescent="0.25">
      <c r="A286" s="64" t="s">
        <v>109</v>
      </c>
      <c r="B286" s="64" t="s">
        <v>463</v>
      </c>
      <c r="C286" s="64" t="s">
        <v>512</v>
      </c>
      <c r="D286" s="65"/>
      <c r="E286" s="4" t="s">
        <v>512</v>
      </c>
      <c r="F286" s="5"/>
      <c r="G286" s="9">
        <v>2</v>
      </c>
      <c r="H286" s="180">
        <v>966</v>
      </c>
      <c r="I286" s="180">
        <v>78</v>
      </c>
      <c r="J286" s="181">
        <v>11</v>
      </c>
      <c r="K286" s="181">
        <v>12</v>
      </c>
      <c r="L286" s="181">
        <v>14</v>
      </c>
      <c r="M286" s="181">
        <v>13</v>
      </c>
      <c r="N286" s="181">
        <v>12</v>
      </c>
      <c r="O286" s="181">
        <v>16</v>
      </c>
      <c r="P286" s="181">
        <v>17</v>
      </c>
      <c r="Q286" s="181">
        <v>17</v>
      </c>
      <c r="R286" s="181">
        <v>18</v>
      </c>
      <c r="S286" s="181">
        <v>18</v>
      </c>
      <c r="T286" s="181">
        <v>18</v>
      </c>
      <c r="U286" s="181">
        <v>19</v>
      </c>
      <c r="V286" s="181">
        <v>19</v>
      </c>
      <c r="W286" s="181">
        <v>18</v>
      </c>
      <c r="X286" s="181">
        <v>18</v>
      </c>
      <c r="Y286" s="181">
        <v>17</v>
      </c>
      <c r="Z286" s="181">
        <v>16</v>
      </c>
      <c r="AA286" s="181">
        <v>16</v>
      </c>
      <c r="AB286" s="181">
        <v>16</v>
      </c>
      <c r="AC286" s="181">
        <v>15</v>
      </c>
      <c r="AD286" s="181">
        <v>77</v>
      </c>
      <c r="AE286" s="181">
        <v>73</v>
      </c>
      <c r="AF286" s="181">
        <v>62</v>
      </c>
      <c r="AG286" s="181">
        <v>54</v>
      </c>
      <c r="AH286" s="181">
        <v>45</v>
      </c>
      <c r="AI286" s="181">
        <v>53</v>
      </c>
      <c r="AJ286" s="181">
        <v>52</v>
      </c>
      <c r="AK286" s="181">
        <v>41</v>
      </c>
      <c r="AL286" s="181">
        <v>47</v>
      </c>
      <c r="AM286" s="181">
        <v>36</v>
      </c>
      <c r="AN286" s="181">
        <v>34</v>
      </c>
      <c r="AO286" s="181">
        <v>32</v>
      </c>
      <c r="AP286" s="181">
        <v>40</v>
      </c>
      <c r="AQ286" s="181">
        <v>21</v>
      </c>
      <c r="AR286" s="181">
        <v>1</v>
      </c>
      <c r="AS286" s="181">
        <v>488</v>
      </c>
      <c r="AT286" s="181">
        <v>45</v>
      </c>
      <c r="AU286" s="181">
        <v>39</v>
      </c>
      <c r="AV286" s="181">
        <v>177</v>
      </c>
      <c r="AW286" s="181">
        <v>29</v>
      </c>
    </row>
    <row r="287" spans="1:49" hidden="1" x14ac:dyDescent="0.25">
      <c r="A287" s="70" t="s">
        <v>109</v>
      </c>
      <c r="B287" s="70" t="s">
        <v>463</v>
      </c>
      <c r="C287" s="70" t="s">
        <v>512</v>
      </c>
      <c r="D287" s="71">
        <v>402</v>
      </c>
      <c r="E287" s="200" t="s">
        <v>513</v>
      </c>
      <c r="F287" s="8" t="s">
        <v>31</v>
      </c>
      <c r="G287" s="10">
        <v>2</v>
      </c>
      <c r="H287" s="185">
        <v>966</v>
      </c>
      <c r="I287" s="185">
        <v>78</v>
      </c>
      <c r="J287" s="202">
        <v>11</v>
      </c>
      <c r="K287" s="202">
        <v>12</v>
      </c>
      <c r="L287" s="202">
        <v>14</v>
      </c>
      <c r="M287" s="202">
        <v>13</v>
      </c>
      <c r="N287" s="202">
        <v>12</v>
      </c>
      <c r="O287" s="202">
        <v>16</v>
      </c>
      <c r="P287" s="202">
        <v>17</v>
      </c>
      <c r="Q287" s="202">
        <v>17</v>
      </c>
      <c r="R287" s="202">
        <v>18</v>
      </c>
      <c r="S287" s="202">
        <v>18</v>
      </c>
      <c r="T287" s="202">
        <v>18</v>
      </c>
      <c r="U287" s="202">
        <v>19</v>
      </c>
      <c r="V287" s="202">
        <v>19</v>
      </c>
      <c r="W287" s="202">
        <v>18</v>
      </c>
      <c r="X287" s="202">
        <v>18</v>
      </c>
      <c r="Y287" s="202">
        <v>17</v>
      </c>
      <c r="Z287" s="202">
        <v>16</v>
      </c>
      <c r="AA287" s="202">
        <v>16</v>
      </c>
      <c r="AB287" s="202">
        <v>16</v>
      </c>
      <c r="AC287" s="202">
        <v>15</v>
      </c>
      <c r="AD287" s="202">
        <v>77</v>
      </c>
      <c r="AE287" s="202">
        <v>73</v>
      </c>
      <c r="AF287" s="202">
        <v>62</v>
      </c>
      <c r="AG287" s="202">
        <v>54</v>
      </c>
      <c r="AH287" s="202">
        <v>45</v>
      </c>
      <c r="AI287" s="202">
        <v>53</v>
      </c>
      <c r="AJ287" s="202">
        <v>52</v>
      </c>
      <c r="AK287" s="202">
        <v>41</v>
      </c>
      <c r="AL287" s="202">
        <v>47</v>
      </c>
      <c r="AM287" s="202">
        <v>36</v>
      </c>
      <c r="AN287" s="202">
        <v>34</v>
      </c>
      <c r="AO287" s="202">
        <v>32</v>
      </c>
      <c r="AP287" s="202">
        <v>40</v>
      </c>
      <c r="AQ287" s="202">
        <v>21</v>
      </c>
      <c r="AR287" s="202">
        <v>1</v>
      </c>
      <c r="AS287" s="202">
        <v>488</v>
      </c>
      <c r="AT287" s="202">
        <v>45</v>
      </c>
      <c r="AU287" s="202">
        <v>39</v>
      </c>
      <c r="AV287" s="202">
        <v>177</v>
      </c>
      <c r="AW287" s="203">
        <v>29</v>
      </c>
    </row>
    <row r="288" spans="1:49" hidden="1" x14ac:dyDescent="0.25">
      <c r="A288" s="64" t="s">
        <v>109</v>
      </c>
      <c r="B288" s="64" t="s">
        <v>463</v>
      </c>
      <c r="C288" s="64" t="s">
        <v>514</v>
      </c>
      <c r="D288" s="65"/>
      <c r="E288" s="4" t="s">
        <v>514</v>
      </c>
      <c r="F288" s="5"/>
      <c r="G288" s="9">
        <v>3</v>
      </c>
      <c r="H288" s="180">
        <v>2236</v>
      </c>
      <c r="I288" s="180">
        <v>215</v>
      </c>
      <c r="J288" s="181">
        <v>33</v>
      </c>
      <c r="K288" s="181">
        <v>34</v>
      </c>
      <c r="L288" s="181">
        <v>37</v>
      </c>
      <c r="M288" s="181">
        <v>49</v>
      </c>
      <c r="N288" s="181">
        <v>29</v>
      </c>
      <c r="O288" s="181">
        <v>33</v>
      </c>
      <c r="P288" s="181">
        <v>40</v>
      </c>
      <c r="Q288" s="181">
        <v>40</v>
      </c>
      <c r="R288" s="181">
        <v>41</v>
      </c>
      <c r="S288" s="181">
        <v>41</v>
      </c>
      <c r="T288" s="181">
        <v>41</v>
      </c>
      <c r="U288" s="181">
        <v>41</v>
      </c>
      <c r="V288" s="181">
        <v>42</v>
      </c>
      <c r="W288" s="181">
        <v>42</v>
      </c>
      <c r="X288" s="181">
        <v>41</v>
      </c>
      <c r="Y288" s="181">
        <v>41</v>
      </c>
      <c r="Z288" s="181">
        <v>41</v>
      </c>
      <c r="AA288" s="181">
        <v>40</v>
      </c>
      <c r="AB288" s="181">
        <v>39</v>
      </c>
      <c r="AC288" s="181">
        <v>36</v>
      </c>
      <c r="AD288" s="181">
        <v>159</v>
      </c>
      <c r="AE288" s="181">
        <v>134</v>
      </c>
      <c r="AF288" s="181">
        <v>132</v>
      </c>
      <c r="AG288" s="181">
        <v>127</v>
      </c>
      <c r="AH288" s="181">
        <v>110</v>
      </c>
      <c r="AI288" s="181">
        <v>124</v>
      </c>
      <c r="AJ288" s="181">
        <v>96</v>
      </c>
      <c r="AK288" s="181">
        <v>108</v>
      </c>
      <c r="AL288" s="181">
        <v>96</v>
      </c>
      <c r="AM288" s="181">
        <v>96</v>
      </c>
      <c r="AN288" s="181">
        <v>96</v>
      </c>
      <c r="AO288" s="181">
        <v>87</v>
      </c>
      <c r="AP288" s="181">
        <v>90</v>
      </c>
      <c r="AQ288" s="181">
        <v>47</v>
      </c>
      <c r="AR288" s="181">
        <v>3</v>
      </c>
      <c r="AS288" s="181">
        <v>1158</v>
      </c>
      <c r="AT288" s="181">
        <v>104</v>
      </c>
      <c r="AU288" s="181">
        <v>99</v>
      </c>
      <c r="AV288" s="181">
        <v>395</v>
      </c>
      <c r="AW288" s="181">
        <v>64</v>
      </c>
    </row>
    <row r="289" spans="1:49" hidden="1" x14ac:dyDescent="0.25">
      <c r="A289" s="70" t="s">
        <v>109</v>
      </c>
      <c r="B289" s="70" t="s">
        <v>463</v>
      </c>
      <c r="C289" s="70" t="s">
        <v>514</v>
      </c>
      <c r="D289" s="71">
        <v>403</v>
      </c>
      <c r="E289" s="200" t="s">
        <v>515</v>
      </c>
      <c r="F289" s="8" t="s">
        <v>16</v>
      </c>
      <c r="G289" s="10">
        <v>3</v>
      </c>
      <c r="H289" s="185">
        <v>2236</v>
      </c>
      <c r="I289" s="185">
        <v>215</v>
      </c>
      <c r="J289" s="202">
        <v>33</v>
      </c>
      <c r="K289" s="202">
        <v>34</v>
      </c>
      <c r="L289" s="202">
        <v>37</v>
      </c>
      <c r="M289" s="202">
        <v>49</v>
      </c>
      <c r="N289" s="202">
        <v>29</v>
      </c>
      <c r="O289" s="202">
        <v>33</v>
      </c>
      <c r="P289" s="202">
        <v>40</v>
      </c>
      <c r="Q289" s="202">
        <v>40</v>
      </c>
      <c r="R289" s="202">
        <v>41</v>
      </c>
      <c r="S289" s="202">
        <v>41</v>
      </c>
      <c r="T289" s="202">
        <v>41</v>
      </c>
      <c r="U289" s="202">
        <v>41</v>
      </c>
      <c r="V289" s="202">
        <v>42</v>
      </c>
      <c r="W289" s="202">
        <v>42</v>
      </c>
      <c r="X289" s="202">
        <v>41</v>
      </c>
      <c r="Y289" s="202">
        <v>41</v>
      </c>
      <c r="Z289" s="202">
        <v>41</v>
      </c>
      <c r="AA289" s="202">
        <v>40</v>
      </c>
      <c r="AB289" s="202">
        <v>39</v>
      </c>
      <c r="AC289" s="202">
        <v>36</v>
      </c>
      <c r="AD289" s="202">
        <v>159</v>
      </c>
      <c r="AE289" s="202">
        <v>134</v>
      </c>
      <c r="AF289" s="202">
        <v>132</v>
      </c>
      <c r="AG289" s="202">
        <v>127</v>
      </c>
      <c r="AH289" s="202">
        <v>110</v>
      </c>
      <c r="AI289" s="202">
        <v>124</v>
      </c>
      <c r="AJ289" s="202">
        <v>96</v>
      </c>
      <c r="AK289" s="202">
        <v>108</v>
      </c>
      <c r="AL289" s="202">
        <v>96</v>
      </c>
      <c r="AM289" s="202">
        <v>96</v>
      </c>
      <c r="AN289" s="202">
        <v>96</v>
      </c>
      <c r="AO289" s="202">
        <v>87</v>
      </c>
      <c r="AP289" s="202">
        <v>90</v>
      </c>
      <c r="AQ289" s="202">
        <v>47</v>
      </c>
      <c r="AR289" s="202">
        <v>3</v>
      </c>
      <c r="AS289" s="202">
        <v>1158</v>
      </c>
      <c r="AT289" s="202">
        <v>104</v>
      </c>
      <c r="AU289" s="202">
        <v>99</v>
      </c>
      <c r="AV289" s="202">
        <v>395</v>
      </c>
      <c r="AW289" s="203">
        <v>64</v>
      </c>
    </row>
    <row r="290" spans="1:49" hidden="1" x14ac:dyDescent="0.25">
      <c r="A290" s="64" t="s">
        <v>109</v>
      </c>
      <c r="B290" s="64" t="s">
        <v>463</v>
      </c>
      <c r="C290" s="64" t="s">
        <v>516</v>
      </c>
      <c r="D290" s="65"/>
      <c r="E290" s="4" t="s">
        <v>516</v>
      </c>
      <c r="F290" s="5"/>
      <c r="G290" s="9">
        <v>2</v>
      </c>
      <c r="H290" s="180">
        <v>1000</v>
      </c>
      <c r="I290" s="180">
        <v>49</v>
      </c>
      <c r="J290" s="181">
        <v>6</v>
      </c>
      <c r="K290" s="181">
        <v>10</v>
      </c>
      <c r="L290" s="181">
        <v>5</v>
      </c>
      <c r="M290" s="181">
        <v>8</v>
      </c>
      <c r="N290" s="181">
        <v>8</v>
      </c>
      <c r="O290" s="181">
        <v>12</v>
      </c>
      <c r="P290" s="181">
        <v>19</v>
      </c>
      <c r="Q290" s="181">
        <v>19</v>
      </c>
      <c r="R290" s="181">
        <v>20</v>
      </c>
      <c r="S290" s="181">
        <v>21</v>
      </c>
      <c r="T290" s="181">
        <v>21</v>
      </c>
      <c r="U290" s="181">
        <v>22</v>
      </c>
      <c r="V290" s="181">
        <v>22</v>
      </c>
      <c r="W290" s="181">
        <v>21</v>
      </c>
      <c r="X290" s="181">
        <v>18</v>
      </c>
      <c r="Y290" s="181">
        <v>18</v>
      </c>
      <c r="Z290" s="181">
        <v>16</v>
      </c>
      <c r="AA290" s="181">
        <v>15</v>
      </c>
      <c r="AB290" s="181">
        <v>14</v>
      </c>
      <c r="AC290" s="181">
        <v>12</v>
      </c>
      <c r="AD290" s="181">
        <v>56</v>
      </c>
      <c r="AE290" s="181">
        <v>56</v>
      </c>
      <c r="AF290" s="181">
        <v>53</v>
      </c>
      <c r="AG290" s="181">
        <v>53</v>
      </c>
      <c r="AH290" s="181">
        <v>54</v>
      </c>
      <c r="AI290" s="181">
        <v>43</v>
      </c>
      <c r="AJ290" s="181">
        <v>53</v>
      </c>
      <c r="AK290" s="181">
        <v>52</v>
      </c>
      <c r="AL290" s="181">
        <v>73</v>
      </c>
      <c r="AM290" s="181">
        <v>52</v>
      </c>
      <c r="AN290" s="181">
        <v>57</v>
      </c>
      <c r="AO290" s="181">
        <v>48</v>
      </c>
      <c r="AP290" s="181">
        <v>43</v>
      </c>
      <c r="AQ290" s="181">
        <v>19</v>
      </c>
      <c r="AR290" s="181">
        <v>1</v>
      </c>
      <c r="AS290" s="181">
        <v>527</v>
      </c>
      <c r="AT290" s="181">
        <v>51</v>
      </c>
      <c r="AU290" s="181">
        <v>37</v>
      </c>
      <c r="AV290" s="181">
        <v>155</v>
      </c>
      <c r="AW290" s="181">
        <v>26</v>
      </c>
    </row>
    <row r="291" spans="1:49" hidden="1" x14ac:dyDescent="0.25">
      <c r="A291" s="70" t="s">
        <v>109</v>
      </c>
      <c r="B291" s="70" t="s">
        <v>463</v>
      </c>
      <c r="C291" s="70" t="s">
        <v>516</v>
      </c>
      <c r="D291" s="71">
        <v>369</v>
      </c>
      <c r="E291" s="200" t="s">
        <v>517</v>
      </c>
      <c r="F291" s="8" t="s">
        <v>16</v>
      </c>
      <c r="G291" s="10">
        <v>2</v>
      </c>
      <c r="H291" s="185">
        <v>461</v>
      </c>
      <c r="I291" s="185">
        <v>27</v>
      </c>
      <c r="J291" s="202">
        <v>5</v>
      </c>
      <c r="K291" s="202">
        <v>6</v>
      </c>
      <c r="L291" s="202">
        <v>2</v>
      </c>
      <c r="M291" s="202">
        <v>4</v>
      </c>
      <c r="N291" s="202">
        <v>5</v>
      </c>
      <c r="O291" s="202">
        <v>5</v>
      </c>
      <c r="P291" s="202">
        <v>9</v>
      </c>
      <c r="Q291" s="202">
        <v>9</v>
      </c>
      <c r="R291" s="202">
        <v>9</v>
      </c>
      <c r="S291" s="202">
        <v>10</v>
      </c>
      <c r="T291" s="202">
        <v>10</v>
      </c>
      <c r="U291" s="202">
        <v>10</v>
      </c>
      <c r="V291" s="202">
        <v>10</v>
      </c>
      <c r="W291" s="202">
        <v>10</v>
      </c>
      <c r="X291" s="202">
        <v>8</v>
      </c>
      <c r="Y291" s="202">
        <v>8</v>
      </c>
      <c r="Z291" s="202">
        <v>7</v>
      </c>
      <c r="AA291" s="202">
        <v>7</v>
      </c>
      <c r="AB291" s="202">
        <v>6</v>
      </c>
      <c r="AC291" s="202">
        <v>5</v>
      </c>
      <c r="AD291" s="202">
        <v>25</v>
      </c>
      <c r="AE291" s="202">
        <v>25</v>
      </c>
      <c r="AF291" s="202">
        <v>24</v>
      </c>
      <c r="AG291" s="202">
        <v>24</v>
      </c>
      <c r="AH291" s="202">
        <v>25</v>
      </c>
      <c r="AI291" s="202">
        <v>20</v>
      </c>
      <c r="AJ291" s="202">
        <v>24</v>
      </c>
      <c r="AK291" s="202">
        <v>24</v>
      </c>
      <c r="AL291" s="202">
        <v>33</v>
      </c>
      <c r="AM291" s="202">
        <v>24</v>
      </c>
      <c r="AN291" s="202">
        <v>26</v>
      </c>
      <c r="AO291" s="202">
        <v>22</v>
      </c>
      <c r="AP291" s="202">
        <v>20</v>
      </c>
      <c r="AQ291" s="202">
        <v>9</v>
      </c>
      <c r="AR291" s="202">
        <v>0</v>
      </c>
      <c r="AS291" s="202">
        <v>240</v>
      </c>
      <c r="AT291" s="202">
        <v>23</v>
      </c>
      <c r="AU291" s="202">
        <v>17</v>
      </c>
      <c r="AV291" s="202">
        <v>71</v>
      </c>
      <c r="AW291" s="202">
        <v>12</v>
      </c>
    </row>
    <row r="292" spans="1:49" hidden="1" x14ac:dyDescent="0.25">
      <c r="A292" s="70" t="s">
        <v>109</v>
      </c>
      <c r="B292" s="70" t="s">
        <v>463</v>
      </c>
      <c r="C292" s="70" t="s">
        <v>516</v>
      </c>
      <c r="D292" s="71">
        <v>386</v>
      </c>
      <c r="E292" s="200" t="s">
        <v>430</v>
      </c>
      <c r="F292" s="8" t="s">
        <v>31</v>
      </c>
      <c r="G292" s="10">
        <v>2</v>
      </c>
      <c r="H292" s="185">
        <v>539</v>
      </c>
      <c r="I292" s="185">
        <v>22</v>
      </c>
      <c r="J292" s="202">
        <v>1</v>
      </c>
      <c r="K292" s="202">
        <v>4</v>
      </c>
      <c r="L292" s="202">
        <v>3</v>
      </c>
      <c r="M292" s="202">
        <v>4</v>
      </c>
      <c r="N292" s="202">
        <v>3</v>
      </c>
      <c r="O292" s="202">
        <v>7</v>
      </c>
      <c r="P292" s="202">
        <v>10</v>
      </c>
      <c r="Q292" s="202">
        <v>10</v>
      </c>
      <c r="R292" s="202">
        <v>11</v>
      </c>
      <c r="S292" s="202">
        <v>11</v>
      </c>
      <c r="T292" s="202">
        <v>11</v>
      </c>
      <c r="U292" s="202">
        <v>12</v>
      </c>
      <c r="V292" s="202">
        <v>12</v>
      </c>
      <c r="W292" s="202">
        <v>11</v>
      </c>
      <c r="X292" s="202">
        <v>10</v>
      </c>
      <c r="Y292" s="202">
        <v>10</v>
      </c>
      <c r="Z292" s="202">
        <v>9</v>
      </c>
      <c r="AA292" s="202">
        <v>8</v>
      </c>
      <c r="AB292" s="202">
        <v>8</v>
      </c>
      <c r="AC292" s="202">
        <v>7</v>
      </c>
      <c r="AD292" s="202">
        <v>31</v>
      </c>
      <c r="AE292" s="202">
        <v>31</v>
      </c>
      <c r="AF292" s="202">
        <v>29</v>
      </c>
      <c r="AG292" s="202">
        <v>29</v>
      </c>
      <c r="AH292" s="202">
        <v>29</v>
      </c>
      <c r="AI292" s="202">
        <v>23</v>
      </c>
      <c r="AJ292" s="202">
        <v>29</v>
      </c>
      <c r="AK292" s="202">
        <v>28</v>
      </c>
      <c r="AL292" s="202">
        <v>40</v>
      </c>
      <c r="AM292" s="202">
        <v>28</v>
      </c>
      <c r="AN292" s="202">
        <v>31</v>
      </c>
      <c r="AO292" s="202">
        <v>26</v>
      </c>
      <c r="AP292" s="202">
        <v>23</v>
      </c>
      <c r="AQ292" s="202">
        <v>10</v>
      </c>
      <c r="AR292" s="202">
        <v>1</v>
      </c>
      <c r="AS292" s="202">
        <v>287</v>
      </c>
      <c r="AT292" s="202">
        <v>28</v>
      </c>
      <c r="AU292" s="202">
        <v>20</v>
      </c>
      <c r="AV292" s="202">
        <v>84</v>
      </c>
      <c r="AW292" s="202">
        <v>14</v>
      </c>
    </row>
    <row r="293" spans="1:49" hidden="1" x14ac:dyDescent="0.25">
      <c r="A293" s="64" t="s">
        <v>109</v>
      </c>
      <c r="B293" s="64" t="s">
        <v>463</v>
      </c>
      <c r="C293" s="64" t="s">
        <v>518</v>
      </c>
      <c r="D293" s="65"/>
      <c r="E293" s="4" t="s">
        <v>518</v>
      </c>
      <c r="F293" s="5"/>
      <c r="G293" s="9">
        <v>2</v>
      </c>
      <c r="H293" s="180">
        <v>1823</v>
      </c>
      <c r="I293" s="180">
        <v>168</v>
      </c>
      <c r="J293" s="181">
        <v>25</v>
      </c>
      <c r="K293" s="181">
        <v>26</v>
      </c>
      <c r="L293" s="181">
        <v>28</v>
      </c>
      <c r="M293" s="181">
        <v>30</v>
      </c>
      <c r="N293" s="181">
        <v>26</v>
      </c>
      <c r="O293" s="181">
        <v>33</v>
      </c>
      <c r="P293" s="181">
        <v>40</v>
      </c>
      <c r="Q293" s="181">
        <v>41</v>
      </c>
      <c r="R293" s="181">
        <v>42</v>
      </c>
      <c r="S293" s="181">
        <v>42</v>
      </c>
      <c r="T293" s="181">
        <v>44</v>
      </c>
      <c r="U293" s="181">
        <v>45</v>
      </c>
      <c r="V293" s="181">
        <v>45</v>
      </c>
      <c r="W293" s="181">
        <v>44</v>
      </c>
      <c r="X293" s="181">
        <v>42</v>
      </c>
      <c r="Y293" s="181">
        <v>41</v>
      </c>
      <c r="Z293" s="181">
        <v>39</v>
      </c>
      <c r="AA293" s="181">
        <v>37</v>
      </c>
      <c r="AB293" s="181">
        <v>35</v>
      </c>
      <c r="AC293" s="181">
        <v>31</v>
      </c>
      <c r="AD293" s="181">
        <v>134</v>
      </c>
      <c r="AE293" s="181">
        <v>115</v>
      </c>
      <c r="AF293" s="181">
        <v>100</v>
      </c>
      <c r="AG293" s="181">
        <v>98</v>
      </c>
      <c r="AH293" s="181">
        <v>115</v>
      </c>
      <c r="AI293" s="181">
        <v>87</v>
      </c>
      <c r="AJ293" s="181">
        <v>81</v>
      </c>
      <c r="AK293" s="181">
        <v>94</v>
      </c>
      <c r="AL293" s="181">
        <v>66</v>
      </c>
      <c r="AM293" s="181">
        <v>64</v>
      </c>
      <c r="AN293" s="181">
        <v>51</v>
      </c>
      <c r="AO293" s="181">
        <v>48</v>
      </c>
      <c r="AP293" s="181">
        <v>34</v>
      </c>
      <c r="AQ293" s="181">
        <v>43</v>
      </c>
      <c r="AR293" s="181">
        <v>3</v>
      </c>
      <c r="AS293" s="181">
        <v>973</v>
      </c>
      <c r="AT293" s="181">
        <v>113</v>
      </c>
      <c r="AU293" s="181">
        <v>94</v>
      </c>
      <c r="AV293" s="181">
        <v>331</v>
      </c>
      <c r="AW293" s="181">
        <v>58</v>
      </c>
    </row>
    <row r="294" spans="1:49" hidden="1" x14ac:dyDescent="0.25">
      <c r="A294" s="70" t="s">
        <v>109</v>
      </c>
      <c r="B294" s="70" t="s">
        <v>463</v>
      </c>
      <c r="C294" s="70" t="s">
        <v>518</v>
      </c>
      <c r="D294" s="71">
        <v>370</v>
      </c>
      <c r="E294" s="200" t="s">
        <v>519</v>
      </c>
      <c r="F294" s="8" t="s">
        <v>31</v>
      </c>
      <c r="G294" s="10">
        <v>2</v>
      </c>
      <c r="H294" s="185">
        <v>44</v>
      </c>
      <c r="I294" s="185">
        <v>8</v>
      </c>
      <c r="J294" s="202">
        <v>2</v>
      </c>
      <c r="K294" s="202">
        <v>2</v>
      </c>
      <c r="L294" s="202">
        <v>1</v>
      </c>
      <c r="M294" s="202">
        <v>1</v>
      </c>
      <c r="N294" s="202">
        <v>1</v>
      </c>
      <c r="O294" s="202">
        <v>1</v>
      </c>
      <c r="P294" s="202">
        <v>1</v>
      </c>
      <c r="Q294" s="202">
        <v>1</v>
      </c>
      <c r="R294" s="202">
        <v>1</v>
      </c>
      <c r="S294" s="202">
        <v>1</v>
      </c>
      <c r="T294" s="202">
        <v>1</v>
      </c>
      <c r="U294" s="202">
        <v>1</v>
      </c>
      <c r="V294" s="202">
        <v>1</v>
      </c>
      <c r="W294" s="202">
        <v>1</v>
      </c>
      <c r="X294" s="202">
        <v>1</v>
      </c>
      <c r="Y294" s="202">
        <v>1</v>
      </c>
      <c r="Z294" s="202">
        <v>1</v>
      </c>
      <c r="AA294" s="202">
        <v>1</v>
      </c>
      <c r="AB294" s="202">
        <v>1</v>
      </c>
      <c r="AC294" s="202">
        <v>1</v>
      </c>
      <c r="AD294" s="202">
        <v>3</v>
      </c>
      <c r="AE294" s="202">
        <v>2</v>
      </c>
      <c r="AF294" s="202">
        <v>2</v>
      </c>
      <c r="AG294" s="202">
        <v>2</v>
      </c>
      <c r="AH294" s="202">
        <v>2</v>
      </c>
      <c r="AI294" s="202">
        <v>2</v>
      </c>
      <c r="AJ294" s="202">
        <v>2</v>
      </c>
      <c r="AK294" s="202">
        <v>2</v>
      </c>
      <c r="AL294" s="202">
        <v>1</v>
      </c>
      <c r="AM294" s="202">
        <v>1</v>
      </c>
      <c r="AN294" s="202">
        <v>1</v>
      </c>
      <c r="AO294" s="202">
        <v>1</v>
      </c>
      <c r="AP294" s="202">
        <v>1</v>
      </c>
      <c r="AQ294" s="202">
        <v>1</v>
      </c>
      <c r="AR294" s="202">
        <v>0</v>
      </c>
      <c r="AS294" s="202">
        <v>18</v>
      </c>
      <c r="AT294" s="202">
        <v>2</v>
      </c>
      <c r="AU294" s="202">
        <v>2</v>
      </c>
      <c r="AV294" s="202">
        <v>6</v>
      </c>
      <c r="AW294" s="202">
        <v>1</v>
      </c>
    </row>
    <row r="295" spans="1:49" hidden="1" x14ac:dyDescent="0.25">
      <c r="A295" s="70" t="s">
        <v>109</v>
      </c>
      <c r="B295" s="70" t="s">
        <v>463</v>
      </c>
      <c r="C295" s="70" t="s">
        <v>518</v>
      </c>
      <c r="D295" s="71">
        <v>371</v>
      </c>
      <c r="E295" s="200" t="s">
        <v>520</v>
      </c>
      <c r="F295" s="8" t="s">
        <v>31</v>
      </c>
      <c r="G295" s="10">
        <v>2</v>
      </c>
      <c r="H295" s="185">
        <v>1027</v>
      </c>
      <c r="I295" s="185">
        <v>95</v>
      </c>
      <c r="J295" s="202">
        <v>14</v>
      </c>
      <c r="K295" s="202">
        <v>15</v>
      </c>
      <c r="L295" s="202">
        <v>16</v>
      </c>
      <c r="M295" s="202">
        <v>17</v>
      </c>
      <c r="N295" s="202">
        <v>14</v>
      </c>
      <c r="O295" s="202">
        <v>19</v>
      </c>
      <c r="P295" s="202">
        <v>22</v>
      </c>
      <c r="Q295" s="202">
        <v>23</v>
      </c>
      <c r="R295" s="202">
        <v>23</v>
      </c>
      <c r="S295" s="202">
        <v>23</v>
      </c>
      <c r="T295" s="202">
        <v>25</v>
      </c>
      <c r="U295" s="202">
        <v>25</v>
      </c>
      <c r="V295" s="202">
        <v>25</v>
      </c>
      <c r="W295" s="202">
        <v>25</v>
      </c>
      <c r="X295" s="202">
        <v>23</v>
      </c>
      <c r="Y295" s="202">
        <v>23</v>
      </c>
      <c r="Z295" s="202">
        <v>22</v>
      </c>
      <c r="AA295" s="202">
        <v>20</v>
      </c>
      <c r="AB295" s="202">
        <v>20</v>
      </c>
      <c r="AC295" s="202">
        <v>17</v>
      </c>
      <c r="AD295" s="202">
        <v>76</v>
      </c>
      <c r="AE295" s="202">
        <v>65</v>
      </c>
      <c r="AF295" s="202">
        <v>57</v>
      </c>
      <c r="AG295" s="202">
        <v>56</v>
      </c>
      <c r="AH295" s="202">
        <v>65</v>
      </c>
      <c r="AI295" s="202">
        <v>49</v>
      </c>
      <c r="AJ295" s="202">
        <v>46</v>
      </c>
      <c r="AK295" s="202">
        <v>53</v>
      </c>
      <c r="AL295" s="202">
        <v>38</v>
      </c>
      <c r="AM295" s="202">
        <v>36</v>
      </c>
      <c r="AN295" s="202">
        <v>29</v>
      </c>
      <c r="AO295" s="202">
        <v>27</v>
      </c>
      <c r="AP295" s="202">
        <v>19</v>
      </c>
      <c r="AQ295" s="202">
        <v>24</v>
      </c>
      <c r="AR295" s="202">
        <v>2</v>
      </c>
      <c r="AS295" s="202">
        <v>554</v>
      </c>
      <c r="AT295" s="202">
        <v>64</v>
      </c>
      <c r="AU295" s="202">
        <v>53</v>
      </c>
      <c r="AV295" s="202">
        <v>188</v>
      </c>
      <c r="AW295" s="202">
        <v>33</v>
      </c>
    </row>
    <row r="296" spans="1:49" hidden="1" x14ac:dyDescent="0.25">
      <c r="A296" s="70" t="s">
        <v>109</v>
      </c>
      <c r="B296" s="70" t="s">
        <v>463</v>
      </c>
      <c r="C296" s="70" t="s">
        <v>518</v>
      </c>
      <c r="D296" s="71">
        <v>372</v>
      </c>
      <c r="E296" s="200" t="s">
        <v>521</v>
      </c>
      <c r="F296" s="8" t="s">
        <v>31</v>
      </c>
      <c r="G296" s="10">
        <v>2</v>
      </c>
      <c r="H296" s="185">
        <v>674</v>
      </c>
      <c r="I296" s="185">
        <v>58</v>
      </c>
      <c r="J296" s="202">
        <v>7</v>
      </c>
      <c r="K296" s="202">
        <v>8</v>
      </c>
      <c r="L296" s="202">
        <v>10</v>
      </c>
      <c r="M296" s="202">
        <v>11</v>
      </c>
      <c r="N296" s="202">
        <v>10</v>
      </c>
      <c r="O296" s="202">
        <v>12</v>
      </c>
      <c r="P296" s="202">
        <v>15</v>
      </c>
      <c r="Q296" s="202">
        <v>15</v>
      </c>
      <c r="R296" s="202">
        <v>16</v>
      </c>
      <c r="S296" s="202">
        <v>16</v>
      </c>
      <c r="T296" s="202">
        <v>16</v>
      </c>
      <c r="U296" s="202">
        <v>17</v>
      </c>
      <c r="V296" s="202">
        <v>17</v>
      </c>
      <c r="W296" s="202">
        <v>16</v>
      </c>
      <c r="X296" s="202">
        <v>16</v>
      </c>
      <c r="Y296" s="202">
        <v>15</v>
      </c>
      <c r="Z296" s="202">
        <v>14</v>
      </c>
      <c r="AA296" s="202">
        <v>14</v>
      </c>
      <c r="AB296" s="202">
        <v>13</v>
      </c>
      <c r="AC296" s="202">
        <v>12</v>
      </c>
      <c r="AD296" s="202">
        <v>50</v>
      </c>
      <c r="AE296" s="202">
        <v>43</v>
      </c>
      <c r="AF296" s="202">
        <v>37</v>
      </c>
      <c r="AG296" s="202">
        <v>36</v>
      </c>
      <c r="AH296" s="202">
        <v>43</v>
      </c>
      <c r="AI296" s="202">
        <v>32</v>
      </c>
      <c r="AJ296" s="202">
        <v>30</v>
      </c>
      <c r="AK296" s="202">
        <v>35</v>
      </c>
      <c r="AL296" s="202">
        <v>24</v>
      </c>
      <c r="AM296" s="202">
        <v>24</v>
      </c>
      <c r="AN296" s="202">
        <v>19</v>
      </c>
      <c r="AO296" s="202">
        <v>18</v>
      </c>
      <c r="AP296" s="202">
        <v>13</v>
      </c>
      <c r="AQ296" s="202">
        <v>16</v>
      </c>
      <c r="AR296" s="202">
        <v>1</v>
      </c>
      <c r="AS296" s="202">
        <v>361</v>
      </c>
      <c r="AT296" s="202">
        <v>42</v>
      </c>
      <c r="AU296" s="202">
        <v>35</v>
      </c>
      <c r="AV296" s="202">
        <v>123</v>
      </c>
      <c r="AW296" s="202">
        <v>22</v>
      </c>
    </row>
    <row r="297" spans="1:49" hidden="1" x14ac:dyDescent="0.25">
      <c r="A297" s="70" t="s">
        <v>109</v>
      </c>
      <c r="B297" s="70" t="s">
        <v>463</v>
      </c>
      <c r="C297" s="70" t="s">
        <v>518</v>
      </c>
      <c r="D297" s="71">
        <v>373</v>
      </c>
      <c r="E297" s="200" t="s">
        <v>522</v>
      </c>
      <c r="F297" s="8" t="s">
        <v>31</v>
      </c>
      <c r="G297" s="10">
        <v>2</v>
      </c>
      <c r="H297" s="185">
        <v>78</v>
      </c>
      <c r="I297" s="185">
        <v>7</v>
      </c>
      <c r="J297" s="202">
        <v>2</v>
      </c>
      <c r="K297" s="202">
        <v>1</v>
      </c>
      <c r="L297" s="202">
        <v>1</v>
      </c>
      <c r="M297" s="202">
        <v>1</v>
      </c>
      <c r="N297" s="202">
        <v>1</v>
      </c>
      <c r="O297" s="202">
        <v>1</v>
      </c>
      <c r="P297" s="202">
        <v>2</v>
      </c>
      <c r="Q297" s="202">
        <v>2</v>
      </c>
      <c r="R297" s="202">
        <v>2</v>
      </c>
      <c r="S297" s="202">
        <v>2</v>
      </c>
      <c r="T297" s="202">
        <v>2</v>
      </c>
      <c r="U297" s="202">
        <v>2</v>
      </c>
      <c r="V297" s="202">
        <v>2</v>
      </c>
      <c r="W297" s="202">
        <v>2</v>
      </c>
      <c r="X297" s="202">
        <v>2</v>
      </c>
      <c r="Y297" s="202">
        <v>2</v>
      </c>
      <c r="Z297" s="202">
        <v>2</v>
      </c>
      <c r="AA297" s="202">
        <v>2</v>
      </c>
      <c r="AB297" s="202">
        <v>1</v>
      </c>
      <c r="AC297" s="202">
        <v>1</v>
      </c>
      <c r="AD297" s="202">
        <v>5</v>
      </c>
      <c r="AE297" s="202">
        <v>5</v>
      </c>
      <c r="AF297" s="202">
        <v>4</v>
      </c>
      <c r="AG297" s="202">
        <v>4</v>
      </c>
      <c r="AH297" s="202">
        <v>5</v>
      </c>
      <c r="AI297" s="202">
        <v>4</v>
      </c>
      <c r="AJ297" s="202">
        <v>3</v>
      </c>
      <c r="AK297" s="202">
        <v>4</v>
      </c>
      <c r="AL297" s="202">
        <v>3</v>
      </c>
      <c r="AM297" s="202">
        <v>3</v>
      </c>
      <c r="AN297" s="202">
        <v>2</v>
      </c>
      <c r="AO297" s="202">
        <v>2</v>
      </c>
      <c r="AP297" s="202">
        <v>1</v>
      </c>
      <c r="AQ297" s="202">
        <v>2</v>
      </c>
      <c r="AR297" s="202">
        <v>0</v>
      </c>
      <c r="AS297" s="202">
        <v>40</v>
      </c>
      <c r="AT297" s="202">
        <v>5</v>
      </c>
      <c r="AU297" s="202">
        <v>4</v>
      </c>
      <c r="AV297" s="202">
        <v>14</v>
      </c>
      <c r="AW297" s="202">
        <v>2</v>
      </c>
    </row>
    <row r="298" spans="1:49" hidden="1" x14ac:dyDescent="0.25">
      <c r="A298" s="64" t="s">
        <v>109</v>
      </c>
      <c r="B298" s="64" t="s">
        <v>463</v>
      </c>
      <c r="C298" s="64" t="s">
        <v>523</v>
      </c>
      <c r="D298" s="65"/>
      <c r="E298" s="4" t="s">
        <v>523</v>
      </c>
      <c r="F298" s="5"/>
      <c r="G298" s="9">
        <v>2</v>
      </c>
      <c r="H298" s="180">
        <v>1304</v>
      </c>
      <c r="I298" s="180">
        <v>115</v>
      </c>
      <c r="J298" s="181">
        <v>17</v>
      </c>
      <c r="K298" s="181">
        <v>16</v>
      </c>
      <c r="L298" s="181">
        <v>19</v>
      </c>
      <c r="M298" s="181">
        <v>19</v>
      </c>
      <c r="N298" s="181">
        <v>15</v>
      </c>
      <c r="O298" s="181">
        <v>29</v>
      </c>
      <c r="P298" s="181">
        <v>22</v>
      </c>
      <c r="Q298" s="181">
        <v>23</v>
      </c>
      <c r="R298" s="181">
        <v>24</v>
      </c>
      <c r="S298" s="181">
        <v>24</v>
      </c>
      <c r="T298" s="181">
        <v>26</v>
      </c>
      <c r="U298" s="181">
        <v>28</v>
      </c>
      <c r="V298" s="181">
        <v>28</v>
      </c>
      <c r="W298" s="181">
        <v>29</v>
      </c>
      <c r="X298" s="181">
        <v>28</v>
      </c>
      <c r="Y298" s="181">
        <v>28</v>
      </c>
      <c r="Z298" s="181">
        <v>27</v>
      </c>
      <c r="AA298" s="181">
        <v>26</v>
      </c>
      <c r="AB298" s="181">
        <v>25</v>
      </c>
      <c r="AC298" s="181">
        <v>23</v>
      </c>
      <c r="AD298" s="181">
        <v>92</v>
      </c>
      <c r="AE298" s="181">
        <v>73</v>
      </c>
      <c r="AF298" s="181">
        <v>83</v>
      </c>
      <c r="AG298" s="181">
        <v>75</v>
      </c>
      <c r="AH298" s="181">
        <v>82</v>
      </c>
      <c r="AI298" s="181">
        <v>71</v>
      </c>
      <c r="AJ298" s="181">
        <v>83</v>
      </c>
      <c r="AK298" s="181">
        <v>62</v>
      </c>
      <c r="AL298" s="181">
        <v>54</v>
      </c>
      <c r="AM298" s="181">
        <v>43</v>
      </c>
      <c r="AN298" s="181">
        <v>39</v>
      </c>
      <c r="AO298" s="181">
        <v>30</v>
      </c>
      <c r="AP298" s="181">
        <v>41</v>
      </c>
      <c r="AQ298" s="181">
        <v>26</v>
      </c>
      <c r="AR298" s="181">
        <v>2</v>
      </c>
      <c r="AS298" s="181">
        <v>660</v>
      </c>
      <c r="AT298" s="181">
        <v>69</v>
      </c>
      <c r="AU298" s="181">
        <v>64</v>
      </c>
      <c r="AV298" s="181">
        <v>236</v>
      </c>
      <c r="AW298" s="181">
        <v>36</v>
      </c>
    </row>
    <row r="299" spans="1:49" hidden="1" x14ac:dyDescent="0.25">
      <c r="A299" s="70" t="s">
        <v>109</v>
      </c>
      <c r="B299" s="70" t="s">
        <v>463</v>
      </c>
      <c r="C299" s="70" t="s">
        <v>523</v>
      </c>
      <c r="D299" s="71">
        <v>417</v>
      </c>
      <c r="E299" s="200" t="s">
        <v>524</v>
      </c>
      <c r="F299" s="8" t="s">
        <v>31</v>
      </c>
      <c r="G299" s="10">
        <v>2</v>
      </c>
      <c r="H299" s="185">
        <v>695</v>
      </c>
      <c r="I299" s="185">
        <v>60</v>
      </c>
      <c r="J299" s="202">
        <v>7</v>
      </c>
      <c r="K299" s="202">
        <v>9</v>
      </c>
      <c r="L299" s="202">
        <v>10</v>
      </c>
      <c r="M299" s="202">
        <v>10</v>
      </c>
      <c r="N299" s="202">
        <v>8</v>
      </c>
      <c r="O299" s="202">
        <v>16</v>
      </c>
      <c r="P299" s="202">
        <v>12</v>
      </c>
      <c r="Q299" s="202">
        <v>12</v>
      </c>
      <c r="R299" s="202">
        <v>13</v>
      </c>
      <c r="S299" s="202">
        <v>13</v>
      </c>
      <c r="T299" s="202">
        <v>14</v>
      </c>
      <c r="U299" s="202">
        <v>15</v>
      </c>
      <c r="V299" s="202">
        <v>15</v>
      </c>
      <c r="W299" s="202">
        <v>16</v>
      </c>
      <c r="X299" s="202">
        <v>15</v>
      </c>
      <c r="Y299" s="202">
        <v>15</v>
      </c>
      <c r="Z299" s="202">
        <v>14</v>
      </c>
      <c r="AA299" s="202">
        <v>14</v>
      </c>
      <c r="AB299" s="202">
        <v>13</v>
      </c>
      <c r="AC299" s="202">
        <v>12</v>
      </c>
      <c r="AD299" s="202">
        <v>49</v>
      </c>
      <c r="AE299" s="202">
        <v>39</v>
      </c>
      <c r="AF299" s="202">
        <v>44</v>
      </c>
      <c r="AG299" s="202">
        <v>40</v>
      </c>
      <c r="AH299" s="202">
        <v>44</v>
      </c>
      <c r="AI299" s="202">
        <v>38</v>
      </c>
      <c r="AJ299" s="202">
        <v>44</v>
      </c>
      <c r="AK299" s="202">
        <v>33</v>
      </c>
      <c r="AL299" s="202">
        <v>29</v>
      </c>
      <c r="AM299" s="202">
        <v>23</v>
      </c>
      <c r="AN299" s="202">
        <v>21</v>
      </c>
      <c r="AO299" s="202">
        <v>16</v>
      </c>
      <c r="AP299" s="202">
        <v>22</v>
      </c>
      <c r="AQ299" s="202">
        <v>14</v>
      </c>
      <c r="AR299" s="202">
        <v>1</v>
      </c>
      <c r="AS299" s="202">
        <v>353</v>
      </c>
      <c r="AT299" s="202">
        <v>37</v>
      </c>
      <c r="AU299" s="202">
        <v>34</v>
      </c>
      <c r="AV299" s="202">
        <v>126</v>
      </c>
      <c r="AW299" s="202">
        <v>19</v>
      </c>
    </row>
    <row r="300" spans="1:49" hidden="1" x14ac:dyDescent="0.25">
      <c r="A300" s="70" t="s">
        <v>109</v>
      </c>
      <c r="B300" s="70" t="s">
        <v>463</v>
      </c>
      <c r="C300" s="70" t="s">
        <v>523</v>
      </c>
      <c r="D300" s="71">
        <v>418</v>
      </c>
      <c r="E300" s="200" t="s">
        <v>525</v>
      </c>
      <c r="F300" s="8" t="s">
        <v>31</v>
      </c>
      <c r="G300" s="10">
        <v>2</v>
      </c>
      <c r="H300" s="185">
        <v>609</v>
      </c>
      <c r="I300" s="185">
        <v>55</v>
      </c>
      <c r="J300" s="202">
        <v>10</v>
      </c>
      <c r="K300" s="202">
        <v>7</v>
      </c>
      <c r="L300" s="202">
        <v>9</v>
      </c>
      <c r="M300" s="202">
        <v>9</v>
      </c>
      <c r="N300" s="202">
        <v>7</v>
      </c>
      <c r="O300" s="202">
        <v>13</v>
      </c>
      <c r="P300" s="202">
        <v>10</v>
      </c>
      <c r="Q300" s="202">
        <v>11</v>
      </c>
      <c r="R300" s="202">
        <v>11</v>
      </c>
      <c r="S300" s="202">
        <v>11</v>
      </c>
      <c r="T300" s="202">
        <v>12</v>
      </c>
      <c r="U300" s="202">
        <v>13</v>
      </c>
      <c r="V300" s="202">
        <v>13</v>
      </c>
      <c r="W300" s="202">
        <v>13</v>
      </c>
      <c r="X300" s="202">
        <v>13</v>
      </c>
      <c r="Y300" s="202">
        <v>13</v>
      </c>
      <c r="Z300" s="202">
        <v>13</v>
      </c>
      <c r="AA300" s="202">
        <v>12</v>
      </c>
      <c r="AB300" s="202">
        <v>12</v>
      </c>
      <c r="AC300" s="202">
        <v>11</v>
      </c>
      <c r="AD300" s="202">
        <v>43</v>
      </c>
      <c r="AE300" s="202">
        <v>34</v>
      </c>
      <c r="AF300" s="202">
        <v>39</v>
      </c>
      <c r="AG300" s="202">
        <v>35</v>
      </c>
      <c r="AH300" s="202">
        <v>38</v>
      </c>
      <c r="AI300" s="202">
        <v>33</v>
      </c>
      <c r="AJ300" s="202">
        <v>39</v>
      </c>
      <c r="AK300" s="202">
        <v>29</v>
      </c>
      <c r="AL300" s="202">
        <v>25</v>
      </c>
      <c r="AM300" s="202">
        <v>20</v>
      </c>
      <c r="AN300" s="202">
        <v>18</v>
      </c>
      <c r="AO300" s="202">
        <v>14</v>
      </c>
      <c r="AP300" s="202">
        <v>19</v>
      </c>
      <c r="AQ300" s="202">
        <v>12</v>
      </c>
      <c r="AR300" s="202">
        <v>1</v>
      </c>
      <c r="AS300" s="202">
        <v>307</v>
      </c>
      <c r="AT300" s="202">
        <v>32</v>
      </c>
      <c r="AU300" s="202">
        <v>30</v>
      </c>
      <c r="AV300" s="202">
        <v>110</v>
      </c>
      <c r="AW300" s="202">
        <v>17</v>
      </c>
    </row>
    <row r="301" spans="1:49" hidden="1" x14ac:dyDescent="0.25">
      <c r="A301" s="64" t="s">
        <v>109</v>
      </c>
      <c r="B301" s="64" t="s">
        <v>463</v>
      </c>
      <c r="C301" s="64" t="s">
        <v>526</v>
      </c>
      <c r="D301" s="65"/>
      <c r="E301" s="4" t="s">
        <v>526</v>
      </c>
      <c r="F301" s="5"/>
      <c r="G301" s="9">
        <v>2</v>
      </c>
      <c r="H301" s="180">
        <v>1206</v>
      </c>
      <c r="I301" s="180">
        <v>104</v>
      </c>
      <c r="J301" s="181">
        <v>17</v>
      </c>
      <c r="K301" s="181">
        <v>19</v>
      </c>
      <c r="L301" s="181">
        <v>12</v>
      </c>
      <c r="M301" s="181">
        <v>21</v>
      </c>
      <c r="N301" s="181">
        <v>23</v>
      </c>
      <c r="O301" s="181">
        <v>12</v>
      </c>
      <c r="P301" s="181">
        <v>21</v>
      </c>
      <c r="Q301" s="181">
        <v>22</v>
      </c>
      <c r="R301" s="181">
        <v>24</v>
      </c>
      <c r="S301" s="181">
        <v>25</v>
      </c>
      <c r="T301" s="181">
        <v>27</v>
      </c>
      <c r="U301" s="181">
        <v>29</v>
      </c>
      <c r="V301" s="181">
        <v>30</v>
      </c>
      <c r="W301" s="181">
        <v>29</v>
      </c>
      <c r="X301" s="181">
        <v>28</v>
      </c>
      <c r="Y301" s="181">
        <v>27</v>
      </c>
      <c r="Z301" s="181">
        <v>25</v>
      </c>
      <c r="AA301" s="181">
        <v>24</v>
      </c>
      <c r="AB301" s="181">
        <v>22</v>
      </c>
      <c r="AC301" s="181">
        <v>21</v>
      </c>
      <c r="AD301" s="181">
        <v>87</v>
      </c>
      <c r="AE301" s="181">
        <v>73</v>
      </c>
      <c r="AF301" s="181">
        <v>67</v>
      </c>
      <c r="AG301" s="181">
        <v>56</v>
      </c>
      <c r="AH301" s="181">
        <v>69</v>
      </c>
      <c r="AI301" s="181">
        <v>74</v>
      </c>
      <c r="AJ301" s="181">
        <v>57</v>
      </c>
      <c r="AK301" s="181">
        <v>60</v>
      </c>
      <c r="AL301" s="181">
        <v>47</v>
      </c>
      <c r="AM301" s="181">
        <v>56</v>
      </c>
      <c r="AN301" s="181">
        <v>46</v>
      </c>
      <c r="AO301" s="181">
        <v>27</v>
      </c>
      <c r="AP301" s="181">
        <v>29</v>
      </c>
      <c r="AQ301" s="181">
        <v>33</v>
      </c>
      <c r="AR301" s="181">
        <v>2</v>
      </c>
      <c r="AS301" s="181">
        <v>651</v>
      </c>
      <c r="AT301" s="181">
        <v>75</v>
      </c>
      <c r="AU301" s="181">
        <v>62</v>
      </c>
      <c r="AV301" s="181">
        <v>223</v>
      </c>
      <c r="AW301" s="181">
        <v>45</v>
      </c>
    </row>
    <row r="302" spans="1:49" hidden="1" x14ac:dyDescent="0.25">
      <c r="A302" s="70" t="s">
        <v>109</v>
      </c>
      <c r="B302" s="70" t="s">
        <v>463</v>
      </c>
      <c r="C302" s="70" t="s">
        <v>526</v>
      </c>
      <c r="D302" s="71">
        <v>375</v>
      </c>
      <c r="E302" s="200" t="s">
        <v>527</v>
      </c>
      <c r="F302" s="8" t="s">
        <v>31</v>
      </c>
      <c r="G302" s="10">
        <v>2</v>
      </c>
      <c r="H302" s="185">
        <v>647</v>
      </c>
      <c r="I302" s="185">
        <v>53</v>
      </c>
      <c r="J302" s="202">
        <v>8</v>
      </c>
      <c r="K302" s="202">
        <v>10</v>
      </c>
      <c r="L302" s="202">
        <v>6</v>
      </c>
      <c r="M302" s="202">
        <v>11</v>
      </c>
      <c r="N302" s="202">
        <v>12</v>
      </c>
      <c r="O302" s="202">
        <v>6</v>
      </c>
      <c r="P302" s="202">
        <v>11</v>
      </c>
      <c r="Q302" s="202">
        <v>12</v>
      </c>
      <c r="R302" s="202">
        <v>13</v>
      </c>
      <c r="S302" s="202">
        <v>13</v>
      </c>
      <c r="T302" s="202">
        <v>15</v>
      </c>
      <c r="U302" s="202">
        <v>16</v>
      </c>
      <c r="V302" s="202">
        <v>16</v>
      </c>
      <c r="W302" s="202">
        <v>16</v>
      </c>
      <c r="X302" s="202">
        <v>15</v>
      </c>
      <c r="Y302" s="202">
        <v>15</v>
      </c>
      <c r="Z302" s="202">
        <v>13</v>
      </c>
      <c r="AA302" s="202">
        <v>13</v>
      </c>
      <c r="AB302" s="202">
        <v>12</v>
      </c>
      <c r="AC302" s="202">
        <v>11</v>
      </c>
      <c r="AD302" s="202">
        <v>47</v>
      </c>
      <c r="AE302" s="202">
        <v>39</v>
      </c>
      <c r="AF302" s="202">
        <v>36</v>
      </c>
      <c r="AG302" s="202">
        <v>30</v>
      </c>
      <c r="AH302" s="202">
        <v>37</v>
      </c>
      <c r="AI302" s="202">
        <v>40</v>
      </c>
      <c r="AJ302" s="202">
        <v>31</v>
      </c>
      <c r="AK302" s="202">
        <v>32</v>
      </c>
      <c r="AL302" s="202">
        <v>25</v>
      </c>
      <c r="AM302" s="202">
        <v>30</v>
      </c>
      <c r="AN302" s="202">
        <v>25</v>
      </c>
      <c r="AO302" s="202">
        <v>15</v>
      </c>
      <c r="AP302" s="202">
        <v>16</v>
      </c>
      <c r="AQ302" s="202">
        <v>18</v>
      </c>
      <c r="AR302" s="202">
        <v>1</v>
      </c>
      <c r="AS302" s="202">
        <v>351</v>
      </c>
      <c r="AT302" s="202">
        <v>40</v>
      </c>
      <c r="AU302" s="202">
        <v>33</v>
      </c>
      <c r="AV302" s="202">
        <v>120</v>
      </c>
      <c r="AW302" s="202">
        <v>24</v>
      </c>
    </row>
    <row r="303" spans="1:49" hidden="1" x14ac:dyDescent="0.25">
      <c r="A303" s="70" t="s">
        <v>109</v>
      </c>
      <c r="B303" s="70" t="s">
        <v>463</v>
      </c>
      <c r="C303" s="70" t="s">
        <v>526</v>
      </c>
      <c r="D303" s="71">
        <v>374</v>
      </c>
      <c r="E303" s="200" t="s">
        <v>528</v>
      </c>
      <c r="F303" s="8" t="s">
        <v>16</v>
      </c>
      <c r="G303" s="10">
        <v>2</v>
      </c>
      <c r="H303" s="185">
        <v>559</v>
      </c>
      <c r="I303" s="185">
        <v>51</v>
      </c>
      <c r="J303" s="202">
        <v>9</v>
      </c>
      <c r="K303" s="202">
        <v>9</v>
      </c>
      <c r="L303" s="202">
        <v>6</v>
      </c>
      <c r="M303" s="202">
        <v>10</v>
      </c>
      <c r="N303" s="202">
        <v>11</v>
      </c>
      <c r="O303" s="202">
        <v>6</v>
      </c>
      <c r="P303" s="202">
        <v>10</v>
      </c>
      <c r="Q303" s="202">
        <v>10</v>
      </c>
      <c r="R303" s="202">
        <v>11</v>
      </c>
      <c r="S303" s="202">
        <v>12</v>
      </c>
      <c r="T303" s="202">
        <v>12</v>
      </c>
      <c r="U303" s="202">
        <v>13</v>
      </c>
      <c r="V303" s="202">
        <v>14</v>
      </c>
      <c r="W303" s="202">
        <v>13</v>
      </c>
      <c r="X303" s="202">
        <v>13</v>
      </c>
      <c r="Y303" s="202">
        <v>12</v>
      </c>
      <c r="Z303" s="202">
        <v>12</v>
      </c>
      <c r="AA303" s="202">
        <v>11</v>
      </c>
      <c r="AB303" s="202">
        <v>10</v>
      </c>
      <c r="AC303" s="202">
        <v>10</v>
      </c>
      <c r="AD303" s="202">
        <v>40</v>
      </c>
      <c r="AE303" s="202">
        <v>34</v>
      </c>
      <c r="AF303" s="202">
        <v>31</v>
      </c>
      <c r="AG303" s="202">
        <v>26</v>
      </c>
      <c r="AH303" s="202">
        <v>32</v>
      </c>
      <c r="AI303" s="202">
        <v>34</v>
      </c>
      <c r="AJ303" s="202">
        <v>26</v>
      </c>
      <c r="AK303" s="202">
        <v>28</v>
      </c>
      <c r="AL303" s="202">
        <v>22</v>
      </c>
      <c r="AM303" s="202">
        <v>26</v>
      </c>
      <c r="AN303" s="202">
        <v>21</v>
      </c>
      <c r="AO303" s="202">
        <v>12</v>
      </c>
      <c r="AP303" s="202">
        <v>13</v>
      </c>
      <c r="AQ303" s="202">
        <v>15</v>
      </c>
      <c r="AR303" s="202">
        <v>1</v>
      </c>
      <c r="AS303" s="202">
        <v>300</v>
      </c>
      <c r="AT303" s="202">
        <v>35</v>
      </c>
      <c r="AU303" s="202">
        <v>29</v>
      </c>
      <c r="AV303" s="202">
        <v>103</v>
      </c>
      <c r="AW303" s="202">
        <v>21</v>
      </c>
    </row>
    <row r="304" spans="1:49" hidden="1" x14ac:dyDescent="0.25">
      <c r="A304" s="64" t="s">
        <v>109</v>
      </c>
      <c r="B304" s="64" t="s">
        <v>463</v>
      </c>
      <c r="C304" s="64" t="s">
        <v>529</v>
      </c>
      <c r="D304" s="65"/>
      <c r="E304" s="4" t="s">
        <v>529</v>
      </c>
      <c r="F304" s="5"/>
      <c r="G304" s="9">
        <v>1</v>
      </c>
      <c r="H304" s="180">
        <v>1822</v>
      </c>
      <c r="I304" s="180">
        <v>152</v>
      </c>
      <c r="J304" s="181">
        <v>30</v>
      </c>
      <c r="K304" s="181">
        <v>28</v>
      </c>
      <c r="L304" s="181">
        <v>20</v>
      </c>
      <c r="M304" s="181">
        <v>22</v>
      </c>
      <c r="N304" s="181">
        <v>24</v>
      </c>
      <c r="O304" s="181">
        <v>28</v>
      </c>
      <c r="P304" s="181">
        <v>57</v>
      </c>
      <c r="Q304" s="181">
        <v>57</v>
      </c>
      <c r="R304" s="181">
        <v>56</v>
      </c>
      <c r="S304" s="181">
        <v>56</v>
      </c>
      <c r="T304" s="181">
        <v>55</v>
      </c>
      <c r="U304" s="181">
        <v>54</v>
      </c>
      <c r="V304" s="181">
        <v>52</v>
      </c>
      <c r="W304" s="181">
        <v>47</v>
      </c>
      <c r="X304" s="181">
        <v>42</v>
      </c>
      <c r="Y304" s="181">
        <v>35</v>
      </c>
      <c r="Z304" s="181">
        <v>28</v>
      </c>
      <c r="AA304" s="181">
        <v>24</v>
      </c>
      <c r="AB304" s="181">
        <v>23</v>
      </c>
      <c r="AC304" s="181">
        <v>26</v>
      </c>
      <c r="AD304" s="181">
        <v>136</v>
      </c>
      <c r="AE304" s="181">
        <v>111</v>
      </c>
      <c r="AF304" s="181">
        <v>106</v>
      </c>
      <c r="AG304" s="181">
        <v>98</v>
      </c>
      <c r="AH304" s="181">
        <v>99</v>
      </c>
      <c r="AI304" s="181">
        <v>95</v>
      </c>
      <c r="AJ304" s="181">
        <v>87</v>
      </c>
      <c r="AK304" s="181">
        <v>83</v>
      </c>
      <c r="AL304" s="181">
        <v>86</v>
      </c>
      <c r="AM304" s="181">
        <v>57</v>
      </c>
      <c r="AN304" s="181">
        <v>37</v>
      </c>
      <c r="AO304" s="181">
        <v>33</v>
      </c>
      <c r="AP304" s="181">
        <v>30</v>
      </c>
      <c r="AQ304" s="181">
        <v>68</v>
      </c>
      <c r="AR304" s="181">
        <v>5</v>
      </c>
      <c r="AS304" s="181">
        <v>1044</v>
      </c>
      <c r="AT304" s="181">
        <v>128</v>
      </c>
      <c r="AU304" s="181">
        <v>70</v>
      </c>
      <c r="AV304" s="181">
        <v>329</v>
      </c>
      <c r="AW304" s="181">
        <v>93</v>
      </c>
    </row>
    <row r="305" spans="1:49" hidden="1" x14ac:dyDescent="0.25">
      <c r="A305" s="70" t="s">
        <v>109</v>
      </c>
      <c r="B305" s="70" t="s">
        <v>463</v>
      </c>
      <c r="C305" s="70" t="s">
        <v>529</v>
      </c>
      <c r="D305" s="71">
        <v>388</v>
      </c>
      <c r="E305" s="200" t="s">
        <v>530</v>
      </c>
      <c r="F305" s="8" t="s">
        <v>31</v>
      </c>
      <c r="G305" s="10">
        <v>1</v>
      </c>
      <c r="H305" s="185">
        <v>695</v>
      </c>
      <c r="I305" s="185">
        <v>56</v>
      </c>
      <c r="J305" s="202">
        <v>11</v>
      </c>
      <c r="K305" s="202">
        <v>10</v>
      </c>
      <c r="L305" s="202">
        <v>8</v>
      </c>
      <c r="M305" s="202">
        <v>8</v>
      </c>
      <c r="N305" s="202">
        <v>9</v>
      </c>
      <c r="O305" s="202">
        <v>10</v>
      </c>
      <c r="P305" s="202">
        <v>22</v>
      </c>
      <c r="Q305" s="202">
        <v>22</v>
      </c>
      <c r="R305" s="202">
        <v>22</v>
      </c>
      <c r="S305" s="202">
        <v>22</v>
      </c>
      <c r="T305" s="202">
        <v>21</v>
      </c>
      <c r="U305" s="202">
        <v>21</v>
      </c>
      <c r="V305" s="202">
        <v>19</v>
      </c>
      <c r="W305" s="202">
        <v>18</v>
      </c>
      <c r="X305" s="202">
        <v>16</v>
      </c>
      <c r="Y305" s="202">
        <v>13</v>
      </c>
      <c r="Z305" s="202">
        <v>10</v>
      </c>
      <c r="AA305" s="202">
        <v>9</v>
      </c>
      <c r="AB305" s="202">
        <v>9</v>
      </c>
      <c r="AC305" s="202">
        <v>10</v>
      </c>
      <c r="AD305" s="202">
        <v>52</v>
      </c>
      <c r="AE305" s="202">
        <v>43</v>
      </c>
      <c r="AF305" s="202">
        <v>40</v>
      </c>
      <c r="AG305" s="202">
        <v>38</v>
      </c>
      <c r="AH305" s="202">
        <v>38</v>
      </c>
      <c r="AI305" s="202">
        <v>36</v>
      </c>
      <c r="AJ305" s="202">
        <v>34</v>
      </c>
      <c r="AK305" s="202">
        <v>31</v>
      </c>
      <c r="AL305" s="202">
        <v>33</v>
      </c>
      <c r="AM305" s="202">
        <v>22</v>
      </c>
      <c r="AN305" s="202">
        <v>14</v>
      </c>
      <c r="AO305" s="202">
        <v>13</v>
      </c>
      <c r="AP305" s="202">
        <v>11</v>
      </c>
      <c r="AQ305" s="202">
        <v>26</v>
      </c>
      <c r="AR305" s="202">
        <v>2</v>
      </c>
      <c r="AS305" s="202">
        <v>399</v>
      </c>
      <c r="AT305" s="202">
        <v>49</v>
      </c>
      <c r="AU305" s="202">
        <v>26</v>
      </c>
      <c r="AV305" s="202">
        <v>125</v>
      </c>
      <c r="AW305" s="202">
        <v>36</v>
      </c>
    </row>
    <row r="306" spans="1:49" hidden="1" x14ac:dyDescent="0.25">
      <c r="A306" s="70" t="s">
        <v>109</v>
      </c>
      <c r="B306" s="70" t="s">
        <v>463</v>
      </c>
      <c r="C306" s="70" t="s">
        <v>529</v>
      </c>
      <c r="D306" s="71">
        <v>389</v>
      </c>
      <c r="E306" s="200" t="s">
        <v>531</v>
      </c>
      <c r="F306" s="8" t="s">
        <v>31</v>
      </c>
      <c r="G306" s="10">
        <v>1</v>
      </c>
      <c r="H306" s="185">
        <v>303</v>
      </c>
      <c r="I306" s="185">
        <v>28</v>
      </c>
      <c r="J306" s="202">
        <v>5</v>
      </c>
      <c r="K306" s="202">
        <v>7</v>
      </c>
      <c r="L306" s="202">
        <v>3</v>
      </c>
      <c r="M306" s="202">
        <v>4</v>
      </c>
      <c r="N306" s="202">
        <v>4</v>
      </c>
      <c r="O306" s="202">
        <v>5</v>
      </c>
      <c r="P306" s="202">
        <v>9</v>
      </c>
      <c r="Q306" s="202">
        <v>9</v>
      </c>
      <c r="R306" s="202">
        <v>9</v>
      </c>
      <c r="S306" s="202">
        <v>9</v>
      </c>
      <c r="T306" s="202">
        <v>9</v>
      </c>
      <c r="U306" s="202">
        <v>9</v>
      </c>
      <c r="V306" s="202">
        <v>9</v>
      </c>
      <c r="W306" s="202">
        <v>8</v>
      </c>
      <c r="X306" s="202">
        <v>7</v>
      </c>
      <c r="Y306" s="202">
        <v>6</v>
      </c>
      <c r="Z306" s="202">
        <v>5</v>
      </c>
      <c r="AA306" s="202">
        <v>4</v>
      </c>
      <c r="AB306" s="202">
        <v>4</v>
      </c>
      <c r="AC306" s="202">
        <v>4</v>
      </c>
      <c r="AD306" s="202">
        <v>23</v>
      </c>
      <c r="AE306" s="202">
        <v>18</v>
      </c>
      <c r="AF306" s="202">
        <v>18</v>
      </c>
      <c r="AG306" s="202">
        <v>16</v>
      </c>
      <c r="AH306" s="202">
        <v>16</v>
      </c>
      <c r="AI306" s="202">
        <v>16</v>
      </c>
      <c r="AJ306" s="202">
        <v>14</v>
      </c>
      <c r="AK306" s="202">
        <v>14</v>
      </c>
      <c r="AL306" s="202">
        <v>14</v>
      </c>
      <c r="AM306" s="202">
        <v>9</v>
      </c>
      <c r="AN306" s="202">
        <v>6</v>
      </c>
      <c r="AO306" s="202">
        <v>5</v>
      </c>
      <c r="AP306" s="202">
        <v>5</v>
      </c>
      <c r="AQ306" s="202">
        <v>11</v>
      </c>
      <c r="AR306" s="202">
        <v>1</v>
      </c>
      <c r="AS306" s="202">
        <v>173</v>
      </c>
      <c r="AT306" s="202">
        <v>21</v>
      </c>
      <c r="AU306" s="202">
        <v>12</v>
      </c>
      <c r="AV306" s="202">
        <v>55</v>
      </c>
      <c r="AW306" s="202">
        <v>15</v>
      </c>
    </row>
    <row r="307" spans="1:49" hidden="1" x14ac:dyDescent="0.25">
      <c r="A307" s="70" t="s">
        <v>109</v>
      </c>
      <c r="B307" s="70" t="s">
        <v>463</v>
      </c>
      <c r="C307" s="70" t="s">
        <v>529</v>
      </c>
      <c r="D307" s="71">
        <v>390</v>
      </c>
      <c r="E307" s="200" t="s">
        <v>532</v>
      </c>
      <c r="F307" s="8" t="s">
        <v>31</v>
      </c>
      <c r="G307" s="10">
        <v>1</v>
      </c>
      <c r="H307" s="185">
        <v>824</v>
      </c>
      <c r="I307" s="185">
        <v>68</v>
      </c>
      <c r="J307" s="202">
        <v>14</v>
      </c>
      <c r="K307" s="202">
        <v>11</v>
      </c>
      <c r="L307" s="202">
        <v>9</v>
      </c>
      <c r="M307" s="202">
        <v>10</v>
      </c>
      <c r="N307" s="202">
        <v>11</v>
      </c>
      <c r="O307" s="202">
        <v>13</v>
      </c>
      <c r="P307" s="202">
        <v>26</v>
      </c>
      <c r="Q307" s="202">
        <v>26</v>
      </c>
      <c r="R307" s="202">
        <v>25</v>
      </c>
      <c r="S307" s="202">
        <v>25</v>
      </c>
      <c r="T307" s="202">
        <v>25</v>
      </c>
      <c r="U307" s="202">
        <v>24</v>
      </c>
      <c r="V307" s="202">
        <v>24</v>
      </c>
      <c r="W307" s="202">
        <v>21</v>
      </c>
      <c r="X307" s="202">
        <v>19</v>
      </c>
      <c r="Y307" s="202">
        <v>16</v>
      </c>
      <c r="Z307" s="202">
        <v>13</v>
      </c>
      <c r="AA307" s="202">
        <v>11</v>
      </c>
      <c r="AB307" s="202">
        <v>10</v>
      </c>
      <c r="AC307" s="202">
        <v>12</v>
      </c>
      <c r="AD307" s="202">
        <v>61</v>
      </c>
      <c r="AE307" s="202">
        <v>50</v>
      </c>
      <c r="AF307" s="202">
        <v>48</v>
      </c>
      <c r="AG307" s="202">
        <v>44</v>
      </c>
      <c r="AH307" s="202">
        <v>45</v>
      </c>
      <c r="AI307" s="202">
        <v>43</v>
      </c>
      <c r="AJ307" s="202">
        <v>39</v>
      </c>
      <c r="AK307" s="202">
        <v>38</v>
      </c>
      <c r="AL307" s="202">
        <v>39</v>
      </c>
      <c r="AM307" s="202">
        <v>26</v>
      </c>
      <c r="AN307" s="202">
        <v>17</v>
      </c>
      <c r="AO307" s="202">
        <v>15</v>
      </c>
      <c r="AP307" s="202">
        <v>14</v>
      </c>
      <c r="AQ307" s="202">
        <v>31</v>
      </c>
      <c r="AR307" s="202">
        <v>2</v>
      </c>
      <c r="AS307" s="202">
        <v>472</v>
      </c>
      <c r="AT307" s="202">
        <v>58</v>
      </c>
      <c r="AU307" s="202">
        <v>32</v>
      </c>
      <c r="AV307" s="202">
        <v>149</v>
      </c>
      <c r="AW307" s="202">
        <v>42</v>
      </c>
    </row>
    <row r="308" spans="1:49" hidden="1" x14ac:dyDescent="0.25">
      <c r="A308" s="64" t="s">
        <v>109</v>
      </c>
      <c r="B308" s="64" t="s">
        <v>463</v>
      </c>
      <c r="C308" s="64" t="s">
        <v>533</v>
      </c>
      <c r="D308" s="65"/>
      <c r="E308" s="4" t="s">
        <v>533</v>
      </c>
      <c r="F308" s="5"/>
      <c r="G308" s="9">
        <v>1</v>
      </c>
      <c r="H308" s="180">
        <v>1541</v>
      </c>
      <c r="I308" s="180">
        <v>123</v>
      </c>
      <c r="J308" s="181">
        <v>20</v>
      </c>
      <c r="K308" s="181">
        <v>21</v>
      </c>
      <c r="L308" s="181">
        <v>24</v>
      </c>
      <c r="M308" s="181">
        <v>10</v>
      </c>
      <c r="N308" s="181">
        <v>19</v>
      </c>
      <c r="O308" s="181">
        <v>29</v>
      </c>
      <c r="P308" s="181">
        <v>39</v>
      </c>
      <c r="Q308" s="181">
        <v>39</v>
      </c>
      <c r="R308" s="181">
        <v>39</v>
      </c>
      <c r="S308" s="181">
        <v>41</v>
      </c>
      <c r="T308" s="181">
        <v>39</v>
      </c>
      <c r="U308" s="181">
        <v>40</v>
      </c>
      <c r="V308" s="181">
        <v>39</v>
      </c>
      <c r="W308" s="181">
        <v>36</v>
      </c>
      <c r="X308" s="181">
        <v>31</v>
      </c>
      <c r="Y308" s="181">
        <v>27</v>
      </c>
      <c r="Z308" s="181">
        <v>23</v>
      </c>
      <c r="AA308" s="181">
        <v>20</v>
      </c>
      <c r="AB308" s="181">
        <v>19</v>
      </c>
      <c r="AC308" s="181">
        <v>20</v>
      </c>
      <c r="AD308" s="181">
        <v>97</v>
      </c>
      <c r="AE308" s="181">
        <v>120</v>
      </c>
      <c r="AF308" s="181">
        <v>96</v>
      </c>
      <c r="AG308" s="181">
        <v>91</v>
      </c>
      <c r="AH308" s="181">
        <v>88</v>
      </c>
      <c r="AI308" s="181">
        <v>90</v>
      </c>
      <c r="AJ308" s="181">
        <v>69</v>
      </c>
      <c r="AK308" s="181">
        <v>67</v>
      </c>
      <c r="AL308" s="181">
        <v>68</v>
      </c>
      <c r="AM308" s="181">
        <v>61</v>
      </c>
      <c r="AN308" s="181">
        <v>48</v>
      </c>
      <c r="AO308" s="181">
        <v>38</v>
      </c>
      <c r="AP308" s="181">
        <v>33</v>
      </c>
      <c r="AQ308" s="181">
        <v>48</v>
      </c>
      <c r="AR308" s="181">
        <v>3</v>
      </c>
      <c r="AS308" s="181">
        <v>837</v>
      </c>
      <c r="AT308" s="181">
        <v>92</v>
      </c>
      <c r="AU308" s="181">
        <v>54</v>
      </c>
      <c r="AV308" s="181">
        <v>290</v>
      </c>
      <c r="AW308" s="181">
        <v>65</v>
      </c>
    </row>
    <row r="309" spans="1:49" hidden="1" x14ac:dyDescent="0.25">
      <c r="A309" s="70" t="s">
        <v>109</v>
      </c>
      <c r="B309" s="70" t="s">
        <v>463</v>
      </c>
      <c r="C309" s="70" t="s">
        <v>533</v>
      </c>
      <c r="D309" s="71">
        <v>419</v>
      </c>
      <c r="E309" s="200" t="s">
        <v>534</v>
      </c>
      <c r="F309" s="8" t="s">
        <v>16</v>
      </c>
      <c r="G309" s="10">
        <v>1</v>
      </c>
      <c r="H309" s="185">
        <v>1063</v>
      </c>
      <c r="I309" s="185">
        <v>87</v>
      </c>
      <c r="J309" s="202">
        <v>15</v>
      </c>
      <c r="K309" s="202">
        <v>16</v>
      </c>
      <c r="L309" s="202">
        <v>16</v>
      </c>
      <c r="M309" s="202">
        <v>7</v>
      </c>
      <c r="N309" s="202">
        <v>13</v>
      </c>
      <c r="O309" s="202">
        <v>20</v>
      </c>
      <c r="P309" s="202">
        <v>27</v>
      </c>
      <c r="Q309" s="202">
        <v>27</v>
      </c>
      <c r="R309" s="202">
        <v>27</v>
      </c>
      <c r="S309" s="202">
        <v>28</v>
      </c>
      <c r="T309" s="202">
        <v>27</v>
      </c>
      <c r="U309" s="202">
        <v>27</v>
      </c>
      <c r="V309" s="202">
        <v>27</v>
      </c>
      <c r="W309" s="202">
        <v>25</v>
      </c>
      <c r="X309" s="202">
        <v>21</v>
      </c>
      <c r="Y309" s="202">
        <v>19</v>
      </c>
      <c r="Z309" s="202">
        <v>16</v>
      </c>
      <c r="AA309" s="202">
        <v>14</v>
      </c>
      <c r="AB309" s="202">
        <v>13</v>
      </c>
      <c r="AC309" s="202">
        <v>14</v>
      </c>
      <c r="AD309" s="202">
        <v>67</v>
      </c>
      <c r="AE309" s="202">
        <v>82</v>
      </c>
      <c r="AF309" s="202">
        <v>66</v>
      </c>
      <c r="AG309" s="202">
        <v>63</v>
      </c>
      <c r="AH309" s="202">
        <v>60</v>
      </c>
      <c r="AI309" s="202">
        <v>62</v>
      </c>
      <c r="AJ309" s="202">
        <v>47</v>
      </c>
      <c r="AK309" s="202">
        <v>46</v>
      </c>
      <c r="AL309" s="202">
        <v>47</v>
      </c>
      <c r="AM309" s="202">
        <v>42</v>
      </c>
      <c r="AN309" s="202">
        <v>33</v>
      </c>
      <c r="AO309" s="202">
        <v>26</v>
      </c>
      <c r="AP309" s="202">
        <v>23</v>
      </c>
      <c r="AQ309" s="202">
        <v>33</v>
      </c>
      <c r="AR309" s="202">
        <v>2</v>
      </c>
      <c r="AS309" s="202">
        <v>575</v>
      </c>
      <c r="AT309" s="202">
        <v>63</v>
      </c>
      <c r="AU309" s="202">
        <v>37</v>
      </c>
      <c r="AV309" s="202">
        <v>199</v>
      </c>
      <c r="AW309" s="202">
        <v>45</v>
      </c>
    </row>
    <row r="310" spans="1:49" hidden="1" x14ac:dyDescent="0.25">
      <c r="A310" s="70" t="s">
        <v>109</v>
      </c>
      <c r="B310" s="70" t="s">
        <v>463</v>
      </c>
      <c r="C310" s="70" t="s">
        <v>533</v>
      </c>
      <c r="D310" s="71">
        <v>421</v>
      </c>
      <c r="E310" s="200" t="s">
        <v>535</v>
      </c>
      <c r="F310" s="8" t="s">
        <v>31</v>
      </c>
      <c r="G310" s="10">
        <v>1</v>
      </c>
      <c r="H310" s="185">
        <v>478</v>
      </c>
      <c r="I310" s="185">
        <v>36</v>
      </c>
      <c r="J310" s="202">
        <v>5</v>
      </c>
      <c r="K310" s="202">
        <v>5</v>
      </c>
      <c r="L310" s="202">
        <v>8</v>
      </c>
      <c r="M310" s="202">
        <v>3</v>
      </c>
      <c r="N310" s="202">
        <v>6</v>
      </c>
      <c r="O310" s="202">
        <v>9</v>
      </c>
      <c r="P310" s="202">
        <v>12</v>
      </c>
      <c r="Q310" s="202">
        <v>12</v>
      </c>
      <c r="R310" s="202">
        <v>12</v>
      </c>
      <c r="S310" s="202">
        <v>13</v>
      </c>
      <c r="T310" s="202">
        <v>12</v>
      </c>
      <c r="U310" s="202">
        <v>13</v>
      </c>
      <c r="V310" s="202">
        <v>12</v>
      </c>
      <c r="W310" s="202">
        <v>11</v>
      </c>
      <c r="X310" s="202">
        <v>10</v>
      </c>
      <c r="Y310" s="202">
        <v>8</v>
      </c>
      <c r="Z310" s="202">
        <v>7</v>
      </c>
      <c r="AA310" s="202">
        <v>6</v>
      </c>
      <c r="AB310" s="202">
        <v>6</v>
      </c>
      <c r="AC310" s="202">
        <v>6</v>
      </c>
      <c r="AD310" s="202">
        <v>30</v>
      </c>
      <c r="AE310" s="202">
        <v>38</v>
      </c>
      <c r="AF310" s="202">
        <v>30</v>
      </c>
      <c r="AG310" s="202">
        <v>28</v>
      </c>
      <c r="AH310" s="202">
        <v>28</v>
      </c>
      <c r="AI310" s="202">
        <v>28</v>
      </c>
      <c r="AJ310" s="202">
        <v>22</v>
      </c>
      <c r="AK310" s="202">
        <v>21</v>
      </c>
      <c r="AL310" s="202">
        <v>21</v>
      </c>
      <c r="AM310" s="202">
        <v>19</v>
      </c>
      <c r="AN310" s="202">
        <v>15</v>
      </c>
      <c r="AO310" s="202">
        <v>12</v>
      </c>
      <c r="AP310" s="202">
        <v>10</v>
      </c>
      <c r="AQ310" s="202">
        <v>15</v>
      </c>
      <c r="AR310" s="202">
        <v>1</v>
      </c>
      <c r="AS310" s="202">
        <v>262</v>
      </c>
      <c r="AT310" s="202">
        <v>29</v>
      </c>
      <c r="AU310" s="202">
        <v>17</v>
      </c>
      <c r="AV310" s="202">
        <v>91</v>
      </c>
      <c r="AW310" s="202">
        <v>20</v>
      </c>
    </row>
    <row r="311" spans="1:49" hidden="1" x14ac:dyDescent="0.25">
      <c r="A311" s="64" t="s">
        <v>109</v>
      </c>
      <c r="B311" s="64" t="s">
        <v>463</v>
      </c>
      <c r="C311" s="64" t="s">
        <v>536</v>
      </c>
      <c r="D311" s="65"/>
      <c r="E311" s="4" t="s">
        <v>536</v>
      </c>
      <c r="F311" s="5"/>
      <c r="G311" s="9">
        <v>2</v>
      </c>
      <c r="H311" s="180">
        <v>2464</v>
      </c>
      <c r="I311" s="180">
        <v>261</v>
      </c>
      <c r="J311" s="181">
        <v>37</v>
      </c>
      <c r="K311" s="181">
        <v>37</v>
      </c>
      <c r="L311" s="181">
        <v>47</v>
      </c>
      <c r="M311" s="181">
        <v>50</v>
      </c>
      <c r="N311" s="181">
        <v>42</v>
      </c>
      <c r="O311" s="181">
        <v>48</v>
      </c>
      <c r="P311" s="181">
        <v>45</v>
      </c>
      <c r="Q311" s="181">
        <v>46</v>
      </c>
      <c r="R311" s="181">
        <v>48</v>
      </c>
      <c r="S311" s="181">
        <v>50</v>
      </c>
      <c r="T311" s="181">
        <v>52</v>
      </c>
      <c r="U311" s="181">
        <v>55</v>
      </c>
      <c r="V311" s="181">
        <v>56</v>
      </c>
      <c r="W311" s="181">
        <v>56</v>
      </c>
      <c r="X311" s="181">
        <v>53</v>
      </c>
      <c r="Y311" s="181">
        <v>51</v>
      </c>
      <c r="Z311" s="181">
        <v>49</v>
      </c>
      <c r="AA311" s="181">
        <v>47</v>
      </c>
      <c r="AB311" s="181">
        <v>46</v>
      </c>
      <c r="AC311" s="181">
        <v>45</v>
      </c>
      <c r="AD311" s="181">
        <v>206</v>
      </c>
      <c r="AE311" s="181">
        <v>215</v>
      </c>
      <c r="AF311" s="181">
        <v>160</v>
      </c>
      <c r="AG311" s="181">
        <v>135</v>
      </c>
      <c r="AH311" s="181">
        <v>120</v>
      </c>
      <c r="AI311" s="181">
        <v>128</v>
      </c>
      <c r="AJ311" s="181">
        <v>116</v>
      </c>
      <c r="AK311" s="181">
        <v>101</v>
      </c>
      <c r="AL311" s="181">
        <v>97</v>
      </c>
      <c r="AM311" s="181">
        <v>74</v>
      </c>
      <c r="AN311" s="181">
        <v>60</v>
      </c>
      <c r="AO311" s="181">
        <v>41</v>
      </c>
      <c r="AP311" s="181">
        <v>51</v>
      </c>
      <c r="AQ311" s="181">
        <v>67</v>
      </c>
      <c r="AR311" s="181">
        <v>5</v>
      </c>
      <c r="AS311" s="181">
        <v>1337</v>
      </c>
      <c r="AT311" s="181">
        <v>144</v>
      </c>
      <c r="AU311" s="181">
        <v>126</v>
      </c>
      <c r="AV311" s="181">
        <v>509</v>
      </c>
      <c r="AW311" s="181">
        <v>91</v>
      </c>
    </row>
    <row r="312" spans="1:49" hidden="1" x14ac:dyDescent="0.25">
      <c r="A312" s="70" t="s">
        <v>109</v>
      </c>
      <c r="B312" s="70" t="s">
        <v>463</v>
      </c>
      <c r="C312" s="70" t="s">
        <v>536</v>
      </c>
      <c r="D312" s="71">
        <v>416</v>
      </c>
      <c r="E312" s="200" t="s">
        <v>537</v>
      </c>
      <c r="F312" s="8" t="s">
        <v>31</v>
      </c>
      <c r="G312" s="10">
        <v>2</v>
      </c>
      <c r="H312" s="185">
        <v>2464</v>
      </c>
      <c r="I312" s="185">
        <v>261</v>
      </c>
      <c r="J312" s="202">
        <v>37</v>
      </c>
      <c r="K312" s="202">
        <v>37</v>
      </c>
      <c r="L312" s="202">
        <v>47</v>
      </c>
      <c r="M312" s="202">
        <v>50</v>
      </c>
      <c r="N312" s="202">
        <v>42</v>
      </c>
      <c r="O312" s="202">
        <v>48</v>
      </c>
      <c r="P312" s="202">
        <v>45</v>
      </c>
      <c r="Q312" s="202">
        <v>46</v>
      </c>
      <c r="R312" s="202">
        <v>48</v>
      </c>
      <c r="S312" s="202">
        <v>50</v>
      </c>
      <c r="T312" s="202">
        <v>52</v>
      </c>
      <c r="U312" s="202">
        <v>55</v>
      </c>
      <c r="V312" s="202">
        <v>56</v>
      </c>
      <c r="W312" s="202">
        <v>56</v>
      </c>
      <c r="X312" s="202">
        <v>53</v>
      </c>
      <c r="Y312" s="202">
        <v>51</v>
      </c>
      <c r="Z312" s="202">
        <v>49</v>
      </c>
      <c r="AA312" s="202">
        <v>47</v>
      </c>
      <c r="AB312" s="202">
        <v>46</v>
      </c>
      <c r="AC312" s="202">
        <v>45</v>
      </c>
      <c r="AD312" s="202">
        <v>206</v>
      </c>
      <c r="AE312" s="202">
        <v>215</v>
      </c>
      <c r="AF312" s="202">
        <v>160</v>
      </c>
      <c r="AG312" s="202">
        <v>135</v>
      </c>
      <c r="AH312" s="202">
        <v>120</v>
      </c>
      <c r="AI312" s="202">
        <v>128</v>
      </c>
      <c r="AJ312" s="202">
        <v>116</v>
      </c>
      <c r="AK312" s="202">
        <v>101</v>
      </c>
      <c r="AL312" s="202">
        <v>97</v>
      </c>
      <c r="AM312" s="202">
        <v>74</v>
      </c>
      <c r="AN312" s="202">
        <v>60</v>
      </c>
      <c r="AO312" s="202">
        <v>41</v>
      </c>
      <c r="AP312" s="202">
        <v>51</v>
      </c>
      <c r="AQ312" s="202">
        <v>67</v>
      </c>
      <c r="AR312" s="202">
        <v>5</v>
      </c>
      <c r="AS312" s="202">
        <v>1337</v>
      </c>
      <c r="AT312" s="202">
        <v>144</v>
      </c>
      <c r="AU312" s="202">
        <v>126</v>
      </c>
      <c r="AV312" s="202">
        <v>509</v>
      </c>
      <c r="AW312" s="203">
        <v>91</v>
      </c>
    </row>
    <row r="313" spans="1:49" hidden="1" x14ac:dyDescent="0.25">
      <c r="A313" s="64" t="s">
        <v>109</v>
      </c>
      <c r="B313" s="64" t="s">
        <v>463</v>
      </c>
      <c r="C313" s="64" t="s">
        <v>538</v>
      </c>
      <c r="D313" s="65"/>
      <c r="E313" s="4" t="s">
        <v>538</v>
      </c>
      <c r="F313" s="5"/>
      <c r="G313" s="9">
        <v>2</v>
      </c>
      <c r="H313" s="180">
        <v>848</v>
      </c>
      <c r="I313" s="180">
        <v>47</v>
      </c>
      <c r="J313" s="181">
        <v>9</v>
      </c>
      <c r="K313" s="181">
        <v>4</v>
      </c>
      <c r="L313" s="181">
        <v>8</v>
      </c>
      <c r="M313" s="181">
        <v>9</v>
      </c>
      <c r="N313" s="181">
        <v>8</v>
      </c>
      <c r="O313" s="181">
        <v>9</v>
      </c>
      <c r="P313" s="181">
        <v>12</v>
      </c>
      <c r="Q313" s="181">
        <v>13</v>
      </c>
      <c r="R313" s="181">
        <v>13</v>
      </c>
      <c r="S313" s="181">
        <v>14</v>
      </c>
      <c r="T313" s="181">
        <v>14</v>
      </c>
      <c r="U313" s="181">
        <v>14</v>
      </c>
      <c r="V313" s="181">
        <v>14</v>
      </c>
      <c r="W313" s="181">
        <v>14</v>
      </c>
      <c r="X313" s="181">
        <v>15</v>
      </c>
      <c r="Y313" s="181">
        <v>14</v>
      </c>
      <c r="Z313" s="181">
        <v>14</v>
      </c>
      <c r="AA313" s="181">
        <v>14</v>
      </c>
      <c r="AB313" s="181">
        <v>14</v>
      </c>
      <c r="AC313" s="181">
        <v>13</v>
      </c>
      <c r="AD313" s="181">
        <v>63</v>
      </c>
      <c r="AE313" s="181">
        <v>50</v>
      </c>
      <c r="AF313" s="181">
        <v>62</v>
      </c>
      <c r="AG313" s="181">
        <v>45</v>
      </c>
      <c r="AH313" s="181">
        <v>50</v>
      </c>
      <c r="AI313" s="181">
        <v>50</v>
      </c>
      <c r="AJ313" s="181">
        <v>42</v>
      </c>
      <c r="AK313" s="181">
        <v>37</v>
      </c>
      <c r="AL313" s="181">
        <v>50</v>
      </c>
      <c r="AM313" s="181">
        <v>37</v>
      </c>
      <c r="AN313" s="181">
        <v>39</v>
      </c>
      <c r="AO313" s="181">
        <v>36</v>
      </c>
      <c r="AP313" s="181">
        <v>48</v>
      </c>
      <c r="AQ313" s="181">
        <v>17</v>
      </c>
      <c r="AR313" s="181">
        <v>1</v>
      </c>
      <c r="AS313" s="181">
        <v>463</v>
      </c>
      <c r="AT313" s="181">
        <v>37</v>
      </c>
      <c r="AU313" s="181">
        <v>36</v>
      </c>
      <c r="AV313" s="181">
        <v>166</v>
      </c>
      <c r="AW313" s="181">
        <v>23</v>
      </c>
    </row>
    <row r="314" spans="1:49" hidden="1" x14ac:dyDescent="0.25">
      <c r="A314" s="70" t="s">
        <v>109</v>
      </c>
      <c r="B314" s="70" t="s">
        <v>463</v>
      </c>
      <c r="C314" s="70" t="s">
        <v>538</v>
      </c>
      <c r="D314" s="71">
        <v>422</v>
      </c>
      <c r="E314" s="200" t="s">
        <v>539</v>
      </c>
      <c r="F314" s="8" t="s">
        <v>31</v>
      </c>
      <c r="G314" s="10">
        <v>2</v>
      </c>
      <c r="H314" s="185">
        <v>848</v>
      </c>
      <c r="I314" s="185">
        <v>47</v>
      </c>
      <c r="J314" s="202">
        <v>9</v>
      </c>
      <c r="K314" s="202">
        <v>4</v>
      </c>
      <c r="L314" s="202">
        <v>8</v>
      </c>
      <c r="M314" s="202">
        <v>9</v>
      </c>
      <c r="N314" s="202">
        <v>8</v>
      </c>
      <c r="O314" s="202">
        <v>9</v>
      </c>
      <c r="P314" s="202">
        <v>12</v>
      </c>
      <c r="Q314" s="202">
        <v>13</v>
      </c>
      <c r="R314" s="202">
        <v>13</v>
      </c>
      <c r="S314" s="202">
        <v>14</v>
      </c>
      <c r="T314" s="202">
        <v>14</v>
      </c>
      <c r="U314" s="202">
        <v>14</v>
      </c>
      <c r="V314" s="202">
        <v>14</v>
      </c>
      <c r="W314" s="202">
        <v>14</v>
      </c>
      <c r="X314" s="202">
        <v>15</v>
      </c>
      <c r="Y314" s="202">
        <v>14</v>
      </c>
      <c r="Z314" s="202">
        <v>14</v>
      </c>
      <c r="AA314" s="202">
        <v>14</v>
      </c>
      <c r="AB314" s="202">
        <v>14</v>
      </c>
      <c r="AC314" s="202">
        <v>13</v>
      </c>
      <c r="AD314" s="202">
        <v>63</v>
      </c>
      <c r="AE314" s="202">
        <v>50</v>
      </c>
      <c r="AF314" s="202">
        <v>62</v>
      </c>
      <c r="AG314" s="202">
        <v>45</v>
      </c>
      <c r="AH314" s="202">
        <v>50</v>
      </c>
      <c r="AI314" s="202">
        <v>50</v>
      </c>
      <c r="AJ314" s="202">
        <v>42</v>
      </c>
      <c r="AK314" s="202">
        <v>37</v>
      </c>
      <c r="AL314" s="202">
        <v>50</v>
      </c>
      <c r="AM314" s="202">
        <v>37</v>
      </c>
      <c r="AN314" s="202">
        <v>39</v>
      </c>
      <c r="AO314" s="202">
        <v>36</v>
      </c>
      <c r="AP314" s="202">
        <v>48</v>
      </c>
      <c r="AQ314" s="202">
        <v>17</v>
      </c>
      <c r="AR314" s="202">
        <v>1</v>
      </c>
      <c r="AS314" s="202">
        <v>463</v>
      </c>
      <c r="AT314" s="202">
        <v>37</v>
      </c>
      <c r="AU314" s="202">
        <v>36</v>
      </c>
      <c r="AV314" s="202">
        <v>166</v>
      </c>
      <c r="AW314" s="203">
        <v>23</v>
      </c>
    </row>
    <row r="315" spans="1:49" hidden="1" x14ac:dyDescent="0.25">
      <c r="A315" s="64" t="s">
        <v>109</v>
      </c>
      <c r="B315" s="64" t="s">
        <v>463</v>
      </c>
      <c r="C315" s="64" t="s">
        <v>540</v>
      </c>
      <c r="D315" s="65"/>
      <c r="E315" s="4" t="s">
        <v>540</v>
      </c>
      <c r="F315" s="5"/>
      <c r="G315" s="9">
        <v>2</v>
      </c>
      <c r="H315" s="180">
        <v>2976</v>
      </c>
      <c r="I315" s="180">
        <v>261</v>
      </c>
      <c r="J315" s="181">
        <v>47</v>
      </c>
      <c r="K315" s="181">
        <v>44</v>
      </c>
      <c r="L315" s="181">
        <v>44</v>
      </c>
      <c r="M315" s="181">
        <v>38</v>
      </c>
      <c r="N315" s="181">
        <v>40</v>
      </c>
      <c r="O315" s="181">
        <v>48</v>
      </c>
      <c r="P315" s="181">
        <v>58</v>
      </c>
      <c r="Q315" s="181">
        <v>59</v>
      </c>
      <c r="R315" s="181">
        <v>61</v>
      </c>
      <c r="S315" s="181">
        <v>63</v>
      </c>
      <c r="T315" s="181">
        <v>64</v>
      </c>
      <c r="U315" s="181">
        <v>66</v>
      </c>
      <c r="V315" s="181">
        <v>67</v>
      </c>
      <c r="W315" s="181">
        <v>66</v>
      </c>
      <c r="X315" s="181">
        <v>65</v>
      </c>
      <c r="Y315" s="181">
        <v>62</v>
      </c>
      <c r="Z315" s="181">
        <v>60</v>
      </c>
      <c r="AA315" s="181">
        <v>58</v>
      </c>
      <c r="AB315" s="181">
        <v>57</v>
      </c>
      <c r="AC315" s="181">
        <v>58</v>
      </c>
      <c r="AD315" s="181">
        <v>270</v>
      </c>
      <c r="AE315" s="181">
        <v>218</v>
      </c>
      <c r="AF315" s="181">
        <v>200</v>
      </c>
      <c r="AG315" s="181">
        <v>176</v>
      </c>
      <c r="AH315" s="181">
        <v>171</v>
      </c>
      <c r="AI315" s="181">
        <v>150</v>
      </c>
      <c r="AJ315" s="181">
        <v>153</v>
      </c>
      <c r="AK315" s="181">
        <v>131</v>
      </c>
      <c r="AL315" s="181">
        <v>104</v>
      </c>
      <c r="AM315" s="181">
        <v>85</v>
      </c>
      <c r="AN315" s="181">
        <v>63</v>
      </c>
      <c r="AO315" s="181">
        <v>69</v>
      </c>
      <c r="AP315" s="181">
        <v>61</v>
      </c>
      <c r="AQ315" s="181">
        <v>74</v>
      </c>
      <c r="AR315" s="181">
        <v>5</v>
      </c>
      <c r="AS315" s="181">
        <v>1594</v>
      </c>
      <c r="AT315" s="181">
        <v>168</v>
      </c>
      <c r="AU315" s="181">
        <v>151</v>
      </c>
      <c r="AV315" s="181">
        <v>607</v>
      </c>
      <c r="AW315" s="181">
        <v>101</v>
      </c>
    </row>
    <row r="316" spans="1:49" hidden="1" x14ac:dyDescent="0.25">
      <c r="A316" s="70" t="s">
        <v>109</v>
      </c>
      <c r="B316" s="70" t="s">
        <v>463</v>
      </c>
      <c r="C316" s="70" t="s">
        <v>540</v>
      </c>
      <c r="D316" s="71">
        <v>376</v>
      </c>
      <c r="E316" s="200" t="s">
        <v>541</v>
      </c>
      <c r="F316" s="8" t="s">
        <v>16</v>
      </c>
      <c r="G316" s="10">
        <v>2</v>
      </c>
      <c r="H316" s="185">
        <v>2976</v>
      </c>
      <c r="I316" s="185">
        <v>261</v>
      </c>
      <c r="J316" s="202">
        <v>47</v>
      </c>
      <c r="K316" s="202">
        <v>44</v>
      </c>
      <c r="L316" s="202">
        <v>44</v>
      </c>
      <c r="M316" s="202">
        <v>38</v>
      </c>
      <c r="N316" s="202">
        <v>40</v>
      </c>
      <c r="O316" s="202">
        <v>48</v>
      </c>
      <c r="P316" s="202">
        <v>58</v>
      </c>
      <c r="Q316" s="202">
        <v>59</v>
      </c>
      <c r="R316" s="202">
        <v>61</v>
      </c>
      <c r="S316" s="202">
        <v>63</v>
      </c>
      <c r="T316" s="202">
        <v>64</v>
      </c>
      <c r="U316" s="202">
        <v>66</v>
      </c>
      <c r="V316" s="202">
        <v>67</v>
      </c>
      <c r="W316" s="202">
        <v>66</v>
      </c>
      <c r="X316" s="202">
        <v>65</v>
      </c>
      <c r="Y316" s="202">
        <v>62</v>
      </c>
      <c r="Z316" s="202">
        <v>60</v>
      </c>
      <c r="AA316" s="202">
        <v>58</v>
      </c>
      <c r="AB316" s="202">
        <v>57</v>
      </c>
      <c r="AC316" s="202">
        <v>58</v>
      </c>
      <c r="AD316" s="202">
        <v>270</v>
      </c>
      <c r="AE316" s="202">
        <v>218</v>
      </c>
      <c r="AF316" s="202">
        <v>200</v>
      </c>
      <c r="AG316" s="202">
        <v>176</v>
      </c>
      <c r="AH316" s="202">
        <v>171</v>
      </c>
      <c r="AI316" s="202">
        <v>150</v>
      </c>
      <c r="AJ316" s="202">
        <v>153</v>
      </c>
      <c r="AK316" s="202">
        <v>131</v>
      </c>
      <c r="AL316" s="202">
        <v>104</v>
      </c>
      <c r="AM316" s="202">
        <v>85</v>
      </c>
      <c r="AN316" s="202">
        <v>63</v>
      </c>
      <c r="AO316" s="202">
        <v>69</v>
      </c>
      <c r="AP316" s="202">
        <v>61</v>
      </c>
      <c r="AQ316" s="202">
        <v>74</v>
      </c>
      <c r="AR316" s="202">
        <v>5</v>
      </c>
      <c r="AS316" s="202">
        <v>1594</v>
      </c>
      <c r="AT316" s="202">
        <v>168</v>
      </c>
      <c r="AU316" s="202">
        <v>151</v>
      </c>
      <c r="AV316" s="202">
        <v>607</v>
      </c>
      <c r="AW316" s="203">
        <v>101</v>
      </c>
    </row>
    <row r="317" spans="1:49" hidden="1" x14ac:dyDescent="0.25">
      <c r="A317" s="64" t="s">
        <v>109</v>
      </c>
      <c r="B317" s="64" t="s">
        <v>463</v>
      </c>
      <c r="C317" s="64" t="s">
        <v>542</v>
      </c>
      <c r="D317" s="65"/>
      <c r="E317" s="4" t="s">
        <v>542</v>
      </c>
      <c r="F317" s="5"/>
      <c r="G317" s="9">
        <v>2</v>
      </c>
      <c r="H317" s="180">
        <v>4666</v>
      </c>
      <c r="I317" s="180">
        <v>405</v>
      </c>
      <c r="J317" s="181">
        <v>73</v>
      </c>
      <c r="K317" s="181">
        <v>81</v>
      </c>
      <c r="L317" s="181">
        <v>69</v>
      </c>
      <c r="M317" s="181">
        <v>52</v>
      </c>
      <c r="N317" s="181">
        <v>60</v>
      </c>
      <c r="O317" s="181">
        <v>70</v>
      </c>
      <c r="P317" s="181">
        <v>101</v>
      </c>
      <c r="Q317" s="181">
        <v>102</v>
      </c>
      <c r="R317" s="181">
        <v>103</v>
      </c>
      <c r="S317" s="181">
        <v>105</v>
      </c>
      <c r="T317" s="181">
        <v>106</v>
      </c>
      <c r="U317" s="181">
        <v>109</v>
      </c>
      <c r="V317" s="181">
        <v>108</v>
      </c>
      <c r="W317" s="181">
        <v>103</v>
      </c>
      <c r="X317" s="181">
        <v>96</v>
      </c>
      <c r="Y317" s="181">
        <v>88</v>
      </c>
      <c r="Z317" s="181">
        <v>81</v>
      </c>
      <c r="AA317" s="181">
        <v>75</v>
      </c>
      <c r="AB317" s="181">
        <v>73</v>
      </c>
      <c r="AC317" s="181">
        <v>74</v>
      </c>
      <c r="AD317" s="181">
        <v>363</v>
      </c>
      <c r="AE317" s="181">
        <v>346</v>
      </c>
      <c r="AF317" s="181">
        <v>314</v>
      </c>
      <c r="AG317" s="181">
        <v>277</v>
      </c>
      <c r="AH317" s="181">
        <v>261</v>
      </c>
      <c r="AI317" s="181">
        <v>258</v>
      </c>
      <c r="AJ317" s="181">
        <v>297</v>
      </c>
      <c r="AK317" s="181">
        <v>176</v>
      </c>
      <c r="AL317" s="181">
        <v>173</v>
      </c>
      <c r="AM317" s="181">
        <v>182</v>
      </c>
      <c r="AN317" s="181">
        <v>107</v>
      </c>
      <c r="AO317" s="181">
        <v>93</v>
      </c>
      <c r="AP317" s="181">
        <v>90</v>
      </c>
      <c r="AQ317" s="181">
        <v>123</v>
      </c>
      <c r="AR317" s="181">
        <v>9</v>
      </c>
      <c r="AS317" s="181">
        <v>2486</v>
      </c>
      <c r="AT317" s="181">
        <v>262</v>
      </c>
      <c r="AU317" s="181">
        <v>197</v>
      </c>
      <c r="AV317" s="181">
        <v>913</v>
      </c>
      <c r="AW317" s="181">
        <v>167</v>
      </c>
    </row>
    <row r="318" spans="1:49" hidden="1" x14ac:dyDescent="0.25">
      <c r="A318" s="70" t="s">
        <v>109</v>
      </c>
      <c r="B318" s="70" t="s">
        <v>463</v>
      </c>
      <c r="C318" s="70" t="s">
        <v>542</v>
      </c>
      <c r="D318" s="71">
        <v>404</v>
      </c>
      <c r="E318" s="200" t="s">
        <v>543</v>
      </c>
      <c r="F318" s="7" t="s">
        <v>14</v>
      </c>
      <c r="G318" s="12">
        <v>2</v>
      </c>
      <c r="H318" s="185">
        <v>2125</v>
      </c>
      <c r="I318" s="185">
        <v>165</v>
      </c>
      <c r="J318" s="202">
        <v>24</v>
      </c>
      <c r="K318" s="202">
        <v>30</v>
      </c>
      <c r="L318" s="202">
        <v>31</v>
      </c>
      <c r="M318" s="202">
        <v>24</v>
      </c>
      <c r="N318" s="202">
        <v>25</v>
      </c>
      <c r="O318" s="202">
        <v>31</v>
      </c>
      <c r="P318" s="202">
        <v>46</v>
      </c>
      <c r="Q318" s="202">
        <v>46</v>
      </c>
      <c r="R318" s="202">
        <v>47</v>
      </c>
      <c r="S318" s="202">
        <v>48</v>
      </c>
      <c r="T318" s="202">
        <v>49</v>
      </c>
      <c r="U318" s="202">
        <v>51</v>
      </c>
      <c r="V318" s="202">
        <v>51</v>
      </c>
      <c r="W318" s="202">
        <v>47</v>
      </c>
      <c r="X318" s="202">
        <v>45</v>
      </c>
      <c r="Y318" s="202">
        <v>41</v>
      </c>
      <c r="Z318" s="202">
        <v>37</v>
      </c>
      <c r="AA318" s="202">
        <v>35</v>
      </c>
      <c r="AB318" s="202">
        <v>33</v>
      </c>
      <c r="AC318" s="202">
        <v>34</v>
      </c>
      <c r="AD318" s="202">
        <v>168</v>
      </c>
      <c r="AE318" s="202">
        <v>159</v>
      </c>
      <c r="AF318" s="202">
        <v>144</v>
      </c>
      <c r="AG318" s="202">
        <v>127</v>
      </c>
      <c r="AH318" s="202">
        <v>120</v>
      </c>
      <c r="AI318" s="202">
        <v>118</v>
      </c>
      <c r="AJ318" s="202">
        <v>136</v>
      </c>
      <c r="AK318" s="202">
        <v>80</v>
      </c>
      <c r="AL318" s="202">
        <v>79</v>
      </c>
      <c r="AM318" s="202">
        <v>85</v>
      </c>
      <c r="AN318" s="202">
        <v>50</v>
      </c>
      <c r="AO318" s="202">
        <v>43</v>
      </c>
      <c r="AP318" s="202">
        <v>41</v>
      </c>
      <c r="AQ318" s="202">
        <v>56</v>
      </c>
      <c r="AR318" s="202">
        <v>3</v>
      </c>
      <c r="AS318" s="202">
        <v>1143</v>
      </c>
      <c r="AT318" s="202">
        <v>120</v>
      </c>
      <c r="AU318" s="202">
        <v>90</v>
      </c>
      <c r="AV318" s="202">
        <v>420</v>
      </c>
      <c r="AW318" s="202">
        <v>77</v>
      </c>
    </row>
    <row r="319" spans="1:49" hidden="1" x14ac:dyDescent="0.25">
      <c r="A319" s="70" t="s">
        <v>109</v>
      </c>
      <c r="B319" s="70" t="s">
        <v>463</v>
      </c>
      <c r="C319" s="70" t="s">
        <v>542</v>
      </c>
      <c r="D319" s="71">
        <v>405</v>
      </c>
      <c r="E319" s="200" t="s">
        <v>544</v>
      </c>
      <c r="F319" s="8" t="s">
        <v>31</v>
      </c>
      <c r="G319" s="10">
        <v>2</v>
      </c>
      <c r="H319" s="185">
        <v>450</v>
      </c>
      <c r="I319" s="185">
        <v>45</v>
      </c>
      <c r="J319" s="202">
        <v>8</v>
      </c>
      <c r="K319" s="202">
        <v>12</v>
      </c>
      <c r="L319" s="202">
        <v>7</v>
      </c>
      <c r="M319" s="202">
        <v>5</v>
      </c>
      <c r="N319" s="202">
        <v>6</v>
      </c>
      <c r="O319" s="202">
        <v>7</v>
      </c>
      <c r="P319" s="202">
        <v>10</v>
      </c>
      <c r="Q319" s="202">
        <v>10</v>
      </c>
      <c r="R319" s="202">
        <v>10</v>
      </c>
      <c r="S319" s="202">
        <v>10</v>
      </c>
      <c r="T319" s="202">
        <v>10</v>
      </c>
      <c r="U319" s="202">
        <v>10</v>
      </c>
      <c r="V319" s="202">
        <v>10</v>
      </c>
      <c r="W319" s="202">
        <v>10</v>
      </c>
      <c r="X319" s="202">
        <v>9</v>
      </c>
      <c r="Y319" s="202">
        <v>8</v>
      </c>
      <c r="Z319" s="202">
        <v>8</v>
      </c>
      <c r="AA319" s="202">
        <v>7</v>
      </c>
      <c r="AB319" s="202">
        <v>7</v>
      </c>
      <c r="AC319" s="202">
        <v>7</v>
      </c>
      <c r="AD319" s="202">
        <v>34</v>
      </c>
      <c r="AE319" s="202">
        <v>33</v>
      </c>
      <c r="AF319" s="202">
        <v>30</v>
      </c>
      <c r="AG319" s="202">
        <v>26</v>
      </c>
      <c r="AH319" s="202">
        <v>25</v>
      </c>
      <c r="AI319" s="202">
        <v>25</v>
      </c>
      <c r="AJ319" s="202">
        <v>28</v>
      </c>
      <c r="AK319" s="202">
        <v>17</v>
      </c>
      <c r="AL319" s="202">
        <v>16</v>
      </c>
      <c r="AM319" s="202">
        <v>17</v>
      </c>
      <c r="AN319" s="202">
        <v>10</v>
      </c>
      <c r="AO319" s="202">
        <v>9</v>
      </c>
      <c r="AP319" s="202">
        <v>9</v>
      </c>
      <c r="AQ319" s="202">
        <v>12</v>
      </c>
      <c r="AR319" s="202">
        <v>1</v>
      </c>
      <c r="AS319" s="202">
        <v>236</v>
      </c>
      <c r="AT319" s="202">
        <v>25</v>
      </c>
      <c r="AU319" s="202">
        <v>19</v>
      </c>
      <c r="AV319" s="202">
        <v>87</v>
      </c>
      <c r="AW319" s="202">
        <v>16</v>
      </c>
    </row>
    <row r="320" spans="1:49" hidden="1" x14ac:dyDescent="0.25">
      <c r="A320" s="70" t="s">
        <v>109</v>
      </c>
      <c r="B320" s="70" t="s">
        <v>463</v>
      </c>
      <c r="C320" s="70" t="s">
        <v>542</v>
      </c>
      <c r="D320" s="71">
        <v>406</v>
      </c>
      <c r="E320" s="200" t="s">
        <v>545</v>
      </c>
      <c r="F320" s="8" t="s">
        <v>31</v>
      </c>
      <c r="G320" s="10">
        <v>2</v>
      </c>
      <c r="H320" s="185">
        <v>1325</v>
      </c>
      <c r="I320" s="185">
        <v>122</v>
      </c>
      <c r="J320" s="202">
        <v>24</v>
      </c>
      <c r="K320" s="202">
        <v>25</v>
      </c>
      <c r="L320" s="202">
        <v>19</v>
      </c>
      <c r="M320" s="202">
        <v>15</v>
      </c>
      <c r="N320" s="202">
        <v>19</v>
      </c>
      <c r="O320" s="202">
        <v>20</v>
      </c>
      <c r="P320" s="202">
        <v>28</v>
      </c>
      <c r="Q320" s="202">
        <v>29</v>
      </c>
      <c r="R320" s="202">
        <v>29</v>
      </c>
      <c r="S320" s="202">
        <v>30</v>
      </c>
      <c r="T320" s="202">
        <v>30</v>
      </c>
      <c r="U320" s="202">
        <v>31</v>
      </c>
      <c r="V320" s="202">
        <v>30</v>
      </c>
      <c r="W320" s="202">
        <v>29</v>
      </c>
      <c r="X320" s="202">
        <v>27</v>
      </c>
      <c r="Y320" s="202">
        <v>25</v>
      </c>
      <c r="Z320" s="202">
        <v>23</v>
      </c>
      <c r="AA320" s="202">
        <v>21</v>
      </c>
      <c r="AB320" s="202">
        <v>21</v>
      </c>
      <c r="AC320" s="202">
        <v>21</v>
      </c>
      <c r="AD320" s="202">
        <v>102</v>
      </c>
      <c r="AE320" s="202">
        <v>98</v>
      </c>
      <c r="AF320" s="202">
        <v>89</v>
      </c>
      <c r="AG320" s="202">
        <v>78</v>
      </c>
      <c r="AH320" s="202">
        <v>74</v>
      </c>
      <c r="AI320" s="202">
        <v>73</v>
      </c>
      <c r="AJ320" s="202">
        <v>84</v>
      </c>
      <c r="AK320" s="202">
        <v>50</v>
      </c>
      <c r="AL320" s="202">
        <v>49</v>
      </c>
      <c r="AM320" s="202">
        <v>51</v>
      </c>
      <c r="AN320" s="202">
        <v>30</v>
      </c>
      <c r="AO320" s="202">
        <v>26</v>
      </c>
      <c r="AP320" s="202">
        <v>25</v>
      </c>
      <c r="AQ320" s="202">
        <v>35</v>
      </c>
      <c r="AR320" s="202">
        <v>3</v>
      </c>
      <c r="AS320" s="202">
        <v>701</v>
      </c>
      <c r="AT320" s="202">
        <v>74</v>
      </c>
      <c r="AU320" s="202">
        <v>56</v>
      </c>
      <c r="AV320" s="202">
        <v>257</v>
      </c>
      <c r="AW320" s="202">
        <v>47</v>
      </c>
    </row>
    <row r="321" spans="1:49" hidden="1" x14ac:dyDescent="0.25">
      <c r="A321" s="70" t="s">
        <v>109</v>
      </c>
      <c r="B321" s="70" t="s">
        <v>463</v>
      </c>
      <c r="C321" s="70" t="s">
        <v>542</v>
      </c>
      <c r="D321" s="71">
        <v>407</v>
      </c>
      <c r="E321" s="200" t="s">
        <v>546</v>
      </c>
      <c r="F321" s="8" t="s">
        <v>31</v>
      </c>
      <c r="G321" s="10">
        <v>2</v>
      </c>
      <c r="H321" s="185">
        <v>313</v>
      </c>
      <c r="I321" s="185">
        <v>29</v>
      </c>
      <c r="J321" s="202">
        <v>7</v>
      </c>
      <c r="K321" s="202">
        <v>5</v>
      </c>
      <c r="L321" s="202">
        <v>5</v>
      </c>
      <c r="M321" s="202">
        <v>3</v>
      </c>
      <c r="N321" s="202">
        <v>4</v>
      </c>
      <c r="O321" s="202">
        <v>5</v>
      </c>
      <c r="P321" s="202">
        <v>7</v>
      </c>
      <c r="Q321" s="202">
        <v>7</v>
      </c>
      <c r="R321" s="202">
        <v>7</v>
      </c>
      <c r="S321" s="202">
        <v>7</v>
      </c>
      <c r="T321" s="202">
        <v>7</v>
      </c>
      <c r="U321" s="202">
        <v>7</v>
      </c>
      <c r="V321" s="202">
        <v>7</v>
      </c>
      <c r="W321" s="202">
        <v>7</v>
      </c>
      <c r="X321" s="202">
        <v>6</v>
      </c>
      <c r="Y321" s="202">
        <v>6</v>
      </c>
      <c r="Z321" s="202">
        <v>5</v>
      </c>
      <c r="AA321" s="202">
        <v>5</v>
      </c>
      <c r="AB321" s="202">
        <v>5</v>
      </c>
      <c r="AC321" s="202">
        <v>5</v>
      </c>
      <c r="AD321" s="202">
        <v>24</v>
      </c>
      <c r="AE321" s="202">
        <v>23</v>
      </c>
      <c r="AF321" s="202">
        <v>21</v>
      </c>
      <c r="AG321" s="202">
        <v>19</v>
      </c>
      <c r="AH321" s="202">
        <v>17</v>
      </c>
      <c r="AI321" s="202">
        <v>17</v>
      </c>
      <c r="AJ321" s="202">
        <v>20</v>
      </c>
      <c r="AK321" s="202">
        <v>12</v>
      </c>
      <c r="AL321" s="202">
        <v>12</v>
      </c>
      <c r="AM321" s="202">
        <v>12</v>
      </c>
      <c r="AN321" s="202">
        <v>7</v>
      </c>
      <c r="AO321" s="202">
        <v>6</v>
      </c>
      <c r="AP321" s="202">
        <v>6</v>
      </c>
      <c r="AQ321" s="202">
        <v>8</v>
      </c>
      <c r="AR321" s="202">
        <v>1</v>
      </c>
      <c r="AS321" s="202">
        <v>167</v>
      </c>
      <c r="AT321" s="202">
        <v>18</v>
      </c>
      <c r="AU321" s="202">
        <v>13</v>
      </c>
      <c r="AV321" s="202">
        <v>61</v>
      </c>
      <c r="AW321" s="202">
        <v>11</v>
      </c>
    </row>
    <row r="322" spans="1:49" hidden="1" x14ac:dyDescent="0.25">
      <c r="A322" s="70" t="s">
        <v>109</v>
      </c>
      <c r="B322" s="70" t="s">
        <v>463</v>
      </c>
      <c r="C322" s="70" t="s">
        <v>542</v>
      </c>
      <c r="D322" s="71">
        <v>408</v>
      </c>
      <c r="E322" s="200" t="s">
        <v>547</v>
      </c>
      <c r="F322" s="8" t="s">
        <v>31</v>
      </c>
      <c r="G322" s="10">
        <v>2</v>
      </c>
      <c r="H322" s="185">
        <v>453</v>
      </c>
      <c r="I322" s="185">
        <v>44</v>
      </c>
      <c r="J322" s="202">
        <v>10</v>
      </c>
      <c r="K322" s="202">
        <v>9</v>
      </c>
      <c r="L322" s="202">
        <v>7</v>
      </c>
      <c r="M322" s="202">
        <v>5</v>
      </c>
      <c r="N322" s="202">
        <v>6</v>
      </c>
      <c r="O322" s="202">
        <v>7</v>
      </c>
      <c r="P322" s="202">
        <v>10</v>
      </c>
      <c r="Q322" s="202">
        <v>10</v>
      </c>
      <c r="R322" s="202">
        <v>10</v>
      </c>
      <c r="S322" s="202">
        <v>10</v>
      </c>
      <c r="T322" s="202">
        <v>10</v>
      </c>
      <c r="U322" s="202">
        <v>10</v>
      </c>
      <c r="V322" s="202">
        <v>10</v>
      </c>
      <c r="W322" s="202">
        <v>10</v>
      </c>
      <c r="X322" s="202">
        <v>9</v>
      </c>
      <c r="Y322" s="202">
        <v>8</v>
      </c>
      <c r="Z322" s="202">
        <v>8</v>
      </c>
      <c r="AA322" s="202">
        <v>7</v>
      </c>
      <c r="AB322" s="202">
        <v>7</v>
      </c>
      <c r="AC322" s="202">
        <v>7</v>
      </c>
      <c r="AD322" s="202">
        <v>35</v>
      </c>
      <c r="AE322" s="202">
        <v>33</v>
      </c>
      <c r="AF322" s="202">
        <v>30</v>
      </c>
      <c r="AG322" s="202">
        <v>27</v>
      </c>
      <c r="AH322" s="202">
        <v>25</v>
      </c>
      <c r="AI322" s="202">
        <v>25</v>
      </c>
      <c r="AJ322" s="202">
        <v>29</v>
      </c>
      <c r="AK322" s="202">
        <v>17</v>
      </c>
      <c r="AL322" s="202">
        <v>17</v>
      </c>
      <c r="AM322" s="202">
        <v>17</v>
      </c>
      <c r="AN322" s="202">
        <v>10</v>
      </c>
      <c r="AO322" s="202">
        <v>9</v>
      </c>
      <c r="AP322" s="202">
        <v>9</v>
      </c>
      <c r="AQ322" s="202">
        <v>12</v>
      </c>
      <c r="AR322" s="202">
        <v>1</v>
      </c>
      <c r="AS322" s="202">
        <v>239</v>
      </c>
      <c r="AT322" s="202">
        <v>25</v>
      </c>
      <c r="AU322" s="202">
        <v>19</v>
      </c>
      <c r="AV322" s="202">
        <v>88</v>
      </c>
      <c r="AW322" s="202">
        <v>16</v>
      </c>
    </row>
    <row r="323" spans="1:49" hidden="1" x14ac:dyDescent="0.25">
      <c r="A323" s="64" t="s">
        <v>109</v>
      </c>
      <c r="B323" s="64" t="s">
        <v>463</v>
      </c>
      <c r="C323" s="64" t="s">
        <v>548</v>
      </c>
      <c r="D323" s="65"/>
      <c r="E323" s="4" t="s">
        <v>548</v>
      </c>
      <c r="F323" s="5"/>
      <c r="G323" s="9">
        <v>1</v>
      </c>
      <c r="H323" s="180">
        <v>1181</v>
      </c>
      <c r="I323" s="180">
        <v>93</v>
      </c>
      <c r="J323" s="181">
        <v>17</v>
      </c>
      <c r="K323" s="181">
        <v>15</v>
      </c>
      <c r="L323" s="181">
        <v>17</v>
      </c>
      <c r="M323" s="181">
        <v>21</v>
      </c>
      <c r="N323" s="181">
        <v>13</v>
      </c>
      <c r="O323" s="181">
        <v>10</v>
      </c>
      <c r="P323" s="181">
        <v>22</v>
      </c>
      <c r="Q323" s="181">
        <v>23</v>
      </c>
      <c r="R323" s="181">
        <v>24</v>
      </c>
      <c r="S323" s="181">
        <v>25</v>
      </c>
      <c r="T323" s="181">
        <v>26</v>
      </c>
      <c r="U323" s="181">
        <v>28</v>
      </c>
      <c r="V323" s="181">
        <v>28</v>
      </c>
      <c r="W323" s="181">
        <v>27</v>
      </c>
      <c r="X323" s="181">
        <v>26</v>
      </c>
      <c r="Y323" s="181">
        <v>23</v>
      </c>
      <c r="Z323" s="181">
        <v>21</v>
      </c>
      <c r="AA323" s="181">
        <v>20</v>
      </c>
      <c r="AB323" s="181">
        <v>18</v>
      </c>
      <c r="AC323" s="181">
        <v>18</v>
      </c>
      <c r="AD323" s="181">
        <v>75</v>
      </c>
      <c r="AE323" s="181">
        <v>89</v>
      </c>
      <c r="AF323" s="181">
        <v>58</v>
      </c>
      <c r="AG323" s="181">
        <v>71</v>
      </c>
      <c r="AH323" s="181">
        <v>70</v>
      </c>
      <c r="AI323" s="181">
        <v>57</v>
      </c>
      <c r="AJ323" s="181">
        <v>59</v>
      </c>
      <c r="AK323" s="181">
        <v>81</v>
      </c>
      <c r="AL323" s="181">
        <v>50</v>
      </c>
      <c r="AM323" s="181">
        <v>39</v>
      </c>
      <c r="AN323" s="181">
        <v>50</v>
      </c>
      <c r="AO323" s="181">
        <v>29</v>
      </c>
      <c r="AP323" s="181">
        <v>31</v>
      </c>
      <c r="AQ323" s="181">
        <v>32</v>
      </c>
      <c r="AR323" s="181">
        <v>2</v>
      </c>
      <c r="AS323" s="181">
        <v>600</v>
      </c>
      <c r="AT323" s="181">
        <v>65</v>
      </c>
      <c r="AU323" s="181">
        <v>48</v>
      </c>
      <c r="AV323" s="181">
        <v>204</v>
      </c>
      <c r="AW323" s="181">
        <v>44</v>
      </c>
    </row>
    <row r="324" spans="1:49" hidden="1" x14ac:dyDescent="0.25">
      <c r="A324" s="70" t="s">
        <v>109</v>
      </c>
      <c r="B324" s="70" t="s">
        <v>463</v>
      </c>
      <c r="C324" s="70" t="s">
        <v>548</v>
      </c>
      <c r="D324" s="71">
        <v>391</v>
      </c>
      <c r="E324" s="200" t="s">
        <v>549</v>
      </c>
      <c r="F324" s="8" t="s">
        <v>31</v>
      </c>
      <c r="G324" s="10">
        <v>1</v>
      </c>
      <c r="H324" s="185">
        <v>1181</v>
      </c>
      <c r="I324" s="185">
        <v>93</v>
      </c>
      <c r="J324" s="202">
        <v>17</v>
      </c>
      <c r="K324" s="202">
        <v>15</v>
      </c>
      <c r="L324" s="202">
        <v>17</v>
      </c>
      <c r="M324" s="202">
        <v>21</v>
      </c>
      <c r="N324" s="202">
        <v>13</v>
      </c>
      <c r="O324" s="202">
        <v>10</v>
      </c>
      <c r="P324" s="202">
        <v>22</v>
      </c>
      <c r="Q324" s="202">
        <v>23</v>
      </c>
      <c r="R324" s="202">
        <v>24</v>
      </c>
      <c r="S324" s="202">
        <v>25</v>
      </c>
      <c r="T324" s="202">
        <v>26</v>
      </c>
      <c r="U324" s="202">
        <v>28</v>
      </c>
      <c r="V324" s="202">
        <v>28</v>
      </c>
      <c r="W324" s="202">
        <v>27</v>
      </c>
      <c r="X324" s="202">
        <v>26</v>
      </c>
      <c r="Y324" s="202">
        <v>23</v>
      </c>
      <c r="Z324" s="202">
        <v>21</v>
      </c>
      <c r="AA324" s="202">
        <v>20</v>
      </c>
      <c r="AB324" s="202">
        <v>18</v>
      </c>
      <c r="AC324" s="202">
        <v>18</v>
      </c>
      <c r="AD324" s="202">
        <v>75</v>
      </c>
      <c r="AE324" s="202">
        <v>89</v>
      </c>
      <c r="AF324" s="202">
        <v>58</v>
      </c>
      <c r="AG324" s="202">
        <v>71</v>
      </c>
      <c r="AH324" s="202">
        <v>70</v>
      </c>
      <c r="AI324" s="202">
        <v>57</v>
      </c>
      <c r="AJ324" s="202">
        <v>59</v>
      </c>
      <c r="AK324" s="202">
        <v>81</v>
      </c>
      <c r="AL324" s="202">
        <v>50</v>
      </c>
      <c r="AM324" s="202">
        <v>39</v>
      </c>
      <c r="AN324" s="202">
        <v>50</v>
      </c>
      <c r="AO324" s="202">
        <v>29</v>
      </c>
      <c r="AP324" s="202">
        <v>31</v>
      </c>
      <c r="AQ324" s="202">
        <v>32</v>
      </c>
      <c r="AR324" s="202">
        <v>2</v>
      </c>
      <c r="AS324" s="202">
        <v>600</v>
      </c>
      <c r="AT324" s="202">
        <v>65</v>
      </c>
      <c r="AU324" s="202">
        <v>48</v>
      </c>
      <c r="AV324" s="202">
        <v>204</v>
      </c>
      <c r="AW324" s="203">
        <v>44</v>
      </c>
    </row>
    <row r="325" spans="1:49" hidden="1" x14ac:dyDescent="0.25">
      <c r="A325" s="64" t="s">
        <v>109</v>
      </c>
      <c r="B325" s="64" t="s">
        <v>463</v>
      </c>
      <c r="C325" s="64" t="s">
        <v>550</v>
      </c>
      <c r="D325" s="65"/>
      <c r="E325" s="4" t="s">
        <v>550</v>
      </c>
      <c r="F325" s="5"/>
      <c r="G325" s="9">
        <v>2</v>
      </c>
      <c r="H325" s="180">
        <v>1323</v>
      </c>
      <c r="I325" s="180">
        <v>89</v>
      </c>
      <c r="J325" s="181">
        <v>20</v>
      </c>
      <c r="K325" s="181">
        <v>15</v>
      </c>
      <c r="L325" s="181">
        <v>12</v>
      </c>
      <c r="M325" s="181">
        <v>17</v>
      </c>
      <c r="N325" s="181">
        <v>18</v>
      </c>
      <c r="O325" s="181">
        <v>7</v>
      </c>
      <c r="P325" s="181">
        <v>21</v>
      </c>
      <c r="Q325" s="181">
        <v>23</v>
      </c>
      <c r="R325" s="181">
        <v>25</v>
      </c>
      <c r="S325" s="181">
        <v>28</v>
      </c>
      <c r="T325" s="181">
        <v>31</v>
      </c>
      <c r="U325" s="181">
        <v>35</v>
      </c>
      <c r="V325" s="181">
        <v>37</v>
      </c>
      <c r="W325" s="181">
        <v>36</v>
      </c>
      <c r="X325" s="181">
        <v>32</v>
      </c>
      <c r="Y325" s="181">
        <v>29</v>
      </c>
      <c r="Z325" s="181">
        <v>26</v>
      </c>
      <c r="AA325" s="181">
        <v>23</v>
      </c>
      <c r="AB325" s="181">
        <v>22</v>
      </c>
      <c r="AC325" s="181">
        <v>22</v>
      </c>
      <c r="AD325" s="181">
        <v>91</v>
      </c>
      <c r="AE325" s="181">
        <v>68</v>
      </c>
      <c r="AF325" s="181">
        <v>65</v>
      </c>
      <c r="AG325" s="181">
        <v>77</v>
      </c>
      <c r="AH325" s="181">
        <v>77</v>
      </c>
      <c r="AI325" s="181">
        <v>68</v>
      </c>
      <c r="AJ325" s="181">
        <v>74</v>
      </c>
      <c r="AK325" s="181">
        <v>58</v>
      </c>
      <c r="AL325" s="181">
        <v>76</v>
      </c>
      <c r="AM325" s="181">
        <v>57</v>
      </c>
      <c r="AN325" s="181">
        <v>53</v>
      </c>
      <c r="AO325" s="181">
        <v>46</v>
      </c>
      <c r="AP325" s="181">
        <v>34</v>
      </c>
      <c r="AQ325" s="181">
        <v>43</v>
      </c>
      <c r="AR325" s="181">
        <v>3</v>
      </c>
      <c r="AS325" s="181">
        <v>698</v>
      </c>
      <c r="AT325" s="181">
        <v>85</v>
      </c>
      <c r="AU325" s="181">
        <v>61</v>
      </c>
      <c r="AV325" s="181">
        <v>222</v>
      </c>
      <c r="AW325" s="181">
        <v>58</v>
      </c>
    </row>
    <row r="326" spans="1:49" hidden="1" x14ac:dyDescent="0.25">
      <c r="A326" s="70" t="s">
        <v>109</v>
      </c>
      <c r="B326" s="70" t="s">
        <v>463</v>
      </c>
      <c r="C326" s="70" t="s">
        <v>550</v>
      </c>
      <c r="D326" s="71">
        <v>423</v>
      </c>
      <c r="E326" s="200" t="s">
        <v>551</v>
      </c>
      <c r="F326" s="8" t="s">
        <v>16</v>
      </c>
      <c r="G326" s="10">
        <v>2</v>
      </c>
      <c r="H326" s="185">
        <v>1323</v>
      </c>
      <c r="I326" s="185">
        <v>89</v>
      </c>
      <c r="J326" s="202">
        <v>20</v>
      </c>
      <c r="K326" s="202">
        <v>15</v>
      </c>
      <c r="L326" s="202">
        <v>12</v>
      </c>
      <c r="M326" s="202">
        <v>17</v>
      </c>
      <c r="N326" s="202">
        <v>18</v>
      </c>
      <c r="O326" s="202">
        <v>7</v>
      </c>
      <c r="P326" s="202">
        <v>21</v>
      </c>
      <c r="Q326" s="202">
        <v>23</v>
      </c>
      <c r="R326" s="202">
        <v>25</v>
      </c>
      <c r="S326" s="202">
        <v>28</v>
      </c>
      <c r="T326" s="202">
        <v>31</v>
      </c>
      <c r="U326" s="202">
        <v>35</v>
      </c>
      <c r="V326" s="202">
        <v>37</v>
      </c>
      <c r="W326" s="202">
        <v>36</v>
      </c>
      <c r="X326" s="202">
        <v>32</v>
      </c>
      <c r="Y326" s="202">
        <v>29</v>
      </c>
      <c r="Z326" s="202">
        <v>26</v>
      </c>
      <c r="AA326" s="202">
        <v>23</v>
      </c>
      <c r="AB326" s="202">
        <v>22</v>
      </c>
      <c r="AC326" s="202">
        <v>22</v>
      </c>
      <c r="AD326" s="202">
        <v>91</v>
      </c>
      <c r="AE326" s="202">
        <v>68</v>
      </c>
      <c r="AF326" s="202">
        <v>65</v>
      </c>
      <c r="AG326" s="202">
        <v>77</v>
      </c>
      <c r="AH326" s="202">
        <v>77</v>
      </c>
      <c r="AI326" s="202">
        <v>68</v>
      </c>
      <c r="AJ326" s="202">
        <v>74</v>
      </c>
      <c r="AK326" s="202">
        <v>58</v>
      </c>
      <c r="AL326" s="202">
        <v>76</v>
      </c>
      <c r="AM326" s="202">
        <v>57</v>
      </c>
      <c r="AN326" s="202">
        <v>53</v>
      </c>
      <c r="AO326" s="202">
        <v>46</v>
      </c>
      <c r="AP326" s="202">
        <v>34</v>
      </c>
      <c r="AQ326" s="202">
        <v>43</v>
      </c>
      <c r="AR326" s="202">
        <v>3</v>
      </c>
      <c r="AS326" s="202">
        <v>698</v>
      </c>
      <c r="AT326" s="202">
        <v>85</v>
      </c>
      <c r="AU326" s="202">
        <v>61</v>
      </c>
      <c r="AV326" s="202">
        <v>222</v>
      </c>
      <c r="AW326" s="203">
        <v>58</v>
      </c>
    </row>
    <row r="327" spans="1:49" hidden="1" x14ac:dyDescent="0.25">
      <c r="A327" s="64" t="s">
        <v>109</v>
      </c>
      <c r="B327" s="64" t="s">
        <v>463</v>
      </c>
      <c r="C327" s="64" t="s">
        <v>552</v>
      </c>
      <c r="D327" s="65"/>
      <c r="E327" s="4" t="s">
        <v>552</v>
      </c>
      <c r="F327" s="5"/>
      <c r="G327" s="9">
        <v>2</v>
      </c>
      <c r="H327" s="180">
        <v>9266</v>
      </c>
      <c r="I327" s="180">
        <v>888</v>
      </c>
      <c r="J327" s="181">
        <v>159</v>
      </c>
      <c r="K327" s="181">
        <v>147</v>
      </c>
      <c r="L327" s="181">
        <v>135</v>
      </c>
      <c r="M327" s="181">
        <v>166</v>
      </c>
      <c r="N327" s="181">
        <v>145</v>
      </c>
      <c r="O327" s="181">
        <v>136</v>
      </c>
      <c r="P327" s="181">
        <v>181</v>
      </c>
      <c r="Q327" s="181">
        <v>183</v>
      </c>
      <c r="R327" s="181">
        <v>185</v>
      </c>
      <c r="S327" s="181">
        <v>186</v>
      </c>
      <c r="T327" s="181">
        <v>188</v>
      </c>
      <c r="U327" s="181">
        <v>190</v>
      </c>
      <c r="V327" s="181">
        <v>191</v>
      </c>
      <c r="W327" s="181">
        <v>191</v>
      </c>
      <c r="X327" s="181">
        <v>190</v>
      </c>
      <c r="Y327" s="181">
        <v>190</v>
      </c>
      <c r="Z327" s="181">
        <v>190</v>
      </c>
      <c r="AA327" s="181">
        <v>187</v>
      </c>
      <c r="AB327" s="181">
        <v>182</v>
      </c>
      <c r="AC327" s="181">
        <v>176</v>
      </c>
      <c r="AD327" s="181">
        <v>806</v>
      </c>
      <c r="AE327" s="181">
        <v>805</v>
      </c>
      <c r="AF327" s="181">
        <v>672</v>
      </c>
      <c r="AG327" s="181">
        <v>564</v>
      </c>
      <c r="AH327" s="181">
        <v>520</v>
      </c>
      <c r="AI327" s="181">
        <v>523</v>
      </c>
      <c r="AJ327" s="181">
        <v>467</v>
      </c>
      <c r="AK327" s="181">
        <v>371</v>
      </c>
      <c r="AL327" s="181">
        <v>333</v>
      </c>
      <c r="AM327" s="181">
        <v>259</v>
      </c>
      <c r="AN327" s="181">
        <v>181</v>
      </c>
      <c r="AO327" s="181">
        <v>131</v>
      </c>
      <c r="AP327" s="181">
        <v>136</v>
      </c>
      <c r="AQ327" s="181">
        <v>189</v>
      </c>
      <c r="AR327" s="181">
        <v>14</v>
      </c>
      <c r="AS327" s="181">
        <v>4984</v>
      </c>
      <c r="AT327" s="181">
        <v>496</v>
      </c>
      <c r="AU327" s="181">
        <v>484</v>
      </c>
      <c r="AV327" s="181">
        <v>2032</v>
      </c>
      <c r="AW327" s="181">
        <v>257</v>
      </c>
    </row>
    <row r="328" spans="1:49" hidden="1" x14ac:dyDescent="0.25">
      <c r="A328" s="70" t="s">
        <v>109</v>
      </c>
      <c r="B328" s="70" t="s">
        <v>463</v>
      </c>
      <c r="C328" s="70" t="s">
        <v>552</v>
      </c>
      <c r="D328" s="71">
        <v>377</v>
      </c>
      <c r="E328" s="200" t="s">
        <v>553</v>
      </c>
      <c r="F328" s="7" t="s">
        <v>14</v>
      </c>
      <c r="G328" s="12">
        <v>2</v>
      </c>
      <c r="H328" s="185">
        <v>8951</v>
      </c>
      <c r="I328" s="185">
        <v>853</v>
      </c>
      <c r="J328" s="202">
        <v>152</v>
      </c>
      <c r="K328" s="202">
        <v>140</v>
      </c>
      <c r="L328" s="202">
        <v>130</v>
      </c>
      <c r="M328" s="202">
        <v>160</v>
      </c>
      <c r="N328" s="202">
        <v>140</v>
      </c>
      <c r="O328" s="202">
        <v>131</v>
      </c>
      <c r="P328" s="202">
        <v>175</v>
      </c>
      <c r="Q328" s="202">
        <v>177</v>
      </c>
      <c r="R328" s="202">
        <v>179</v>
      </c>
      <c r="S328" s="202">
        <v>180</v>
      </c>
      <c r="T328" s="202">
        <v>182</v>
      </c>
      <c r="U328" s="202">
        <v>184</v>
      </c>
      <c r="V328" s="202">
        <v>185</v>
      </c>
      <c r="W328" s="202">
        <v>185</v>
      </c>
      <c r="X328" s="202">
        <v>184</v>
      </c>
      <c r="Y328" s="202">
        <v>184</v>
      </c>
      <c r="Z328" s="202">
        <v>184</v>
      </c>
      <c r="AA328" s="202">
        <v>181</v>
      </c>
      <c r="AB328" s="202">
        <v>176</v>
      </c>
      <c r="AC328" s="202">
        <v>170</v>
      </c>
      <c r="AD328" s="202">
        <v>779</v>
      </c>
      <c r="AE328" s="202">
        <v>778</v>
      </c>
      <c r="AF328" s="202">
        <v>649</v>
      </c>
      <c r="AG328" s="202">
        <v>545</v>
      </c>
      <c r="AH328" s="202">
        <v>502</v>
      </c>
      <c r="AI328" s="202">
        <v>505</v>
      </c>
      <c r="AJ328" s="202">
        <v>451</v>
      </c>
      <c r="AK328" s="202">
        <v>358</v>
      </c>
      <c r="AL328" s="202">
        <v>322</v>
      </c>
      <c r="AM328" s="202">
        <v>250</v>
      </c>
      <c r="AN328" s="202">
        <v>175</v>
      </c>
      <c r="AO328" s="202">
        <v>127</v>
      </c>
      <c r="AP328" s="202">
        <v>131</v>
      </c>
      <c r="AQ328" s="202">
        <v>183</v>
      </c>
      <c r="AR328" s="202">
        <v>14</v>
      </c>
      <c r="AS328" s="202">
        <v>4815</v>
      </c>
      <c r="AT328" s="202">
        <v>479</v>
      </c>
      <c r="AU328" s="202">
        <v>468</v>
      </c>
      <c r="AV328" s="202">
        <v>1963</v>
      </c>
      <c r="AW328" s="202">
        <v>248</v>
      </c>
    </row>
    <row r="329" spans="1:49" hidden="1" x14ac:dyDescent="0.25">
      <c r="A329" s="70" t="s">
        <v>109</v>
      </c>
      <c r="B329" s="70" t="s">
        <v>463</v>
      </c>
      <c r="C329" s="70" t="s">
        <v>552</v>
      </c>
      <c r="D329" s="71">
        <v>378</v>
      </c>
      <c r="E329" s="200" t="s">
        <v>554</v>
      </c>
      <c r="F329" s="8" t="s">
        <v>31</v>
      </c>
      <c r="G329" s="10">
        <v>2</v>
      </c>
      <c r="H329" s="185">
        <v>315</v>
      </c>
      <c r="I329" s="185">
        <v>35</v>
      </c>
      <c r="J329" s="202">
        <v>7</v>
      </c>
      <c r="K329" s="202">
        <v>7</v>
      </c>
      <c r="L329" s="202">
        <v>5</v>
      </c>
      <c r="M329" s="202">
        <v>6</v>
      </c>
      <c r="N329" s="202">
        <v>5</v>
      </c>
      <c r="O329" s="202">
        <v>5</v>
      </c>
      <c r="P329" s="202">
        <v>6</v>
      </c>
      <c r="Q329" s="202">
        <v>6</v>
      </c>
      <c r="R329" s="202">
        <v>6</v>
      </c>
      <c r="S329" s="202">
        <v>6</v>
      </c>
      <c r="T329" s="202">
        <v>6</v>
      </c>
      <c r="U329" s="202">
        <v>6</v>
      </c>
      <c r="V329" s="202">
        <v>6</v>
      </c>
      <c r="W329" s="202">
        <v>6</v>
      </c>
      <c r="X329" s="202">
        <v>6</v>
      </c>
      <c r="Y329" s="202">
        <v>6</v>
      </c>
      <c r="Z329" s="202">
        <v>6</v>
      </c>
      <c r="AA329" s="202">
        <v>6</v>
      </c>
      <c r="AB329" s="202">
        <v>6</v>
      </c>
      <c r="AC329" s="202">
        <v>6</v>
      </c>
      <c r="AD329" s="202">
        <v>27</v>
      </c>
      <c r="AE329" s="202">
        <v>27</v>
      </c>
      <c r="AF329" s="202">
        <v>23</v>
      </c>
      <c r="AG329" s="202">
        <v>19</v>
      </c>
      <c r="AH329" s="202">
        <v>18</v>
      </c>
      <c r="AI329" s="202">
        <v>18</v>
      </c>
      <c r="AJ329" s="202">
        <v>16</v>
      </c>
      <c r="AK329" s="202">
        <v>13</v>
      </c>
      <c r="AL329" s="202">
        <v>11</v>
      </c>
      <c r="AM329" s="202">
        <v>9</v>
      </c>
      <c r="AN329" s="202">
        <v>6</v>
      </c>
      <c r="AO329" s="202">
        <v>4</v>
      </c>
      <c r="AP329" s="202">
        <v>5</v>
      </c>
      <c r="AQ329" s="202">
        <v>6</v>
      </c>
      <c r="AR329" s="202">
        <v>0</v>
      </c>
      <c r="AS329" s="202">
        <v>169</v>
      </c>
      <c r="AT329" s="202">
        <v>17</v>
      </c>
      <c r="AU329" s="202">
        <v>16</v>
      </c>
      <c r="AV329" s="202">
        <v>69</v>
      </c>
      <c r="AW329" s="202">
        <v>9</v>
      </c>
    </row>
    <row r="330" spans="1:49" hidden="1" x14ac:dyDescent="0.25">
      <c r="A330" s="47"/>
      <c r="B330" s="47"/>
      <c r="C330" s="47"/>
      <c r="D330" s="205"/>
      <c r="E330" s="175" t="s">
        <v>555</v>
      </c>
      <c r="F330" s="176"/>
      <c r="G330" s="177">
        <v>3</v>
      </c>
      <c r="H330" s="178">
        <v>39323</v>
      </c>
      <c r="I330" s="178">
        <v>3187</v>
      </c>
      <c r="J330" s="178">
        <v>502</v>
      </c>
      <c r="K330" s="178">
        <v>528</v>
      </c>
      <c r="L330" s="178">
        <v>528</v>
      </c>
      <c r="M330" s="178">
        <v>486</v>
      </c>
      <c r="N330" s="178">
        <v>602</v>
      </c>
      <c r="O330" s="178">
        <v>541</v>
      </c>
      <c r="P330" s="178">
        <v>731</v>
      </c>
      <c r="Q330" s="178">
        <v>733</v>
      </c>
      <c r="R330" s="178">
        <v>738</v>
      </c>
      <c r="S330" s="178">
        <v>746</v>
      </c>
      <c r="T330" s="178">
        <v>755</v>
      </c>
      <c r="U330" s="178">
        <v>769</v>
      </c>
      <c r="V330" s="178">
        <v>767</v>
      </c>
      <c r="W330" s="178">
        <v>739</v>
      </c>
      <c r="X330" s="178">
        <v>701</v>
      </c>
      <c r="Y330" s="178">
        <v>661</v>
      </c>
      <c r="Z330" s="178">
        <v>624</v>
      </c>
      <c r="AA330" s="178">
        <v>600</v>
      </c>
      <c r="AB330" s="178">
        <v>602</v>
      </c>
      <c r="AC330" s="178">
        <v>622</v>
      </c>
      <c r="AD330" s="178">
        <v>3383</v>
      </c>
      <c r="AE330" s="178">
        <v>3902</v>
      </c>
      <c r="AF330" s="178">
        <v>3646</v>
      </c>
      <c r="AG330" s="178">
        <v>3140</v>
      </c>
      <c r="AH330" s="178">
        <v>3053</v>
      </c>
      <c r="AI330" s="178">
        <v>2621</v>
      </c>
      <c r="AJ330" s="178">
        <v>2126</v>
      </c>
      <c r="AK330" s="178">
        <v>1498</v>
      </c>
      <c r="AL330" s="178">
        <v>1120</v>
      </c>
      <c r="AM330" s="178">
        <v>721</v>
      </c>
      <c r="AN330" s="178">
        <v>531</v>
      </c>
      <c r="AO330" s="178">
        <v>352</v>
      </c>
      <c r="AP330" s="178">
        <v>255</v>
      </c>
      <c r="AQ330" s="178">
        <v>884</v>
      </c>
      <c r="AR330" s="178">
        <v>65</v>
      </c>
      <c r="AS330" s="178">
        <v>16028</v>
      </c>
      <c r="AT330" s="178">
        <v>1696</v>
      </c>
      <c r="AU330" s="178">
        <v>1417</v>
      </c>
      <c r="AV330" s="178">
        <v>8741</v>
      </c>
      <c r="AW330" s="178">
        <v>1206</v>
      </c>
    </row>
    <row r="331" spans="1:49" hidden="1" x14ac:dyDescent="0.25">
      <c r="A331" s="64" t="s">
        <v>109</v>
      </c>
      <c r="B331" s="64" t="s">
        <v>550</v>
      </c>
      <c r="C331" s="64" t="s">
        <v>556</v>
      </c>
      <c r="D331" s="65"/>
      <c r="E331" s="4" t="s">
        <v>556</v>
      </c>
      <c r="F331" s="5"/>
      <c r="G331" s="9">
        <v>3</v>
      </c>
      <c r="H331" s="181">
        <v>13637</v>
      </c>
      <c r="I331" s="181">
        <v>1205</v>
      </c>
      <c r="J331" s="181">
        <v>189</v>
      </c>
      <c r="K331" s="181">
        <v>211</v>
      </c>
      <c r="L331" s="181">
        <v>201</v>
      </c>
      <c r="M331" s="181">
        <v>161</v>
      </c>
      <c r="N331" s="181">
        <v>217</v>
      </c>
      <c r="O331" s="181">
        <v>226</v>
      </c>
      <c r="P331" s="181">
        <v>259</v>
      </c>
      <c r="Q331" s="181">
        <v>265</v>
      </c>
      <c r="R331" s="181">
        <v>271</v>
      </c>
      <c r="S331" s="181">
        <v>276</v>
      </c>
      <c r="T331" s="181">
        <v>282</v>
      </c>
      <c r="U331" s="181">
        <v>289</v>
      </c>
      <c r="V331" s="181">
        <v>289</v>
      </c>
      <c r="W331" s="181">
        <v>281</v>
      </c>
      <c r="X331" s="181">
        <v>266</v>
      </c>
      <c r="Y331" s="181">
        <v>253</v>
      </c>
      <c r="Z331" s="181">
        <v>239</v>
      </c>
      <c r="AA331" s="181">
        <v>227</v>
      </c>
      <c r="AB331" s="181">
        <v>217</v>
      </c>
      <c r="AC331" s="181">
        <v>211</v>
      </c>
      <c r="AD331" s="181">
        <v>977</v>
      </c>
      <c r="AE331" s="181">
        <v>1025</v>
      </c>
      <c r="AF331" s="181">
        <v>1120</v>
      </c>
      <c r="AG331" s="181">
        <v>1114</v>
      </c>
      <c r="AH331" s="181">
        <v>1175</v>
      </c>
      <c r="AI331" s="181">
        <v>935</v>
      </c>
      <c r="AJ331" s="181">
        <v>755</v>
      </c>
      <c r="AK331" s="181">
        <v>578</v>
      </c>
      <c r="AL331" s="181">
        <v>446</v>
      </c>
      <c r="AM331" s="181">
        <v>277</v>
      </c>
      <c r="AN331" s="181">
        <v>201</v>
      </c>
      <c r="AO331" s="181">
        <v>117</v>
      </c>
      <c r="AP331" s="181">
        <v>87</v>
      </c>
      <c r="AQ331" s="181">
        <v>262</v>
      </c>
      <c r="AR331" s="181">
        <v>20</v>
      </c>
      <c r="AS331" s="181">
        <v>4767</v>
      </c>
      <c r="AT331" s="181">
        <v>699</v>
      </c>
      <c r="AU331" s="181">
        <v>571</v>
      </c>
      <c r="AV331" s="181">
        <v>3150</v>
      </c>
      <c r="AW331" s="181">
        <v>357</v>
      </c>
    </row>
    <row r="332" spans="1:49" hidden="1" x14ac:dyDescent="0.25">
      <c r="A332" s="70" t="s">
        <v>109</v>
      </c>
      <c r="B332" s="70" t="s">
        <v>550</v>
      </c>
      <c r="C332" s="70" t="s">
        <v>556</v>
      </c>
      <c r="D332" s="71">
        <v>559</v>
      </c>
      <c r="E332" s="200" t="s">
        <v>557</v>
      </c>
      <c r="F332" s="183" t="s">
        <v>63</v>
      </c>
      <c r="G332" s="11">
        <v>3</v>
      </c>
      <c r="H332" s="185">
        <v>12696</v>
      </c>
      <c r="I332" s="185">
        <v>1123</v>
      </c>
      <c r="J332" s="202">
        <v>176</v>
      </c>
      <c r="K332" s="202">
        <v>197</v>
      </c>
      <c r="L332" s="202">
        <v>187</v>
      </c>
      <c r="M332" s="202">
        <v>150</v>
      </c>
      <c r="N332" s="202">
        <v>202</v>
      </c>
      <c r="O332" s="202">
        <v>211</v>
      </c>
      <c r="P332" s="202">
        <v>241</v>
      </c>
      <c r="Q332" s="202">
        <v>246</v>
      </c>
      <c r="R332" s="202">
        <v>252</v>
      </c>
      <c r="S332" s="202">
        <v>257</v>
      </c>
      <c r="T332" s="202">
        <v>262</v>
      </c>
      <c r="U332" s="202">
        <v>269</v>
      </c>
      <c r="V332" s="202">
        <v>269</v>
      </c>
      <c r="W332" s="202">
        <v>261</v>
      </c>
      <c r="X332" s="202">
        <v>247</v>
      </c>
      <c r="Y332" s="202">
        <v>235</v>
      </c>
      <c r="Z332" s="202">
        <v>223</v>
      </c>
      <c r="AA332" s="202">
        <v>212</v>
      </c>
      <c r="AB332" s="202">
        <v>202</v>
      </c>
      <c r="AC332" s="202">
        <v>197</v>
      </c>
      <c r="AD332" s="202">
        <v>909</v>
      </c>
      <c r="AE332" s="202">
        <v>955</v>
      </c>
      <c r="AF332" s="202">
        <v>1043</v>
      </c>
      <c r="AG332" s="202">
        <v>1037</v>
      </c>
      <c r="AH332" s="202">
        <v>1094</v>
      </c>
      <c r="AI332" s="202">
        <v>871</v>
      </c>
      <c r="AJ332" s="202">
        <v>702</v>
      </c>
      <c r="AK332" s="202">
        <v>538</v>
      </c>
      <c r="AL332" s="202">
        <v>416</v>
      </c>
      <c r="AM332" s="202">
        <v>258</v>
      </c>
      <c r="AN332" s="202">
        <v>187</v>
      </c>
      <c r="AO332" s="202">
        <v>109</v>
      </c>
      <c r="AP332" s="202">
        <v>81</v>
      </c>
      <c r="AQ332" s="202">
        <v>244</v>
      </c>
      <c r="AR332" s="202">
        <v>19</v>
      </c>
      <c r="AS332" s="202">
        <v>4286</v>
      </c>
      <c r="AT332" s="202">
        <v>651</v>
      </c>
      <c r="AU332" s="202">
        <v>531</v>
      </c>
      <c r="AV332" s="202">
        <v>2932</v>
      </c>
      <c r="AW332" s="202">
        <v>332</v>
      </c>
    </row>
    <row r="333" spans="1:49" hidden="1" x14ac:dyDescent="0.25">
      <c r="A333" s="70" t="s">
        <v>109</v>
      </c>
      <c r="B333" s="70" t="s">
        <v>550</v>
      </c>
      <c r="C333" s="70" t="s">
        <v>556</v>
      </c>
      <c r="D333" s="71">
        <v>560</v>
      </c>
      <c r="E333" s="200" t="s">
        <v>558</v>
      </c>
      <c r="F333" s="8" t="s">
        <v>31</v>
      </c>
      <c r="G333" s="10">
        <v>3</v>
      </c>
      <c r="H333" s="185">
        <v>803</v>
      </c>
      <c r="I333" s="185">
        <v>70</v>
      </c>
      <c r="J333" s="202">
        <v>11</v>
      </c>
      <c r="K333" s="202">
        <v>12</v>
      </c>
      <c r="L333" s="202">
        <v>12</v>
      </c>
      <c r="M333" s="202">
        <v>9</v>
      </c>
      <c r="N333" s="202">
        <v>13</v>
      </c>
      <c r="O333" s="202">
        <v>13</v>
      </c>
      <c r="P333" s="202">
        <v>15</v>
      </c>
      <c r="Q333" s="202">
        <v>16</v>
      </c>
      <c r="R333" s="202">
        <v>16</v>
      </c>
      <c r="S333" s="202">
        <v>16</v>
      </c>
      <c r="T333" s="202">
        <v>17</v>
      </c>
      <c r="U333" s="202">
        <v>17</v>
      </c>
      <c r="V333" s="202">
        <v>17</v>
      </c>
      <c r="W333" s="202">
        <v>17</v>
      </c>
      <c r="X333" s="202">
        <v>16</v>
      </c>
      <c r="Y333" s="202">
        <v>15</v>
      </c>
      <c r="Z333" s="202">
        <v>14</v>
      </c>
      <c r="AA333" s="202">
        <v>13</v>
      </c>
      <c r="AB333" s="202">
        <v>13</v>
      </c>
      <c r="AC333" s="202">
        <v>12</v>
      </c>
      <c r="AD333" s="202">
        <v>58</v>
      </c>
      <c r="AE333" s="202">
        <v>60</v>
      </c>
      <c r="AF333" s="202">
        <v>66</v>
      </c>
      <c r="AG333" s="202">
        <v>66</v>
      </c>
      <c r="AH333" s="202">
        <v>69</v>
      </c>
      <c r="AI333" s="202">
        <v>55</v>
      </c>
      <c r="AJ333" s="202">
        <v>45</v>
      </c>
      <c r="AK333" s="202">
        <v>34</v>
      </c>
      <c r="AL333" s="202">
        <v>26</v>
      </c>
      <c r="AM333" s="202">
        <v>16</v>
      </c>
      <c r="AN333" s="202">
        <v>12</v>
      </c>
      <c r="AO333" s="202">
        <v>7</v>
      </c>
      <c r="AP333" s="202">
        <v>5</v>
      </c>
      <c r="AQ333" s="202">
        <v>15</v>
      </c>
      <c r="AR333" s="202">
        <v>1</v>
      </c>
      <c r="AS333" s="202">
        <v>411</v>
      </c>
      <c r="AT333" s="202">
        <v>41</v>
      </c>
      <c r="AU333" s="202">
        <v>34</v>
      </c>
      <c r="AV333" s="202">
        <v>186</v>
      </c>
      <c r="AW333" s="202">
        <v>21</v>
      </c>
    </row>
    <row r="334" spans="1:49" hidden="1" x14ac:dyDescent="0.25">
      <c r="A334" s="70" t="s">
        <v>109</v>
      </c>
      <c r="B334" s="70" t="s">
        <v>550</v>
      </c>
      <c r="C334" s="70" t="s">
        <v>556</v>
      </c>
      <c r="D334" s="71"/>
      <c r="E334" s="200" t="s">
        <v>559</v>
      </c>
      <c r="F334" s="8"/>
      <c r="G334" s="10"/>
      <c r="H334" s="185">
        <v>138</v>
      </c>
      <c r="I334" s="185">
        <v>12</v>
      </c>
      <c r="J334" s="202">
        <v>2</v>
      </c>
      <c r="K334" s="202">
        <v>2</v>
      </c>
      <c r="L334" s="202">
        <v>2</v>
      </c>
      <c r="M334" s="202">
        <v>2</v>
      </c>
      <c r="N334" s="202">
        <v>2</v>
      </c>
      <c r="O334" s="202">
        <v>2</v>
      </c>
      <c r="P334" s="202">
        <v>3</v>
      </c>
      <c r="Q334" s="202">
        <v>3</v>
      </c>
      <c r="R334" s="202">
        <v>3</v>
      </c>
      <c r="S334" s="202">
        <v>3</v>
      </c>
      <c r="T334" s="202">
        <v>3</v>
      </c>
      <c r="U334" s="202">
        <v>3</v>
      </c>
      <c r="V334" s="202">
        <v>3</v>
      </c>
      <c r="W334" s="202">
        <v>3</v>
      </c>
      <c r="X334" s="202">
        <v>3</v>
      </c>
      <c r="Y334" s="202">
        <v>3</v>
      </c>
      <c r="Z334" s="202">
        <v>2</v>
      </c>
      <c r="AA334" s="202">
        <v>2</v>
      </c>
      <c r="AB334" s="202">
        <v>2</v>
      </c>
      <c r="AC334" s="202">
        <v>2</v>
      </c>
      <c r="AD334" s="202">
        <v>10</v>
      </c>
      <c r="AE334" s="202">
        <v>10</v>
      </c>
      <c r="AF334" s="202">
        <v>11</v>
      </c>
      <c r="AG334" s="202">
        <v>11</v>
      </c>
      <c r="AH334" s="202">
        <v>12</v>
      </c>
      <c r="AI334" s="202">
        <v>9</v>
      </c>
      <c r="AJ334" s="202">
        <v>8</v>
      </c>
      <c r="AK334" s="202">
        <v>6</v>
      </c>
      <c r="AL334" s="202">
        <v>4</v>
      </c>
      <c r="AM334" s="202">
        <v>3</v>
      </c>
      <c r="AN334" s="202">
        <v>2</v>
      </c>
      <c r="AO334" s="202">
        <v>1</v>
      </c>
      <c r="AP334" s="202">
        <v>1</v>
      </c>
      <c r="AQ334" s="202">
        <v>3</v>
      </c>
      <c r="AR334" s="202">
        <v>0</v>
      </c>
      <c r="AS334" s="202">
        <v>70</v>
      </c>
      <c r="AT334" s="202">
        <v>7</v>
      </c>
      <c r="AU334" s="202">
        <v>6</v>
      </c>
      <c r="AV334" s="202">
        <v>32</v>
      </c>
      <c r="AW334" s="202">
        <v>4</v>
      </c>
    </row>
    <row r="335" spans="1:49" hidden="1" x14ac:dyDescent="0.25">
      <c r="A335" s="64" t="s">
        <v>109</v>
      </c>
      <c r="B335" s="64" t="s">
        <v>550</v>
      </c>
      <c r="C335" s="64" t="s">
        <v>560</v>
      </c>
      <c r="D335" s="65"/>
      <c r="E335" s="4" t="s">
        <v>560</v>
      </c>
      <c r="F335" s="5"/>
      <c r="G335" s="9">
        <v>2</v>
      </c>
      <c r="H335" s="180">
        <v>731</v>
      </c>
      <c r="I335" s="180">
        <v>61</v>
      </c>
      <c r="J335" s="181">
        <v>9</v>
      </c>
      <c r="K335" s="181">
        <v>7</v>
      </c>
      <c r="L335" s="181">
        <v>17</v>
      </c>
      <c r="M335" s="181">
        <v>10</v>
      </c>
      <c r="N335" s="181">
        <v>7</v>
      </c>
      <c r="O335" s="181">
        <v>11</v>
      </c>
      <c r="P335" s="181">
        <v>14</v>
      </c>
      <c r="Q335" s="181">
        <v>14</v>
      </c>
      <c r="R335" s="181">
        <v>14</v>
      </c>
      <c r="S335" s="181">
        <v>14</v>
      </c>
      <c r="T335" s="181">
        <v>15</v>
      </c>
      <c r="U335" s="181">
        <v>15</v>
      </c>
      <c r="V335" s="181">
        <v>15</v>
      </c>
      <c r="W335" s="181">
        <v>15</v>
      </c>
      <c r="X335" s="181">
        <v>15</v>
      </c>
      <c r="Y335" s="181">
        <v>15</v>
      </c>
      <c r="Z335" s="181">
        <v>15</v>
      </c>
      <c r="AA335" s="181">
        <v>15</v>
      </c>
      <c r="AB335" s="181">
        <v>14</v>
      </c>
      <c r="AC335" s="181">
        <v>14</v>
      </c>
      <c r="AD335" s="181">
        <v>63</v>
      </c>
      <c r="AE335" s="181">
        <v>56</v>
      </c>
      <c r="AF335" s="181">
        <v>50</v>
      </c>
      <c r="AG335" s="181">
        <v>41</v>
      </c>
      <c r="AH335" s="181">
        <v>48</v>
      </c>
      <c r="AI335" s="181">
        <v>39</v>
      </c>
      <c r="AJ335" s="181">
        <v>33</v>
      </c>
      <c r="AK335" s="181">
        <v>24</v>
      </c>
      <c r="AL335" s="181">
        <v>26</v>
      </c>
      <c r="AM335" s="181">
        <v>32</v>
      </c>
      <c r="AN335" s="181">
        <v>26</v>
      </c>
      <c r="AO335" s="181">
        <v>19</v>
      </c>
      <c r="AP335" s="181">
        <v>9</v>
      </c>
      <c r="AQ335" s="181">
        <v>18</v>
      </c>
      <c r="AR335" s="181">
        <v>1</v>
      </c>
      <c r="AS335" s="181">
        <v>373</v>
      </c>
      <c r="AT335" s="181">
        <v>37</v>
      </c>
      <c r="AU335" s="181">
        <v>36</v>
      </c>
      <c r="AV335" s="181">
        <v>145</v>
      </c>
      <c r="AW335" s="181">
        <v>25</v>
      </c>
    </row>
    <row r="336" spans="1:49" hidden="1" x14ac:dyDescent="0.25">
      <c r="A336" s="70" t="s">
        <v>109</v>
      </c>
      <c r="B336" s="70" t="s">
        <v>550</v>
      </c>
      <c r="C336" s="70" t="s">
        <v>560</v>
      </c>
      <c r="D336" s="71">
        <v>429</v>
      </c>
      <c r="E336" s="200" t="s">
        <v>561</v>
      </c>
      <c r="F336" s="8" t="s">
        <v>31</v>
      </c>
      <c r="G336" s="10">
        <v>2</v>
      </c>
      <c r="H336" s="185">
        <v>731</v>
      </c>
      <c r="I336" s="185">
        <v>61</v>
      </c>
      <c r="J336" s="202">
        <v>9</v>
      </c>
      <c r="K336" s="202">
        <v>7</v>
      </c>
      <c r="L336" s="202">
        <v>17</v>
      </c>
      <c r="M336" s="202">
        <v>10</v>
      </c>
      <c r="N336" s="202">
        <v>7</v>
      </c>
      <c r="O336" s="202">
        <v>11</v>
      </c>
      <c r="P336" s="202">
        <v>14</v>
      </c>
      <c r="Q336" s="202">
        <v>14</v>
      </c>
      <c r="R336" s="202">
        <v>14</v>
      </c>
      <c r="S336" s="202">
        <v>14</v>
      </c>
      <c r="T336" s="202">
        <v>15</v>
      </c>
      <c r="U336" s="202">
        <v>15</v>
      </c>
      <c r="V336" s="202">
        <v>15</v>
      </c>
      <c r="W336" s="202">
        <v>15</v>
      </c>
      <c r="X336" s="202">
        <v>15</v>
      </c>
      <c r="Y336" s="202">
        <v>15</v>
      </c>
      <c r="Z336" s="202">
        <v>15</v>
      </c>
      <c r="AA336" s="202">
        <v>15</v>
      </c>
      <c r="AB336" s="202">
        <v>14</v>
      </c>
      <c r="AC336" s="202">
        <v>14</v>
      </c>
      <c r="AD336" s="202">
        <v>63</v>
      </c>
      <c r="AE336" s="202">
        <v>56</v>
      </c>
      <c r="AF336" s="202">
        <v>50</v>
      </c>
      <c r="AG336" s="202">
        <v>41</v>
      </c>
      <c r="AH336" s="202">
        <v>48</v>
      </c>
      <c r="AI336" s="202">
        <v>39</v>
      </c>
      <c r="AJ336" s="202">
        <v>33</v>
      </c>
      <c r="AK336" s="202">
        <v>24</v>
      </c>
      <c r="AL336" s="202">
        <v>26</v>
      </c>
      <c r="AM336" s="202">
        <v>32</v>
      </c>
      <c r="AN336" s="202">
        <v>26</v>
      </c>
      <c r="AO336" s="202">
        <v>19</v>
      </c>
      <c r="AP336" s="202">
        <v>9</v>
      </c>
      <c r="AQ336" s="202">
        <v>18</v>
      </c>
      <c r="AR336" s="202">
        <v>1</v>
      </c>
      <c r="AS336" s="202">
        <v>373</v>
      </c>
      <c r="AT336" s="202">
        <v>37</v>
      </c>
      <c r="AU336" s="202">
        <v>36</v>
      </c>
      <c r="AV336" s="202">
        <v>145</v>
      </c>
      <c r="AW336" s="203">
        <v>25</v>
      </c>
    </row>
    <row r="337" spans="1:49" hidden="1" x14ac:dyDescent="0.25">
      <c r="A337" s="64" t="s">
        <v>109</v>
      </c>
      <c r="B337" s="64" t="s">
        <v>550</v>
      </c>
      <c r="C337" s="64" t="s">
        <v>562</v>
      </c>
      <c r="D337" s="65"/>
      <c r="E337" s="4" t="s">
        <v>563</v>
      </c>
      <c r="F337" s="5"/>
      <c r="G337" s="9">
        <v>2</v>
      </c>
      <c r="H337" s="180">
        <v>1485</v>
      </c>
      <c r="I337" s="180">
        <v>130</v>
      </c>
      <c r="J337" s="181">
        <v>23</v>
      </c>
      <c r="K337" s="181">
        <v>20</v>
      </c>
      <c r="L337" s="181">
        <v>21</v>
      </c>
      <c r="M337" s="181">
        <v>21</v>
      </c>
      <c r="N337" s="181">
        <v>26</v>
      </c>
      <c r="O337" s="181">
        <v>19</v>
      </c>
      <c r="P337" s="181">
        <v>30</v>
      </c>
      <c r="Q337" s="181">
        <v>29</v>
      </c>
      <c r="R337" s="181">
        <v>28</v>
      </c>
      <c r="S337" s="181">
        <v>28</v>
      </c>
      <c r="T337" s="181">
        <v>26</v>
      </c>
      <c r="U337" s="181">
        <v>24</v>
      </c>
      <c r="V337" s="181">
        <v>23</v>
      </c>
      <c r="W337" s="181">
        <v>21</v>
      </c>
      <c r="X337" s="181">
        <v>20</v>
      </c>
      <c r="Y337" s="181">
        <v>19</v>
      </c>
      <c r="Z337" s="181">
        <v>18</v>
      </c>
      <c r="AA337" s="181">
        <v>17</v>
      </c>
      <c r="AB337" s="181">
        <v>18</v>
      </c>
      <c r="AC337" s="181">
        <v>19</v>
      </c>
      <c r="AD337" s="181">
        <v>128</v>
      </c>
      <c r="AE337" s="181">
        <v>209</v>
      </c>
      <c r="AF337" s="181">
        <v>177</v>
      </c>
      <c r="AG337" s="181">
        <v>119</v>
      </c>
      <c r="AH337" s="181">
        <v>95</v>
      </c>
      <c r="AI337" s="181">
        <v>85</v>
      </c>
      <c r="AJ337" s="181">
        <v>61</v>
      </c>
      <c r="AK337" s="181">
        <v>52</v>
      </c>
      <c r="AL337" s="181">
        <v>42</v>
      </c>
      <c r="AM337" s="181">
        <v>27</v>
      </c>
      <c r="AN337" s="181">
        <v>14</v>
      </c>
      <c r="AO337" s="181">
        <v>14</v>
      </c>
      <c r="AP337" s="181">
        <v>12</v>
      </c>
      <c r="AQ337" s="181">
        <v>30</v>
      </c>
      <c r="AR337" s="181">
        <v>2</v>
      </c>
      <c r="AS337" s="181">
        <v>545</v>
      </c>
      <c r="AT337" s="181">
        <v>41</v>
      </c>
      <c r="AU337" s="181">
        <v>32</v>
      </c>
      <c r="AV337" s="181">
        <v>287</v>
      </c>
      <c r="AW337" s="181">
        <v>41</v>
      </c>
    </row>
    <row r="338" spans="1:49" hidden="1" x14ac:dyDescent="0.25">
      <c r="A338" s="70" t="s">
        <v>109</v>
      </c>
      <c r="B338" s="70" t="s">
        <v>550</v>
      </c>
      <c r="C338" s="70" t="s">
        <v>562</v>
      </c>
      <c r="D338" s="71">
        <v>430</v>
      </c>
      <c r="E338" s="200" t="s">
        <v>564</v>
      </c>
      <c r="F338" s="8" t="s">
        <v>16</v>
      </c>
      <c r="G338" s="10">
        <v>2</v>
      </c>
      <c r="H338" s="185">
        <v>1485</v>
      </c>
      <c r="I338" s="185">
        <v>130</v>
      </c>
      <c r="J338" s="202">
        <v>23</v>
      </c>
      <c r="K338" s="202">
        <v>20</v>
      </c>
      <c r="L338" s="202">
        <v>21</v>
      </c>
      <c r="M338" s="202">
        <v>21</v>
      </c>
      <c r="N338" s="202">
        <v>26</v>
      </c>
      <c r="O338" s="202">
        <v>19</v>
      </c>
      <c r="P338" s="202">
        <v>30</v>
      </c>
      <c r="Q338" s="202">
        <v>29</v>
      </c>
      <c r="R338" s="202">
        <v>28</v>
      </c>
      <c r="S338" s="202">
        <v>28</v>
      </c>
      <c r="T338" s="202">
        <v>26</v>
      </c>
      <c r="U338" s="202">
        <v>24</v>
      </c>
      <c r="V338" s="202">
        <v>23</v>
      </c>
      <c r="W338" s="202">
        <v>21</v>
      </c>
      <c r="X338" s="202">
        <v>20</v>
      </c>
      <c r="Y338" s="202">
        <v>19</v>
      </c>
      <c r="Z338" s="202">
        <v>18</v>
      </c>
      <c r="AA338" s="202">
        <v>17</v>
      </c>
      <c r="AB338" s="202">
        <v>18</v>
      </c>
      <c r="AC338" s="202">
        <v>19</v>
      </c>
      <c r="AD338" s="202">
        <v>128</v>
      </c>
      <c r="AE338" s="202">
        <v>209</v>
      </c>
      <c r="AF338" s="202">
        <v>177</v>
      </c>
      <c r="AG338" s="202">
        <v>119</v>
      </c>
      <c r="AH338" s="202">
        <v>95</v>
      </c>
      <c r="AI338" s="202">
        <v>85</v>
      </c>
      <c r="AJ338" s="202">
        <v>61</v>
      </c>
      <c r="AK338" s="202">
        <v>52</v>
      </c>
      <c r="AL338" s="202">
        <v>42</v>
      </c>
      <c r="AM338" s="202">
        <v>27</v>
      </c>
      <c r="AN338" s="202">
        <v>14</v>
      </c>
      <c r="AO338" s="202">
        <v>14</v>
      </c>
      <c r="AP338" s="202">
        <v>12</v>
      </c>
      <c r="AQ338" s="202">
        <v>30</v>
      </c>
      <c r="AR338" s="202">
        <v>2</v>
      </c>
      <c r="AS338" s="202">
        <v>545</v>
      </c>
      <c r="AT338" s="202">
        <v>41</v>
      </c>
      <c r="AU338" s="202">
        <v>32</v>
      </c>
      <c r="AV338" s="202">
        <v>287</v>
      </c>
      <c r="AW338" s="203">
        <v>41</v>
      </c>
    </row>
    <row r="339" spans="1:49" hidden="1" x14ac:dyDescent="0.25">
      <c r="A339" s="64" t="s">
        <v>109</v>
      </c>
      <c r="B339" s="64" t="s">
        <v>550</v>
      </c>
      <c r="C339" s="64" t="s">
        <v>565</v>
      </c>
      <c r="D339" s="65"/>
      <c r="E339" s="4" t="s">
        <v>565</v>
      </c>
      <c r="F339" s="5"/>
      <c r="G339" s="9">
        <v>2</v>
      </c>
      <c r="H339" s="180">
        <v>1227</v>
      </c>
      <c r="I339" s="180">
        <v>78</v>
      </c>
      <c r="J339" s="181">
        <v>11</v>
      </c>
      <c r="K339" s="181">
        <v>7</v>
      </c>
      <c r="L339" s="181">
        <v>20</v>
      </c>
      <c r="M339" s="181">
        <v>12</v>
      </c>
      <c r="N339" s="181">
        <v>15</v>
      </c>
      <c r="O339" s="181">
        <v>13</v>
      </c>
      <c r="P339" s="181">
        <v>23</v>
      </c>
      <c r="Q339" s="181">
        <v>22</v>
      </c>
      <c r="R339" s="181">
        <v>22</v>
      </c>
      <c r="S339" s="181">
        <v>21</v>
      </c>
      <c r="T339" s="181">
        <v>21</v>
      </c>
      <c r="U339" s="181">
        <v>20</v>
      </c>
      <c r="V339" s="181">
        <v>20</v>
      </c>
      <c r="W339" s="181">
        <v>19</v>
      </c>
      <c r="X339" s="181">
        <v>19</v>
      </c>
      <c r="Y339" s="181">
        <v>18</v>
      </c>
      <c r="Z339" s="181">
        <v>18</v>
      </c>
      <c r="AA339" s="181">
        <v>18</v>
      </c>
      <c r="AB339" s="181">
        <v>19</v>
      </c>
      <c r="AC339" s="181">
        <v>22</v>
      </c>
      <c r="AD339" s="181">
        <v>128</v>
      </c>
      <c r="AE339" s="181">
        <v>129</v>
      </c>
      <c r="AF339" s="181">
        <v>124</v>
      </c>
      <c r="AG339" s="181">
        <v>80</v>
      </c>
      <c r="AH339" s="181">
        <v>78</v>
      </c>
      <c r="AI339" s="181">
        <v>83</v>
      </c>
      <c r="AJ339" s="181">
        <v>68</v>
      </c>
      <c r="AK339" s="181">
        <v>64</v>
      </c>
      <c r="AL339" s="181">
        <v>63</v>
      </c>
      <c r="AM339" s="181">
        <v>19</v>
      </c>
      <c r="AN339" s="181">
        <v>16</v>
      </c>
      <c r="AO339" s="181">
        <v>9</v>
      </c>
      <c r="AP339" s="181">
        <v>6</v>
      </c>
      <c r="AQ339" s="181">
        <v>38</v>
      </c>
      <c r="AR339" s="181">
        <v>3</v>
      </c>
      <c r="AS339" s="181">
        <v>549</v>
      </c>
      <c r="AT339" s="181">
        <v>41</v>
      </c>
      <c r="AU339" s="181">
        <v>39</v>
      </c>
      <c r="AV339" s="181">
        <v>259</v>
      </c>
      <c r="AW339" s="181">
        <v>52</v>
      </c>
    </row>
    <row r="340" spans="1:49" hidden="1" x14ac:dyDescent="0.25">
      <c r="A340" s="70" t="s">
        <v>109</v>
      </c>
      <c r="B340" s="70" t="s">
        <v>550</v>
      </c>
      <c r="C340" s="70" t="s">
        <v>565</v>
      </c>
      <c r="D340" s="71">
        <v>561</v>
      </c>
      <c r="E340" s="200" t="s">
        <v>566</v>
      </c>
      <c r="F340" s="8" t="s">
        <v>16</v>
      </c>
      <c r="G340" s="10">
        <v>2</v>
      </c>
      <c r="H340" s="185">
        <v>1008</v>
      </c>
      <c r="I340" s="185">
        <v>64</v>
      </c>
      <c r="J340" s="202">
        <v>9</v>
      </c>
      <c r="K340" s="202">
        <v>6</v>
      </c>
      <c r="L340" s="202">
        <v>16</v>
      </c>
      <c r="M340" s="202">
        <v>10</v>
      </c>
      <c r="N340" s="202">
        <v>12</v>
      </c>
      <c r="O340" s="202">
        <v>11</v>
      </c>
      <c r="P340" s="202">
        <v>19</v>
      </c>
      <c r="Q340" s="202">
        <v>18</v>
      </c>
      <c r="R340" s="202">
        <v>18</v>
      </c>
      <c r="S340" s="202">
        <v>17</v>
      </c>
      <c r="T340" s="202">
        <v>17</v>
      </c>
      <c r="U340" s="202">
        <v>16</v>
      </c>
      <c r="V340" s="202">
        <v>16</v>
      </c>
      <c r="W340" s="202">
        <v>16</v>
      </c>
      <c r="X340" s="202">
        <v>16</v>
      </c>
      <c r="Y340" s="202">
        <v>15</v>
      </c>
      <c r="Z340" s="202">
        <v>15</v>
      </c>
      <c r="AA340" s="202">
        <v>15</v>
      </c>
      <c r="AB340" s="202">
        <v>16</v>
      </c>
      <c r="AC340" s="202">
        <v>18</v>
      </c>
      <c r="AD340" s="202">
        <v>105</v>
      </c>
      <c r="AE340" s="202">
        <v>106</v>
      </c>
      <c r="AF340" s="202">
        <v>102</v>
      </c>
      <c r="AG340" s="202">
        <v>66</v>
      </c>
      <c r="AH340" s="202">
        <v>64</v>
      </c>
      <c r="AI340" s="202">
        <v>68</v>
      </c>
      <c r="AJ340" s="202">
        <v>56</v>
      </c>
      <c r="AK340" s="202">
        <v>52</v>
      </c>
      <c r="AL340" s="202">
        <v>52</v>
      </c>
      <c r="AM340" s="202">
        <v>16</v>
      </c>
      <c r="AN340" s="202">
        <v>13</v>
      </c>
      <c r="AO340" s="202">
        <v>7</v>
      </c>
      <c r="AP340" s="202">
        <v>5</v>
      </c>
      <c r="AQ340" s="202">
        <v>31</v>
      </c>
      <c r="AR340" s="202">
        <v>2</v>
      </c>
      <c r="AS340" s="202">
        <v>450</v>
      </c>
      <c r="AT340" s="202">
        <v>34</v>
      </c>
      <c r="AU340" s="202">
        <v>32</v>
      </c>
      <c r="AV340" s="202">
        <v>212</v>
      </c>
      <c r="AW340" s="202">
        <v>43</v>
      </c>
    </row>
    <row r="341" spans="1:49" hidden="1" x14ac:dyDescent="0.25">
      <c r="A341" s="70" t="s">
        <v>109</v>
      </c>
      <c r="B341" s="70" t="s">
        <v>550</v>
      </c>
      <c r="C341" s="70" t="s">
        <v>565</v>
      </c>
      <c r="D341" s="71">
        <v>562</v>
      </c>
      <c r="E341" s="200" t="s">
        <v>567</v>
      </c>
      <c r="F341" s="8" t="s">
        <v>31</v>
      </c>
      <c r="G341" s="10">
        <v>2</v>
      </c>
      <c r="H341" s="185">
        <v>219</v>
      </c>
      <c r="I341" s="185">
        <v>14</v>
      </c>
      <c r="J341" s="202">
        <v>2</v>
      </c>
      <c r="K341" s="202">
        <v>1</v>
      </c>
      <c r="L341" s="202">
        <v>4</v>
      </c>
      <c r="M341" s="202">
        <v>2</v>
      </c>
      <c r="N341" s="202">
        <v>3</v>
      </c>
      <c r="O341" s="202">
        <v>2</v>
      </c>
      <c r="P341" s="202">
        <v>4</v>
      </c>
      <c r="Q341" s="202">
        <v>4</v>
      </c>
      <c r="R341" s="202">
        <v>4</v>
      </c>
      <c r="S341" s="202">
        <v>4</v>
      </c>
      <c r="T341" s="202">
        <v>4</v>
      </c>
      <c r="U341" s="202">
        <v>4</v>
      </c>
      <c r="V341" s="202">
        <v>4</v>
      </c>
      <c r="W341" s="202">
        <v>3</v>
      </c>
      <c r="X341" s="202">
        <v>3</v>
      </c>
      <c r="Y341" s="202">
        <v>3</v>
      </c>
      <c r="Z341" s="202">
        <v>3</v>
      </c>
      <c r="AA341" s="202">
        <v>3</v>
      </c>
      <c r="AB341" s="202">
        <v>3</v>
      </c>
      <c r="AC341" s="202">
        <v>4</v>
      </c>
      <c r="AD341" s="202">
        <v>23</v>
      </c>
      <c r="AE341" s="202">
        <v>23</v>
      </c>
      <c r="AF341" s="202">
        <v>22</v>
      </c>
      <c r="AG341" s="202">
        <v>14</v>
      </c>
      <c r="AH341" s="202">
        <v>14</v>
      </c>
      <c r="AI341" s="202">
        <v>15</v>
      </c>
      <c r="AJ341" s="202">
        <v>12</v>
      </c>
      <c r="AK341" s="202">
        <v>12</v>
      </c>
      <c r="AL341" s="202">
        <v>11</v>
      </c>
      <c r="AM341" s="202">
        <v>3</v>
      </c>
      <c r="AN341" s="202">
        <v>3</v>
      </c>
      <c r="AO341" s="202">
        <v>2</v>
      </c>
      <c r="AP341" s="202">
        <v>1</v>
      </c>
      <c r="AQ341" s="202">
        <v>7</v>
      </c>
      <c r="AR341" s="202">
        <v>1</v>
      </c>
      <c r="AS341" s="202">
        <v>99</v>
      </c>
      <c r="AT341" s="202">
        <v>7</v>
      </c>
      <c r="AU341" s="202">
        <v>7</v>
      </c>
      <c r="AV341" s="202">
        <v>47</v>
      </c>
      <c r="AW341" s="202">
        <v>9</v>
      </c>
    </row>
    <row r="342" spans="1:49" hidden="1" x14ac:dyDescent="0.25">
      <c r="A342" s="64" t="s">
        <v>109</v>
      </c>
      <c r="B342" s="64" t="s">
        <v>550</v>
      </c>
      <c r="C342" s="64" t="s">
        <v>568</v>
      </c>
      <c r="D342" s="65"/>
      <c r="E342" s="4" t="s">
        <v>568</v>
      </c>
      <c r="F342" s="5"/>
      <c r="G342" s="9">
        <v>2</v>
      </c>
      <c r="H342" s="180">
        <v>4251</v>
      </c>
      <c r="I342" s="180">
        <v>387</v>
      </c>
      <c r="J342" s="181">
        <v>51</v>
      </c>
      <c r="K342" s="181">
        <v>71</v>
      </c>
      <c r="L342" s="181">
        <v>67</v>
      </c>
      <c r="M342" s="181">
        <v>63</v>
      </c>
      <c r="N342" s="181">
        <v>67</v>
      </c>
      <c r="O342" s="181">
        <v>68</v>
      </c>
      <c r="P342" s="181">
        <v>100</v>
      </c>
      <c r="Q342" s="181">
        <v>96</v>
      </c>
      <c r="R342" s="181">
        <v>91</v>
      </c>
      <c r="S342" s="181">
        <v>87</v>
      </c>
      <c r="T342" s="181">
        <v>83</v>
      </c>
      <c r="U342" s="181">
        <v>81</v>
      </c>
      <c r="V342" s="181">
        <v>76</v>
      </c>
      <c r="W342" s="181">
        <v>69</v>
      </c>
      <c r="X342" s="181">
        <v>62</v>
      </c>
      <c r="Y342" s="181">
        <v>54</v>
      </c>
      <c r="Z342" s="181">
        <v>46</v>
      </c>
      <c r="AA342" s="181">
        <v>45</v>
      </c>
      <c r="AB342" s="181">
        <v>55</v>
      </c>
      <c r="AC342" s="181">
        <v>72</v>
      </c>
      <c r="AD342" s="181">
        <v>557</v>
      </c>
      <c r="AE342" s="181">
        <v>660</v>
      </c>
      <c r="AF342" s="181">
        <v>515</v>
      </c>
      <c r="AG342" s="181">
        <v>373</v>
      </c>
      <c r="AH342" s="181">
        <v>273</v>
      </c>
      <c r="AI342" s="181">
        <v>172</v>
      </c>
      <c r="AJ342" s="181">
        <v>120</v>
      </c>
      <c r="AK342" s="181">
        <v>70</v>
      </c>
      <c r="AL342" s="181">
        <v>42</v>
      </c>
      <c r="AM342" s="181">
        <v>28</v>
      </c>
      <c r="AN342" s="181">
        <v>20</v>
      </c>
      <c r="AO342" s="181">
        <v>12</v>
      </c>
      <c r="AP342" s="181">
        <v>5</v>
      </c>
      <c r="AQ342" s="181">
        <v>121</v>
      </c>
      <c r="AR342" s="181">
        <v>9</v>
      </c>
      <c r="AS342" s="181">
        <v>1693</v>
      </c>
      <c r="AT342" s="181">
        <v>139</v>
      </c>
      <c r="AU342" s="181">
        <v>102</v>
      </c>
      <c r="AV342" s="181">
        <v>950</v>
      </c>
      <c r="AW342" s="181">
        <v>165</v>
      </c>
    </row>
    <row r="343" spans="1:49" hidden="1" x14ac:dyDescent="0.25">
      <c r="A343" s="70" t="s">
        <v>109</v>
      </c>
      <c r="B343" s="70" t="s">
        <v>550</v>
      </c>
      <c r="C343" s="70" t="s">
        <v>568</v>
      </c>
      <c r="D343" s="71">
        <v>563</v>
      </c>
      <c r="E343" s="200" t="s">
        <v>569</v>
      </c>
      <c r="F343" s="7" t="s">
        <v>14</v>
      </c>
      <c r="G343" s="12">
        <v>2</v>
      </c>
      <c r="H343" s="185">
        <v>3630</v>
      </c>
      <c r="I343" s="185">
        <v>331</v>
      </c>
      <c r="J343" s="202">
        <v>44</v>
      </c>
      <c r="K343" s="202">
        <v>61</v>
      </c>
      <c r="L343" s="202">
        <v>57</v>
      </c>
      <c r="M343" s="202">
        <v>54</v>
      </c>
      <c r="N343" s="202">
        <v>57</v>
      </c>
      <c r="O343" s="202">
        <v>58</v>
      </c>
      <c r="P343" s="202">
        <v>85</v>
      </c>
      <c r="Q343" s="202">
        <v>82</v>
      </c>
      <c r="R343" s="202">
        <v>78</v>
      </c>
      <c r="S343" s="202">
        <v>74</v>
      </c>
      <c r="T343" s="202">
        <v>71</v>
      </c>
      <c r="U343" s="202">
        <v>69</v>
      </c>
      <c r="V343" s="202">
        <v>65</v>
      </c>
      <c r="W343" s="202">
        <v>59</v>
      </c>
      <c r="X343" s="202">
        <v>53</v>
      </c>
      <c r="Y343" s="202">
        <v>46</v>
      </c>
      <c r="Z343" s="202">
        <v>39</v>
      </c>
      <c r="AA343" s="202">
        <v>38</v>
      </c>
      <c r="AB343" s="202">
        <v>47</v>
      </c>
      <c r="AC343" s="202">
        <v>61</v>
      </c>
      <c r="AD343" s="202">
        <v>476</v>
      </c>
      <c r="AE343" s="202">
        <v>564</v>
      </c>
      <c r="AF343" s="202">
        <v>440</v>
      </c>
      <c r="AG343" s="202">
        <v>319</v>
      </c>
      <c r="AH343" s="202">
        <v>233</v>
      </c>
      <c r="AI343" s="202">
        <v>147</v>
      </c>
      <c r="AJ343" s="202">
        <v>102</v>
      </c>
      <c r="AK343" s="202">
        <v>60</v>
      </c>
      <c r="AL343" s="202">
        <v>36</v>
      </c>
      <c r="AM343" s="202">
        <v>24</v>
      </c>
      <c r="AN343" s="202">
        <v>17</v>
      </c>
      <c r="AO343" s="202">
        <v>10</v>
      </c>
      <c r="AP343" s="202">
        <v>4</v>
      </c>
      <c r="AQ343" s="202">
        <v>103</v>
      </c>
      <c r="AR343" s="202">
        <v>8</v>
      </c>
      <c r="AS343" s="202">
        <v>1446</v>
      </c>
      <c r="AT343" s="202">
        <v>119</v>
      </c>
      <c r="AU343" s="202">
        <v>87</v>
      </c>
      <c r="AV343" s="202">
        <v>811</v>
      </c>
      <c r="AW343" s="202">
        <v>141</v>
      </c>
    </row>
    <row r="344" spans="1:49" hidden="1" x14ac:dyDescent="0.25">
      <c r="A344" s="70" t="s">
        <v>109</v>
      </c>
      <c r="B344" s="70" t="s">
        <v>550</v>
      </c>
      <c r="C344" s="70" t="s">
        <v>568</v>
      </c>
      <c r="D344" s="71"/>
      <c r="E344" s="200" t="s">
        <v>570</v>
      </c>
      <c r="F344" s="7"/>
      <c r="G344" s="12"/>
      <c r="H344" s="185">
        <v>621</v>
      </c>
      <c r="I344" s="185">
        <v>56</v>
      </c>
      <c r="J344" s="202">
        <v>7</v>
      </c>
      <c r="K344" s="202">
        <v>10</v>
      </c>
      <c r="L344" s="202">
        <v>10</v>
      </c>
      <c r="M344" s="202">
        <v>9</v>
      </c>
      <c r="N344" s="202">
        <v>10</v>
      </c>
      <c r="O344" s="202">
        <v>10</v>
      </c>
      <c r="P344" s="202">
        <v>15</v>
      </c>
      <c r="Q344" s="202">
        <v>14</v>
      </c>
      <c r="R344" s="202">
        <v>13</v>
      </c>
      <c r="S344" s="202">
        <v>13</v>
      </c>
      <c r="T344" s="202">
        <v>12</v>
      </c>
      <c r="U344" s="202">
        <v>12</v>
      </c>
      <c r="V344" s="202">
        <v>11</v>
      </c>
      <c r="W344" s="202">
        <v>10</v>
      </c>
      <c r="X344" s="202">
        <v>9</v>
      </c>
      <c r="Y344" s="202">
        <v>8</v>
      </c>
      <c r="Z344" s="202">
        <v>7</v>
      </c>
      <c r="AA344" s="202">
        <v>7</v>
      </c>
      <c r="AB344" s="202">
        <v>8</v>
      </c>
      <c r="AC344" s="202">
        <v>11</v>
      </c>
      <c r="AD344" s="202">
        <v>81</v>
      </c>
      <c r="AE344" s="202">
        <v>96</v>
      </c>
      <c r="AF344" s="202">
        <v>75</v>
      </c>
      <c r="AG344" s="202">
        <v>54</v>
      </c>
      <c r="AH344" s="202">
        <v>40</v>
      </c>
      <c r="AI344" s="202">
        <v>25</v>
      </c>
      <c r="AJ344" s="202">
        <v>18</v>
      </c>
      <c r="AK344" s="202">
        <v>10</v>
      </c>
      <c r="AL344" s="202">
        <v>6</v>
      </c>
      <c r="AM344" s="202">
        <v>4</v>
      </c>
      <c r="AN344" s="202">
        <v>3</v>
      </c>
      <c r="AO344" s="202">
        <v>2</v>
      </c>
      <c r="AP344" s="202">
        <v>1</v>
      </c>
      <c r="AQ344" s="202">
        <v>18</v>
      </c>
      <c r="AR344" s="202">
        <v>1</v>
      </c>
      <c r="AS344" s="202">
        <v>247</v>
      </c>
      <c r="AT344" s="202">
        <v>20</v>
      </c>
      <c r="AU344" s="202">
        <v>15</v>
      </c>
      <c r="AV344" s="202">
        <v>139</v>
      </c>
      <c r="AW344" s="202">
        <v>24</v>
      </c>
    </row>
    <row r="345" spans="1:49" hidden="1" x14ac:dyDescent="0.25">
      <c r="A345" s="64" t="s">
        <v>109</v>
      </c>
      <c r="B345" s="64" t="s">
        <v>550</v>
      </c>
      <c r="C345" s="64" t="s">
        <v>518</v>
      </c>
      <c r="D345" s="65"/>
      <c r="E345" s="4" t="s">
        <v>518</v>
      </c>
      <c r="F345" s="5"/>
      <c r="G345" s="9">
        <v>3</v>
      </c>
      <c r="H345" s="180">
        <v>1659</v>
      </c>
      <c r="I345" s="180">
        <v>136</v>
      </c>
      <c r="J345" s="181">
        <v>19</v>
      </c>
      <c r="K345" s="181">
        <v>22</v>
      </c>
      <c r="L345" s="181">
        <v>21</v>
      </c>
      <c r="M345" s="181">
        <v>28</v>
      </c>
      <c r="N345" s="181">
        <v>23</v>
      </c>
      <c r="O345" s="181">
        <v>23</v>
      </c>
      <c r="P345" s="181">
        <v>27</v>
      </c>
      <c r="Q345" s="181">
        <v>27</v>
      </c>
      <c r="R345" s="181">
        <v>28</v>
      </c>
      <c r="S345" s="181">
        <v>29</v>
      </c>
      <c r="T345" s="181">
        <v>30</v>
      </c>
      <c r="U345" s="181">
        <v>32</v>
      </c>
      <c r="V345" s="181">
        <v>33</v>
      </c>
      <c r="W345" s="181">
        <v>32</v>
      </c>
      <c r="X345" s="181">
        <v>32</v>
      </c>
      <c r="Y345" s="181">
        <v>30</v>
      </c>
      <c r="Z345" s="181">
        <v>29</v>
      </c>
      <c r="AA345" s="181">
        <v>28</v>
      </c>
      <c r="AB345" s="181">
        <v>28</v>
      </c>
      <c r="AC345" s="181">
        <v>27</v>
      </c>
      <c r="AD345" s="181">
        <v>135</v>
      </c>
      <c r="AE345" s="181">
        <v>142</v>
      </c>
      <c r="AF345" s="181">
        <v>135</v>
      </c>
      <c r="AG345" s="181">
        <v>123</v>
      </c>
      <c r="AH345" s="181">
        <v>104</v>
      </c>
      <c r="AI345" s="181">
        <v>111</v>
      </c>
      <c r="AJ345" s="181">
        <v>87</v>
      </c>
      <c r="AK345" s="181">
        <v>77</v>
      </c>
      <c r="AL345" s="181">
        <v>64</v>
      </c>
      <c r="AM345" s="181">
        <v>56</v>
      </c>
      <c r="AN345" s="181">
        <v>34</v>
      </c>
      <c r="AO345" s="181">
        <v>24</v>
      </c>
      <c r="AP345" s="181">
        <v>19</v>
      </c>
      <c r="AQ345" s="181">
        <v>44</v>
      </c>
      <c r="AR345" s="181">
        <v>3</v>
      </c>
      <c r="AS345" s="181">
        <v>805</v>
      </c>
      <c r="AT345" s="181">
        <v>75</v>
      </c>
      <c r="AU345" s="181">
        <v>67</v>
      </c>
      <c r="AV345" s="181">
        <v>350</v>
      </c>
      <c r="AW345" s="181">
        <v>60</v>
      </c>
    </row>
    <row r="346" spans="1:49" hidden="1" x14ac:dyDescent="0.25">
      <c r="A346" s="70" t="s">
        <v>109</v>
      </c>
      <c r="B346" s="70" t="s">
        <v>550</v>
      </c>
      <c r="C346" s="70" t="s">
        <v>518</v>
      </c>
      <c r="D346" s="71">
        <v>564</v>
      </c>
      <c r="E346" s="200" t="s">
        <v>262</v>
      </c>
      <c r="F346" s="8" t="s">
        <v>16</v>
      </c>
      <c r="G346" s="10">
        <v>3</v>
      </c>
      <c r="H346" s="185">
        <v>1659</v>
      </c>
      <c r="I346" s="185">
        <v>136</v>
      </c>
      <c r="J346" s="202">
        <v>19</v>
      </c>
      <c r="K346" s="202">
        <v>22</v>
      </c>
      <c r="L346" s="202">
        <v>21</v>
      </c>
      <c r="M346" s="202">
        <v>28</v>
      </c>
      <c r="N346" s="202">
        <v>23</v>
      </c>
      <c r="O346" s="202">
        <v>23</v>
      </c>
      <c r="P346" s="202">
        <v>27</v>
      </c>
      <c r="Q346" s="202">
        <v>27</v>
      </c>
      <c r="R346" s="202">
        <v>28</v>
      </c>
      <c r="S346" s="202">
        <v>29</v>
      </c>
      <c r="T346" s="202">
        <v>30</v>
      </c>
      <c r="U346" s="202">
        <v>32</v>
      </c>
      <c r="V346" s="202">
        <v>33</v>
      </c>
      <c r="W346" s="202">
        <v>32</v>
      </c>
      <c r="X346" s="202">
        <v>32</v>
      </c>
      <c r="Y346" s="202">
        <v>30</v>
      </c>
      <c r="Z346" s="202">
        <v>29</v>
      </c>
      <c r="AA346" s="202">
        <v>28</v>
      </c>
      <c r="AB346" s="202">
        <v>28</v>
      </c>
      <c r="AC346" s="202">
        <v>27</v>
      </c>
      <c r="AD346" s="202">
        <v>135</v>
      </c>
      <c r="AE346" s="202">
        <v>142</v>
      </c>
      <c r="AF346" s="202">
        <v>135</v>
      </c>
      <c r="AG346" s="202">
        <v>123</v>
      </c>
      <c r="AH346" s="202">
        <v>104</v>
      </c>
      <c r="AI346" s="202">
        <v>111</v>
      </c>
      <c r="AJ346" s="202">
        <v>87</v>
      </c>
      <c r="AK346" s="202">
        <v>77</v>
      </c>
      <c r="AL346" s="202">
        <v>64</v>
      </c>
      <c r="AM346" s="202">
        <v>56</v>
      </c>
      <c r="AN346" s="202">
        <v>34</v>
      </c>
      <c r="AO346" s="202">
        <v>24</v>
      </c>
      <c r="AP346" s="202">
        <v>19</v>
      </c>
      <c r="AQ346" s="202">
        <v>44</v>
      </c>
      <c r="AR346" s="202">
        <v>3</v>
      </c>
      <c r="AS346" s="202">
        <v>805</v>
      </c>
      <c r="AT346" s="202">
        <v>75</v>
      </c>
      <c r="AU346" s="202">
        <v>67</v>
      </c>
      <c r="AV346" s="202">
        <v>350</v>
      </c>
      <c r="AW346" s="203">
        <v>60</v>
      </c>
    </row>
    <row r="347" spans="1:49" hidden="1" x14ac:dyDescent="0.25">
      <c r="A347" s="64" t="s">
        <v>109</v>
      </c>
      <c r="B347" s="64" t="s">
        <v>550</v>
      </c>
      <c r="C347" s="64" t="s">
        <v>571</v>
      </c>
      <c r="D347" s="65"/>
      <c r="E347" s="4" t="s">
        <v>571</v>
      </c>
      <c r="F347" s="5"/>
      <c r="G347" s="9">
        <v>3</v>
      </c>
      <c r="H347" s="180">
        <v>10276</v>
      </c>
      <c r="I347" s="180">
        <v>707</v>
      </c>
      <c r="J347" s="181">
        <v>124</v>
      </c>
      <c r="K347" s="181">
        <v>105</v>
      </c>
      <c r="L347" s="181">
        <v>108</v>
      </c>
      <c r="M347" s="181">
        <v>125</v>
      </c>
      <c r="N347" s="181">
        <v>157</v>
      </c>
      <c r="O347" s="181">
        <v>88</v>
      </c>
      <c r="P347" s="181">
        <v>174</v>
      </c>
      <c r="Q347" s="181">
        <v>178</v>
      </c>
      <c r="R347" s="181">
        <v>182</v>
      </c>
      <c r="S347" s="181">
        <v>187</v>
      </c>
      <c r="T347" s="181">
        <v>193</v>
      </c>
      <c r="U347" s="181">
        <v>199</v>
      </c>
      <c r="V347" s="181">
        <v>202</v>
      </c>
      <c r="W347" s="181">
        <v>197</v>
      </c>
      <c r="X347" s="181">
        <v>189</v>
      </c>
      <c r="Y347" s="181">
        <v>180</v>
      </c>
      <c r="Z347" s="181">
        <v>172</v>
      </c>
      <c r="AA347" s="181">
        <v>165</v>
      </c>
      <c r="AB347" s="181">
        <v>161</v>
      </c>
      <c r="AC347" s="181">
        <v>159</v>
      </c>
      <c r="AD347" s="181">
        <v>773</v>
      </c>
      <c r="AE347" s="181">
        <v>844</v>
      </c>
      <c r="AF347" s="181">
        <v>906</v>
      </c>
      <c r="AG347" s="181">
        <v>831</v>
      </c>
      <c r="AH347" s="181">
        <v>813</v>
      </c>
      <c r="AI347" s="181">
        <v>792</v>
      </c>
      <c r="AJ347" s="181">
        <v>701</v>
      </c>
      <c r="AK347" s="181">
        <v>437</v>
      </c>
      <c r="AL347" s="181">
        <v>353</v>
      </c>
      <c r="AM347" s="181">
        <v>221</v>
      </c>
      <c r="AN347" s="181">
        <v>163</v>
      </c>
      <c r="AO347" s="181">
        <v>114</v>
      </c>
      <c r="AP347" s="181">
        <v>83</v>
      </c>
      <c r="AQ347" s="181">
        <v>205</v>
      </c>
      <c r="AR347" s="181">
        <v>15</v>
      </c>
      <c r="AS347" s="181">
        <v>4925</v>
      </c>
      <c r="AT347" s="181">
        <v>465</v>
      </c>
      <c r="AU347" s="181">
        <v>398</v>
      </c>
      <c r="AV347" s="181">
        <v>2350</v>
      </c>
      <c r="AW347" s="181">
        <v>279</v>
      </c>
    </row>
    <row r="348" spans="1:49" hidden="1" x14ac:dyDescent="0.25">
      <c r="A348" s="70" t="s">
        <v>109</v>
      </c>
      <c r="B348" s="70" t="s">
        <v>550</v>
      </c>
      <c r="C348" s="70" t="s">
        <v>571</v>
      </c>
      <c r="D348" s="71">
        <v>566</v>
      </c>
      <c r="E348" s="200" t="s">
        <v>572</v>
      </c>
      <c r="F348" s="7" t="s">
        <v>14</v>
      </c>
      <c r="G348" s="12">
        <v>3</v>
      </c>
      <c r="H348" s="185">
        <v>10071</v>
      </c>
      <c r="I348" s="185">
        <v>693</v>
      </c>
      <c r="J348" s="202">
        <v>122</v>
      </c>
      <c r="K348" s="202">
        <v>103</v>
      </c>
      <c r="L348" s="202">
        <v>106</v>
      </c>
      <c r="M348" s="202">
        <v>122</v>
      </c>
      <c r="N348" s="202">
        <v>154</v>
      </c>
      <c r="O348" s="202">
        <v>86</v>
      </c>
      <c r="P348" s="202">
        <v>171</v>
      </c>
      <c r="Q348" s="202">
        <v>174</v>
      </c>
      <c r="R348" s="202">
        <v>178</v>
      </c>
      <c r="S348" s="202">
        <v>183</v>
      </c>
      <c r="T348" s="202">
        <v>189</v>
      </c>
      <c r="U348" s="202">
        <v>195</v>
      </c>
      <c r="V348" s="202">
        <v>198</v>
      </c>
      <c r="W348" s="202">
        <v>193</v>
      </c>
      <c r="X348" s="202">
        <v>185</v>
      </c>
      <c r="Y348" s="202">
        <v>176</v>
      </c>
      <c r="Z348" s="202">
        <v>169</v>
      </c>
      <c r="AA348" s="202">
        <v>162</v>
      </c>
      <c r="AB348" s="202">
        <v>158</v>
      </c>
      <c r="AC348" s="202">
        <v>156</v>
      </c>
      <c r="AD348" s="202">
        <v>758</v>
      </c>
      <c r="AE348" s="202">
        <v>827</v>
      </c>
      <c r="AF348" s="202">
        <v>888</v>
      </c>
      <c r="AG348" s="202">
        <v>814</v>
      </c>
      <c r="AH348" s="202">
        <v>797</v>
      </c>
      <c r="AI348" s="202">
        <v>776</v>
      </c>
      <c r="AJ348" s="202">
        <v>687</v>
      </c>
      <c r="AK348" s="202">
        <v>428</v>
      </c>
      <c r="AL348" s="202">
        <v>346</v>
      </c>
      <c r="AM348" s="202">
        <v>217</v>
      </c>
      <c r="AN348" s="202">
        <v>160</v>
      </c>
      <c r="AO348" s="202">
        <v>112</v>
      </c>
      <c r="AP348" s="202">
        <v>81</v>
      </c>
      <c r="AQ348" s="202">
        <v>201</v>
      </c>
      <c r="AR348" s="202">
        <v>15</v>
      </c>
      <c r="AS348" s="202">
        <v>4823</v>
      </c>
      <c r="AT348" s="202">
        <v>456</v>
      </c>
      <c r="AU348" s="202">
        <v>390</v>
      </c>
      <c r="AV348" s="202">
        <v>2303</v>
      </c>
      <c r="AW348" s="202">
        <v>273</v>
      </c>
    </row>
    <row r="349" spans="1:49" hidden="1" x14ac:dyDescent="0.25">
      <c r="A349" s="70" t="s">
        <v>109</v>
      </c>
      <c r="B349" s="70" t="s">
        <v>550</v>
      </c>
      <c r="C349" s="70" t="s">
        <v>571</v>
      </c>
      <c r="D349" s="71"/>
      <c r="E349" s="200" t="s">
        <v>573</v>
      </c>
      <c r="F349" s="7"/>
      <c r="G349" s="12"/>
      <c r="H349" s="185">
        <v>205</v>
      </c>
      <c r="I349" s="185">
        <v>14</v>
      </c>
      <c r="J349" s="202">
        <v>2</v>
      </c>
      <c r="K349" s="202">
        <v>2</v>
      </c>
      <c r="L349" s="202">
        <v>2</v>
      </c>
      <c r="M349" s="202">
        <v>3</v>
      </c>
      <c r="N349" s="202">
        <v>3</v>
      </c>
      <c r="O349" s="202">
        <v>2</v>
      </c>
      <c r="P349" s="202">
        <v>3</v>
      </c>
      <c r="Q349" s="202">
        <v>4</v>
      </c>
      <c r="R349" s="202">
        <v>4</v>
      </c>
      <c r="S349" s="202">
        <v>4</v>
      </c>
      <c r="T349" s="202">
        <v>4</v>
      </c>
      <c r="U349" s="202">
        <v>4</v>
      </c>
      <c r="V349" s="202">
        <v>4</v>
      </c>
      <c r="W349" s="202">
        <v>4</v>
      </c>
      <c r="X349" s="202">
        <v>4</v>
      </c>
      <c r="Y349" s="202">
        <v>4</v>
      </c>
      <c r="Z349" s="202">
        <v>3</v>
      </c>
      <c r="AA349" s="202">
        <v>3</v>
      </c>
      <c r="AB349" s="202">
        <v>3</v>
      </c>
      <c r="AC349" s="202">
        <v>3</v>
      </c>
      <c r="AD349" s="202">
        <v>15</v>
      </c>
      <c r="AE349" s="202">
        <v>17</v>
      </c>
      <c r="AF349" s="202">
        <v>18</v>
      </c>
      <c r="AG349" s="202">
        <v>17</v>
      </c>
      <c r="AH349" s="202">
        <v>16</v>
      </c>
      <c r="AI349" s="202">
        <v>16</v>
      </c>
      <c r="AJ349" s="202">
        <v>14</v>
      </c>
      <c r="AK349" s="202">
        <v>9</v>
      </c>
      <c r="AL349" s="202">
        <v>7</v>
      </c>
      <c r="AM349" s="202">
        <v>4</v>
      </c>
      <c r="AN349" s="202">
        <v>3</v>
      </c>
      <c r="AO349" s="202">
        <v>2</v>
      </c>
      <c r="AP349" s="202">
        <v>2</v>
      </c>
      <c r="AQ349" s="202">
        <v>4</v>
      </c>
      <c r="AR349" s="202">
        <v>0</v>
      </c>
      <c r="AS349" s="202">
        <v>102</v>
      </c>
      <c r="AT349" s="202">
        <v>9</v>
      </c>
      <c r="AU349" s="202">
        <v>8</v>
      </c>
      <c r="AV349" s="202">
        <v>47</v>
      </c>
      <c r="AW349" s="202">
        <v>6</v>
      </c>
    </row>
    <row r="350" spans="1:49" hidden="1" x14ac:dyDescent="0.25">
      <c r="A350" s="64" t="s">
        <v>109</v>
      </c>
      <c r="B350" s="64" t="s">
        <v>550</v>
      </c>
      <c r="C350" s="64" t="s">
        <v>574</v>
      </c>
      <c r="D350" s="65"/>
      <c r="E350" s="4" t="s">
        <v>574</v>
      </c>
      <c r="F350" s="5"/>
      <c r="G350" s="9">
        <v>1</v>
      </c>
      <c r="H350" s="180">
        <v>947</v>
      </c>
      <c r="I350" s="180">
        <v>88</v>
      </c>
      <c r="J350" s="181">
        <v>15</v>
      </c>
      <c r="K350" s="181">
        <v>14</v>
      </c>
      <c r="L350" s="181">
        <v>13</v>
      </c>
      <c r="M350" s="181">
        <v>15</v>
      </c>
      <c r="N350" s="181">
        <v>16</v>
      </c>
      <c r="O350" s="181">
        <v>15</v>
      </c>
      <c r="P350" s="181">
        <v>22</v>
      </c>
      <c r="Q350" s="181">
        <v>21</v>
      </c>
      <c r="R350" s="181">
        <v>21</v>
      </c>
      <c r="S350" s="181">
        <v>21</v>
      </c>
      <c r="T350" s="181">
        <v>21</v>
      </c>
      <c r="U350" s="181">
        <v>21</v>
      </c>
      <c r="V350" s="181">
        <v>21</v>
      </c>
      <c r="W350" s="181">
        <v>21</v>
      </c>
      <c r="X350" s="181">
        <v>21</v>
      </c>
      <c r="Y350" s="181">
        <v>21</v>
      </c>
      <c r="Z350" s="181">
        <v>22</v>
      </c>
      <c r="AA350" s="181">
        <v>22</v>
      </c>
      <c r="AB350" s="181">
        <v>21</v>
      </c>
      <c r="AC350" s="181">
        <v>20</v>
      </c>
      <c r="AD350" s="181">
        <v>89</v>
      </c>
      <c r="AE350" s="181">
        <v>81</v>
      </c>
      <c r="AF350" s="181">
        <v>47</v>
      </c>
      <c r="AG350" s="181">
        <v>42</v>
      </c>
      <c r="AH350" s="181">
        <v>68</v>
      </c>
      <c r="AI350" s="181">
        <v>48</v>
      </c>
      <c r="AJ350" s="181">
        <v>54</v>
      </c>
      <c r="AK350" s="181">
        <v>33</v>
      </c>
      <c r="AL350" s="181">
        <v>30</v>
      </c>
      <c r="AM350" s="181">
        <v>18</v>
      </c>
      <c r="AN350" s="181">
        <v>30</v>
      </c>
      <c r="AO350" s="181">
        <v>15</v>
      </c>
      <c r="AP350" s="181">
        <v>8</v>
      </c>
      <c r="AQ350" s="181">
        <v>34</v>
      </c>
      <c r="AR350" s="181">
        <v>2</v>
      </c>
      <c r="AS350" s="181">
        <v>474</v>
      </c>
      <c r="AT350" s="181">
        <v>49</v>
      </c>
      <c r="AU350" s="181">
        <v>49</v>
      </c>
      <c r="AV350" s="181">
        <v>175</v>
      </c>
      <c r="AW350" s="181">
        <v>47</v>
      </c>
    </row>
    <row r="351" spans="1:49" hidden="1" x14ac:dyDescent="0.25">
      <c r="A351" s="70" t="s">
        <v>109</v>
      </c>
      <c r="B351" s="70" t="s">
        <v>550</v>
      </c>
      <c r="C351" s="70" t="s">
        <v>574</v>
      </c>
      <c r="D351" s="71">
        <v>431</v>
      </c>
      <c r="E351" s="200" t="s">
        <v>575</v>
      </c>
      <c r="F351" s="8" t="s">
        <v>16</v>
      </c>
      <c r="G351" s="10">
        <v>1</v>
      </c>
      <c r="H351" s="185">
        <v>947</v>
      </c>
      <c r="I351" s="185">
        <v>88</v>
      </c>
      <c r="J351" s="202">
        <v>15</v>
      </c>
      <c r="K351" s="202">
        <v>14</v>
      </c>
      <c r="L351" s="202">
        <v>13</v>
      </c>
      <c r="M351" s="202">
        <v>15</v>
      </c>
      <c r="N351" s="202">
        <v>16</v>
      </c>
      <c r="O351" s="202">
        <v>15</v>
      </c>
      <c r="P351" s="202">
        <v>22</v>
      </c>
      <c r="Q351" s="202">
        <v>21</v>
      </c>
      <c r="R351" s="202">
        <v>21</v>
      </c>
      <c r="S351" s="202">
        <v>21</v>
      </c>
      <c r="T351" s="202">
        <v>21</v>
      </c>
      <c r="U351" s="202">
        <v>21</v>
      </c>
      <c r="V351" s="202">
        <v>21</v>
      </c>
      <c r="W351" s="202">
        <v>21</v>
      </c>
      <c r="X351" s="202">
        <v>21</v>
      </c>
      <c r="Y351" s="202">
        <v>21</v>
      </c>
      <c r="Z351" s="202">
        <v>22</v>
      </c>
      <c r="AA351" s="202">
        <v>22</v>
      </c>
      <c r="AB351" s="202">
        <v>21</v>
      </c>
      <c r="AC351" s="202">
        <v>20</v>
      </c>
      <c r="AD351" s="202">
        <v>89</v>
      </c>
      <c r="AE351" s="202">
        <v>81</v>
      </c>
      <c r="AF351" s="202">
        <v>47</v>
      </c>
      <c r="AG351" s="202">
        <v>42</v>
      </c>
      <c r="AH351" s="202">
        <v>68</v>
      </c>
      <c r="AI351" s="202">
        <v>48</v>
      </c>
      <c r="AJ351" s="202">
        <v>54</v>
      </c>
      <c r="AK351" s="202">
        <v>33</v>
      </c>
      <c r="AL351" s="202">
        <v>30</v>
      </c>
      <c r="AM351" s="202">
        <v>18</v>
      </c>
      <c r="AN351" s="202">
        <v>30</v>
      </c>
      <c r="AO351" s="202">
        <v>15</v>
      </c>
      <c r="AP351" s="202">
        <v>8</v>
      </c>
      <c r="AQ351" s="202">
        <v>34</v>
      </c>
      <c r="AR351" s="202">
        <v>2</v>
      </c>
      <c r="AS351" s="202">
        <v>474</v>
      </c>
      <c r="AT351" s="202">
        <v>49</v>
      </c>
      <c r="AU351" s="202">
        <v>49</v>
      </c>
      <c r="AV351" s="202">
        <v>175</v>
      </c>
      <c r="AW351" s="203">
        <v>47</v>
      </c>
    </row>
    <row r="352" spans="1:49" hidden="1" x14ac:dyDescent="0.25">
      <c r="A352" s="64" t="s">
        <v>109</v>
      </c>
      <c r="B352" s="64" t="s">
        <v>550</v>
      </c>
      <c r="C352" s="64" t="s">
        <v>550</v>
      </c>
      <c r="D352" s="65"/>
      <c r="E352" s="4" t="s">
        <v>550</v>
      </c>
      <c r="F352" s="5"/>
      <c r="G352" s="9">
        <v>2</v>
      </c>
      <c r="H352" s="180">
        <v>5110</v>
      </c>
      <c r="I352" s="180">
        <v>395</v>
      </c>
      <c r="J352" s="181">
        <v>61</v>
      </c>
      <c r="K352" s="181">
        <v>71</v>
      </c>
      <c r="L352" s="181">
        <v>60</v>
      </c>
      <c r="M352" s="181">
        <v>51</v>
      </c>
      <c r="N352" s="181">
        <v>74</v>
      </c>
      <c r="O352" s="181">
        <v>78</v>
      </c>
      <c r="P352" s="181">
        <v>82</v>
      </c>
      <c r="Q352" s="181">
        <v>81</v>
      </c>
      <c r="R352" s="181">
        <v>81</v>
      </c>
      <c r="S352" s="181">
        <v>83</v>
      </c>
      <c r="T352" s="181">
        <v>84</v>
      </c>
      <c r="U352" s="181">
        <v>88</v>
      </c>
      <c r="V352" s="181">
        <v>88</v>
      </c>
      <c r="W352" s="181">
        <v>84</v>
      </c>
      <c r="X352" s="181">
        <v>77</v>
      </c>
      <c r="Y352" s="181">
        <v>71</v>
      </c>
      <c r="Z352" s="181">
        <v>65</v>
      </c>
      <c r="AA352" s="181">
        <v>63</v>
      </c>
      <c r="AB352" s="181">
        <v>69</v>
      </c>
      <c r="AC352" s="181">
        <v>78</v>
      </c>
      <c r="AD352" s="181">
        <v>533</v>
      </c>
      <c r="AE352" s="181">
        <v>756</v>
      </c>
      <c r="AF352" s="181">
        <v>572</v>
      </c>
      <c r="AG352" s="181">
        <v>417</v>
      </c>
      <c r="AH352" s="181">
        <v>399</v>
      </c>
      <c r="AI352" s="181">
        <v>356</v>
      </c>
      <c r="AJ352" s="181">
        <v>247</v>
      </c>
      <c r="AK352" s="181">
        <v>163</v>
      </c>
      <c r="AL352" s="181">
        <v>54</v>
      </c>
      <c r="AM352" s="181">
        <v>43</v>
      </c>
      <c r="AN352" s="181">
        <v>27</v>
      </c>
      <c r="AO352" s="181">
        <v>28</v>
      </c>
      <c r="AP352" s="181">
        <v>26</v>
      </c>
      <c r="AQ352" s="181">
        <v>132</v>
      </c>
      <c r="AR352" s="181">
        <v>10</v>
      </c>
      <c r="AS352" s="181">
        <v>1897</v>
      </c>
      <c r="AT352" s="181">
        <v>150</v>
      </c>
      <c r="AU352" s="181">
        <v>123</v>
      </c>
      <c r="AV352" s="181">
        <v>1075</v>
      </c>
      <c r="AW352" s="181">
        <v>180</v>
      </c>
    </row>
    <row r="353" spans="1:49" hidden="1" x14ac:dyDescent="0.25">
      <c r="A353" s="70" t="s">
        <v>109</v>
      </c>
      <c r="B353" s="70" t="s">
        <v>550</v>
      </c>
      <c r="C353" s="70" t="s">
        <v>550</v>
      </c>
      <c r="D353" s="71">
        <v>567</v>
      </c>
      <c r="E353" s="200" t="s">
        <v>576</v>
      </c>
      <c r="F353" s="8" t="s">
        <v>16</v>
      </c>
      <c r="G353" s="10">
        <v>2</v>
      </c>
      <c r="H353" s="185">
        <v>5110</v>
      </c>
      <c r="I353" s="185">
        <v>395</v>
      </c>
      <c r="J353" s="202">
        <v>61</v>
      </c>
      <c r="K353" s="202">
        <v>71</v>
      </c>
      <c r="L353" s="202">
        <v>60</v>
      </c>
      <c r="M353" s="202">
        <v>51</v>
      </c>
      <c r="N353" s="202">
        <v>74</v>
      </c>
      <c r="O353" s="202">
        <v>78</v>
      </c>
      <c r="P353" s="202">
        <v>82</v>
      </c>
      <c r="Q353" s="202">
        <v>81</v>
      </c>
      <c r="R353" s="202">
        <v>81</v>
      </c>
      <c r="S353" s="202">
        <v>83</v>
      </c>
      <c r="T353" s="202">
        <v>84</v>
      </c>
      <c r="U353" s="202">
        <v>88</v>
      </c>
      <c r="V353" s="202">
        <v>88</v>
      </c>
      <c r="W353" s="202">
        <v>84</v>
      </c>
      <c r="X353" s="202">
        <v>77</v>
      </c>
      <c r="Y353" s="202">
        <v>71</v>
      </c>
      <c r="Z353" s="202">
        <v>65</v>
      </c>
      <c r="AA353" s="202">
        <v>63</v>
      </c>
      <c r="AB353" s="202">
        <v>69</v>
      </c>
      <c r="AC353" s="202">
        <v>78</v>
      </c>
      <c r="AD353" s="202">
        <v>533</v>
      </c>
      <c r="AE353" s="202">
        <v>756</v>
      </c>
      <c r="AF353" s="202">
        <v>572</v>
      </c>
      <c r="AG353" s="202">
        <v>417</v>
      </c>
      <c r="AH353" s="202">
        <v>399</v>
      </c>
      <c r="AI353" s="202">
        <v>356</v>
      </c>
      <c r="AJ353" s="202">
        <v>247</v>
      </c>
      <c r="AK353" s="202">
        <v>163</v>
      </c>
      <c r="AL353" s="202">
        <v>54</v>
      </c>
      <c r="AM353" s="202">
        <v>43</v>
      </c>
      <c r="AN353" s="202">
        <v>27</v>
      </c>
      <c r="AO353" s="202">
        <v>28</v>
      </c>
      <c r="AP353" s="202">
        <v>26</v>
      </c>
      <c r="AQ353" s="202">
        <v>132</v>
      </c>
      <c r="AR353" s="202">
        <v>10</v>
      </c>
      <c r="AS353" s="202">
        <v>1897</v>
      </c>
      <c r="AT353" s="202">
        <v>150</v>
      </c>
      <c r="AU353" s="202">
        <v>123</v>
      </c>
      <c r="AV353" s="202">
        <v>1075</v>
      </c>
      <c r="AW353" s="203">
        <v>180</v>
      </c>
    </row>
    <row r="354" spans="1:49" hidden="1" x14ac:dyDescent="0.25">
      <c r="A354" s="52"/>
      <c r="B354" s="52"/>
      <c r="C354" s="52"/>
      <c r="D354" s="206"/>
      <c r="E354" s="207" t="s">
        <v>577</v>
      </c>
      <c r="F354" s="33"/>
      <c r="G354" s="33"/>
      <c r="H354" s="173">
        <v>106497</v>
      </c>
      <c r="I354" s="173">
        <v>8718</v>
      </c>
      <c r="J354" s="173">
        <v>1518</v>
      </c>
      <c r="K354" s="173">
        <v>1550</v>
      </c>
      <c r="L354" s="173">
        <v>1474</v>
      </c>
      <c r="M354" s="173">
        <v>1457</v>
      </c>
      <c r="N354" s="173">
        <v>1387</v>
      </c>
      <c r="O354" s="173">
        <v>1332</v>
      </c>
      <c r="P354" s="173">
        <v>1887</v>
      </c>
      <c r="Q354" s="173">
        <v>1914</v>
      </c>
      <c r="R354" s="173">
        <v>1944</v>
      </c>
      <c r="S354" s="173">
        <v>1979</v>
      </c>
      <c r="T354" s="173">
        <v>2010</v>
      </c>
      <c r="U354" s="173">
        <v>2045</v>
      </c>
      <c r="V354" s="173">
        <v>2073</v>
      </c>
      <c r="W354" s="173">
        <v>2082</v>
      </c>
      <c r="X354" s="173">
        <v>2084</v>
      </c>
      <c r="Y354" s="173">
        <v>2082</v>
      </c>
      <c r="Z354" s="173">
        <v>2083</v>
      </c>
      <c r="AA354" s="173">
        <v>2063</v>
      </c>
      <c r="AB354" s="173">
        <v>2017</v>
      </c>
      <c r="AC354" s="173">
        <v>1952</v>
      </c>
      <c r="AD354" s="173">
        <v>8964</v>
      </c>
      <c r="AE354" s="173">
        <v>8625</v>
      </c>
      <c r="AF354" s="173">
        <v>7720</v>
      </c>
      <c r="AG354" s="173">
        <v>7367</v>
      </c>
      <c r="AH354" s="173">
        <v>6673</v>
      </c>
      <c r="AI354" s="173">
        <v>6126</v>
      </c>
      <c r="AJ354" s="173">
        <v>5495</v>
      </c>
      <c r="AK354" s="173">
        <v>4571</v>
      </c>
      <c r="AL354" s="173">
        <v>4154</v>
      </c>
      <c r="AM354" s="173">
        <v>3369</v>
      </c>
      <c r="AN354" s="173">
        <v>2610</v>
      </c>
      <c r="AO354" s="173">
        <v>2005</v>
      </c>
      <c r="AP354" s="173">
        <v>1885</v>
      </c>
      <c r="AQ354" s="173">
        <v>2010</v>
      </c>
      <c r="AR354" s="173">
        <v>151</v>
      </c>
      <c r="AS354" s="173">
        <v>55133</v>
      </c>
      <c r="AT354" s="173">
        <v>5156</v>
      </c>
      <c r="AU354" s="173">
        <v>5105</v>
      </c>
      <c r="AV354" s="173">
        <v>22733</v>
      </c>
      <c r="AW354" s="173">
        <v>2737</v>
      </c>
    </row>
    <row r="355" spans="1:49" hidden="1" x14ac:dyDescent="0.25">
      <c r="A355" s="47"/>
      <c r="B355" s="47"/>
      <c r="C355" s="47"/>
      <c r="D355" s="208"/>
      <c r="E355" s="209" t="s">
        <v>578</v>
      </c>
      <c r="F355" s="210"/>
      <c r="G355" s="177">
        <v>2</v>
      </c>
      <c r="H355" s="178">
        <v>106497</v>
      </c>
      <c r="I355" s="178">
        <v>8718</v>
      </c>
      <c r="J355" s="178">
        <v>1518</v>
      </c>
      <c r="K355" s="178">
        <v>1550</v>
      </c>
      <c r="L355" s="178">
        <v>1474</v>
      </c>
      <c r="M355" s="178">
        <v>1457</v>
      </c>
      <c r="N355" s="178">
        <v>1387</v>
      </c>
      <c r="O355" s="178">
        <v>1332</v>
      </c>
      <c r="P355" s="178">
        <v>1887</v>
      </c>
      <c r="Q355" s="178">
        <v>1914</v>
      </c>
      <c r="R355" s="178">
        <v>1944</v>
      </c>
      <c r="S355" s="178">
        <v>1979</v>
      </c>
      <c r="T355" s="178">
        <v>2010</v>
      </c>
      <c r="U355" s="178">
        <v>2045</v>
      </c>
      <c r="V355" s="178">
        <v>2073</v>
      </c>
      <c r="W355" s="178">
        <v>2082</v>
      </c>
      <c r="X355" s="178">
        <v>2084</v>
      </c>
      <c r="Y355" s="178">
        <v>2082</v>
      </c>
      <c r="Z355" s="178">
        <v>2083</v>
      </c>
      <c r="AA355" s="178">
        <v>2063</v>
      </c>
      <c r="AB355" s="178">
        <v>2017</v>
      </c>
      <c r="AC355" s="178">
        <v>1952</v>
      </c>
      <c r="AD355" s="178">
        <v>8964</v>
      </c>
      <c r="AE355" s="178">
        <v>8625</v>
      </c>
      <c r="AF355" s="178">
        <v>7720</v>
      </c>
      <c r="AG355" s="178">
        <v>7367</v>
      </c>
      <c r="AH355" s="178">
        <v>6673</v>
      </c>
      <c r="AI355" s="178">
        <v>6126</v>
      </c>
      <c r="AJ355" s="178">
        <v>5495</v>
      </c>
      <c r="AK355" s="178">
        <v>4571</v>
      </c>
      <c r="AL355" s="178">
        <v>4154</v>
      </c>
      <c r="AM355" s="178">
        <v>3369</v>
      </c>
      <c r="AN355" s="178">
        <v>2610</v>
      </c>
      <c r="AO355" s="178">
        <v>2005</v>
      </c>
      <c r="AP355" s="178">
        <v>1885</v>
      </c>
      <c r="AQ355" s="178">
        <v>2010</v>
      </c>
      <c r="AR355" s="178">
        <v>151</v>
      </c>
      <c r="AS355" s="178">
        <v>55133</v>
      </c>
      <c r="AT355" s="178">
        <v>5156</v>
      </c>
      <c r="AU355" s="178">
        <v>5105</v>
      </c>
      <c r="AV355" s="178">
        <v>22733</v>
      </c>
      <c r="AW355" s="178">
        <v>2737</v>
      </c>
    </row>
    <row r="356" spans="1:49" hidden="1" x14ac:dyDescent="0.25">
      <c r="A356" s="64" t="s">
        <v>109</v>
      </c>
      <c r="B356" s="64" t="s">
        <v>579</v>
      </c>
      <c r="C356" s="64" t="s">
        <v>579</v>
      </c>
      <c r="D356" s="65"/>
      <c r="E356" s="4" t="s">
        <v>579</v>
      </c>
      <c r="F356" s="5"/>
      <c r="G356" s="9">
        <v>3</v>
      </c>
      <c r="H356" s="181">
        <v>46867</v>
      </c>
      <c r="I356" s="181">
        <v>4564</v>
      </c>
      <c r="J356" s="181">
        <v>879</v>
      </c>
      <c r="K356" s="181">
        <v>866</v>
      </c>
      <c r="L356" s="181">
        <v>764</v>
      </c>
      <c r="M356" s="181">
        <v>721</v>
      </c>
      <c r="N356" s="181">
        <v>674</v>
      </c>
      <c r="O356" s="181">
        <v>660</v>
      </c>
      <c r="P356" s="181">
        <v>818</v>
      </c>
      <c r="Q356" s="181">
        <v>827</v>
      </c>
      <c r="R356" s="181">
        <v>838</v>
      </c>
      <c r="S356" s="181">
        <v>851</v>
      </c>
      <c r="T356" s="181">
        <v>864</v>
      </c>
      <c r="U356" s="181">
        <v>877</v>
      </c>
      <c r="V356" s="181">
        <v>887</v>
      </c>
      <c r="W356" s="181">
        <v>891</v>
      </c>
      <c r="X356" s="181">
        <v>890</v>
      </c>
      <c r="Y356" s="181">
        <v>888</v>
      </c>
      <c r="Z356" s="181">
        <v>888</v>
      </c>
      <c r="AA356" s="181">
        <v>878</v>
      </c>
      <c r="AB356" s="181">
        <v>854</v>
      </c>
      <c r="AC356" s="181">
        <v>821</v>
      </c>
      <c r="AD356" s="181">
        <v>3729</v>
      </c>
      <c r="AE356" s="181">
        <v>3739</v>
      </c>
      <c r="AF356" s="181">
        <v>3493</v>
      </c>
      <c r="AG356" s="181">
        <v>3321</v>
      </c>
      <c r="AH356" s="181">
        <v>3129</v>
      </c>
      <c r="AI356" s="181">
        <v>2669</v>
      </c>
      <c r="AJ356" s="181">
        <v>2465</v>
      </c>
      <c r="AK356" s="181">
        <v>2055</v>
      </c>
      <c r="AL356" s="181">
        <v>1701</v>
      </c>
      <c r="AM356" s="181">
        <v>1384</v>
      </c>
      <c r="AN356" s="181">
        <v>1052</v>
      </c>
      <c r="AO356" s="181">
        <v>780</v>
      </c>
      <c r="AP356" s="181">
        <v>714</v>
      </c>
      <c r="AQ356" s="181">
        <v>885</v>
      </c>
      <c r="AR356" s="181">
        <v>68</v>
      </c>
      <c r="AS356" s="181">
        <v>24705</v>
      </c>
      <c r="AT356" s="181">
        <v>2283</v>
      </c>
      <c r="AU356" s="181">
        <v>2245</v>
      </c>
      <c r="AV356" s="181">
        <v>10383</v>
      </c>
      <c r="AW356" s="181">
        <v>1205</v>
      </c>
    </row>
    <row r="357" spans="1:49" hidden="1" x14ac:dyDescent="0.25">
      <c r="A357" s="70" t="s">
        <v>109</v>
      </c>
      <c r="B357" s="70" t="s">
        <v>579</v>
      </c>
      <c r="C357" s="70" t="s">
        <v>579</v>
      </c>
      <c r="D357" s="71">
        <v>520</v>
      </c>
      <c r="E357" s="211" t="s">
        <v>580</v>
      </c>
      <c r="F357" s="15" t="s">
        <v>581</v>
      </c>
      <c r="G357" s="212">
        <v>3</v>
      </c>
      <c r="H357" s="185">
        <v>35269</v>
      </c>
      <c r="I357" s="185">
        <v>3771</v>
      </c>
      <c r="J357" s="213">
        <v>738</v>
      </c>
      <c r="K357" s="213">
        <v>714</v>
      </c>
      <c r="L357" s="213">
        <v>626</v>
      </c>
      <c r="M357" s="213">
        <v>610</v>
      </c>
      <c r="N357" s="213">
        <v>542</v>
      </c>
      <c r="O357" s="213">
        <v>541</v>
      </c>
      <c r="P357" s="213">
        <v>608</v>
      </c>
      <c r="Q357" s="213">
        <v>615</v>
      </c>
      <c r="R357" s="213">
        <v>624</v>
      </c>
      <c r="S357" s="213">
        <v>633</v>
      </c>
      <c r="T357" s="213">
        <v>644</v>
      </c>
      <c r="U357" s="213">
        <v>653</v>
      </c>
      <c r="V357" s="213">
        <v>661</v>
      </c>
      <c r="W357" s="213">
        <v>664</v>
      </c>
      <c r="X357" s="213">
        <v>663</v>
      </c>
      <c r="Y357" s="213">
        <v>662</v>
      </c>
      <c r="Z357" s="213">
        <v>662</v>
      </c>
      <c r="AA357" s="213">
        <v>654</v>
      </c>
      <c r="AB357" s="213">
        <v>636</v>
      </c>
      <c r="AC357" s="213">
        <v>611</v>
      </c>
      <c r="AD357" s="213">
        <v>2775</v>
      </c>
      <c r="AE357" s="213">
        <v>2785</v>
      </c>
      <c r="AF357" s="213">
        <v>2602</v>
      </c>
      <c r="AG357" s="213">
        <v>2474</v>
      </c>
      <c r="AH357" s="213">
        <v>2328</v>
      </c>
      <c r="AI357" s="213">
        <v>1986</v>
      </c>
      <c r="AJ357" s="213">
        <v>1836</v>
      </c>
      <c r="AK357" s="213">
        <v>1530</v>
      </c>
      <c r="AL357" s="213">
        <v>1265</v>
      </c>
      <c r="AM357" s="213">
        <v>1031</v>
      </c>
      <c r="AN357" s="213">
        <v>785</v>
      </c>
      <c r="AO357" s="213">
        <v>581</v>
      </c>
      <c r="AP357" s="213">
        <v>530</v>
      </c>
      <c r="AQ357" s="213">
        <v>659</v>
      </c>
      <c r="AR357" s="213">
        <v>51</v>
      </c>
      <c r="AS357" s="213">
        <v>18392</v>
      </c>
      <c r="AT357" s="213">
        <v>1701</v>
      </c>
      <c r="AU357" s="213">
        <v>1672</v>
      </c>
      <c r="AV357" s="213">
        <v>7730</v>
      </c>
      <c r="AW357" s="213">
        <v>898</v>
      </c>
    </row>
    <row r="358" spans="1:49" hidden="1" x14ac:dyDescent="0.25">
      <c r="A358" s="70" t="s">
        <v>109</v>
      </c>
      <c r="B358" s="70" t="s">
        <v>579</v>
      </c>
      <c r="C358" s="70" t="s">
        <v>579</v>
      </c>
      <c r="D358" s="71">
        <v>584</v>
      </c>
      <c r="E358" s="211" t="s">
        <v>582</v>
      </c>
      <c r="F358" s="8" t="s">
        <v>31</v>
      </c>
      <c r="G358" s="214">
        <v>3</v>
      </c>
      <c r="H358" s="185">
        <v>2036</v>
      </c>
      <c r="I358" s="185">
        <v>108</v>
      </c>
      <c r="J358" s="213">
        <v>21</v>
      </c>
      <c r="K358" s="213">
        <v>25</v>
      </c>
      <c r="L358" s="213">
        <v>16</v>
      </c>
      <c r="M358" s="213">
        <v>17</v>
      </c>
      <c r="N358" s="213">
        <v>13</v>
      </c>
      <c r="O358" s="213">
        <v>16</v>
      </c>
      <c r="P358" s="213">
        <v>37</v>
      </c>
      <c r="Q358" s="213">
        <v>38</v>
      </c>
      <c r="R358" s="213">
        <v>38</v>
      </c>
      <c r="S358" s="213">
        <v>39</v>
      </c>
      <c r="T358" s="213">
        <v>39</v>
      </c>
      <c r="U358" s="213">
        <v>40</v>
      </c>
      <c r="V358" s="213">
        <v>40</v>
      </c>
      <c r="W358" s="213">
        <v>41</v>
      </c>
      <c r="X358" s="213">
        <v>41</v>
      </c>
      <c r="Y358" s="213">
        <v>40</v>
      </c>
      <c r="Z358" s="213">
        <v>40</v>
      </c>
      <c r="AA358" s="213">
        <v>40</v>
      </c>
      <c r="AB358" s="213">
        <v>39</v>
      </c>
      <c r="AC358" s="213">
        <v>37</v>
      </c>
      <c r="AD358" s="213">
        <v>170</v>
      </c>
      <c r="AE358" s="213">
        <v>170</v>
      </c>
      <c r="AF358" s="213">
        <v>159</v>
      </c>
      <c r="AG358" s="213">
        <v>151</v>
      </c>
      <c r="AH358" s="213">
        <v>143</v>
      </c>
      <c r="AI358" s="213">
        <v>122</v>
      </c>
      <c r="AJ358" s="213">
        <v>112</v>
      </c>
      <c r="AK358" s="213">
        <v>94</v>
      </c>
      <c r="AL358" s="213">
        <v>78</v>
      </c>
      <c r="AM358" s="213">
        <v>63</v>
      </c>
      <c r="AN358" s="213">
        <v>48</v>
      </c>
      <c r="AO358" s="213">
        <v>36</v>
      </c>
      <c r="AP358" s="213">
        <v>33</v>
      </c>
      <c r="AQ358" s="213">
        <v>40</v>
      </c>
      <c r="AR358" s="213">
        <v>3</v>
      </c>
      <c r="AS358" s="213">
        <v>1127</v>
      </c>
      <c r="AT358" s="213">
        <v>104</v>
      </c>
      <c r="AU358" s="213">
        <v>102</v>
      </c>
      <c r="AV358" s="213">
        <v>473</v>
      </c>
      <c r="AW358" s="213">
        <v>55</v>
      </c>
    </row>
    <row r="359" spans="1:49" hidden="1" x14ac:dyDescent="0.25">
      <c r="A359" s="70" t="s">
        <v>109</v>
      </c>
      <c r="B359" s="70" t="s">
        <v>579</v>
      </c>
      <c r="C359" s="70" t="s">
        <v>579</v>
      </c>
      <c r="D359" s="71">
        <v>585</v>
      </c>
      <c r="E359" s="211" t="s">
        <v>583</v>
      </c>
      <c r="F359" s="8" t="s">
        <v>31</v>
      </c>
      <c r="G359" s="214">
        <v>3</v>
      </c>
      <c r="H359" s="185">
        <v>1233</v>
      </c>
      <c r="I359" s="185">
        <v>56</v>
      </c>
      <c r="J359" s="213">
        <v>11</v>
      </c>
      <c r="K359" s="213">
        <v>9</v>
      </c>
      <c r="L359" s="213">
        <v>10</v>
      </c>
      <c r="M359" s="213">
        <v>11</v>
      </c>
      <c r="N359" s="213">
        <v>10</v>
      </c>
      <c r="O359" s="213">
        <v>5</v>
      </c>
      <c r="P359" s="213">
        <v>23</v>
      </c>
      <c r="Q359" s="213">
        <v>23</v>
      </c>
      <c r="R359" s="213">
        <v>23</v>
      </c>
      <c r="S359" s="213">
        <v>24</v>
      </c>
      <c r="T359" s="213">
        <v>24</v>
      </c>
      <c r="U359" s="213">
        <v>24</v>
      </c>
      <c r="V359" s="213">
        <v>25</v>
      </c>
      <c r="W359" s="213">
        <v>25</v>
      </c>
      <c r="X359" s="213">
        <v>25</v>
      </c>
      <c r="Y359" s="213">
        <v>25</v>
      </c>
      <c r="Z359" s="213">
        <v>25</v>
      </c>
      <c r="AA359" s="213">
        <v>24</v>
      </c>
      <c r="AB359" s="213">
        <v>24</v>
      </c>
      <c r="AC359" s="213">
        <v>23</v>
      </c>
      <c r="AD359" s="213">
        <v>104</v>
      </c>
      <c r="AE359" s="213">
        <v>104</v>
      </c>
      <c r="AF359" s="213">
        <v>97</v>
      </c>
      <c r="AG359" s="213">
        <v>92</v>
      </c>
      <c r="AH359" s="213">
        <v>87</v>
      </c>
      <c r="AI359" s="213">
        <v>74</v>
      </c>
      <c r="AJ359" s="213">
        <v>69</v>
      </c>
      <c r="AK359" s="213">
        <v>57</v>
      </c>
      <c r="AL359" s="213">
        <v>47</v>
      </c>
      <c r="AM359" s="213">
        <v>38</v>
      </c>
      <c r="AN359" s="213">
        <v>29</v>
      </c>
      <c r="AO359" s="213">
        <v>22</v>
      </c>
      <c r="AP359" s="213">
        <v>20</v>
      </c>
      <c r="AQ359" s="213">
        <v>25</v>
      </c>
      <c r="AR359" s="213">
        <v>2</v>
      </c>
      <c r="AS359" s="213">
        <v>687</v>
      </c>
      <c r="AT359" s="213">
        <v>63</v>
      </c>
      <c r="AU359" s="213">
        <v>62</v>
      </c>
      <c r="AV359" s="213">
        <v>289</v>
      </c>
      <c r="AW359" s="213">
        <v>33</v>
      </c>
    </row>
    <row r="360" spans="1:49" hidden="1" x14ac:dyDescent="0.25">
      <c r="A360" s="70" t="s">
        <v>109</v>
      </c>
      <c r="B360" s="70" t="s">
        <v>579</v>
      </c>
      <c r="C360" s="70" t="s">
        <v>579</v>
      </c>
      <c r="D360" s="71">
        <v>586</v>
      </c>
      <c r="E360" s="211" t="s">
        <v>584</v>
      </c>
      <c r="F360" s="8" t="s">
        <v>31</v>
      </c>
      <c r="G360" s="214">
        <v>3</v>
      </c>
      <c r="H360" s="185">
        <v>822</v>
      </c>
      <c r="I360" s="185">
        <v>33</v>
      </c>
      <c r="J360" s="213">
        <v>6</v>
      </c>
      <c r="K360" s="213">
        <v>6</v>
      </c>
      <c r="L360" s="213">
        <v>6</v>
      </c>
      <c r="M360" s="213">
        <v>6</v>
      </c>
      <c r="N360" s="213">
        <v>5</v>
      </c>
      <c r="O360" s="213">
        <v>4</v>
      </c>
      <c r="P360" s="213">
        <v>15</v>
      </c>
      <c r="Q360" s="213">
        <v>15</v>
      </c>
      <c r="R360" s="213">
        <v>16</v>
      </c>
      <c r="S360" s="213">
        <v>16</v>
      </c>
      <c r="T360" s="213">
        <v>16</v>
      </c>
      <c r="U360" s="213">
        <v>16</v>
      </c>
      <c r="V360" s="213">
        <v>16</v>
      </c>
      <c r="W360" s="213">
        <v>16</v>
      </c>
      <c r="X360" s="213">
        <v>16</v>
      </c>
      <c r="Y360" s="213">
        <v>16</v>
      </c>
      <c r="Z360" s="213">
        <v>16</v>
      </c>
      <c r="AA360" s="213">
        <v>16</v>
      </c>
      <c r="AB360" s="213">
        <v>16</v>
      </c>
      <c r="AC360" s="213">
        <v>15</v>
      </c>
      <c r="AD360" s="213">
        <v>70</v>
      </c>
      <c r="AE360" s="213">
        <v>70</v>
      </c>
      <c r="AF360" s="213">
        <v>65</v>
      </c>
      <c r="AG360" s="213">
        <v>62</v>
      </c>
      <c r="AH360" s="213">
        <v>59</v>
      </c>
      <c r="AI360" s="213">
        <v>50</v>
      </c>
      <c r="AJ360" s="213">
        <v>46</v>
      </c>
      <c r="AK360" s="213">
        <v>39</v>
      </c>
      <c r="AL360" s="213">
        <v>32</v>
      </c>
      <c r="AM360" s="213">
        <v>26</v>
      </c>
      <c r="AN360" s="213">
        <v>20</v>
      </c>
      <c r="AO360" s="213">
        <v>15</v>
      </c>
      <c r="AP360" s="213">
        <v>14</v>
      </c>
      <c r="AQ360" s="213">
        <v>16</v>
      </c>
      <c r="AR360" s="213">
        <v>1</v>
      </c>
      <c r="AS360" s="213">
        <v>462</v>
      </c>
      <c r="AT360" s="213">
        <v>42</v>
      </c>
      <c r="AU360" s="213">
        <v>42</v>
      </c>
      <c r="AV360" s="213">
        <v>194</v>
      </c>
      <c r="AW360" s="213">
        <v>22</v>
      </c>
    </row>
    <row r="361" spans="1:49" hidden="1" x14ac:dyDescent="0.25">
      <c r="A361" s="70" t="s">
        <v>109</v>
      </c>
      <c r="B361" s="70" t="s">
        <v>579</v>
      </c>
      <c r="C361" s="70" t="s">
        <v>579</v>
      </c>
      <c r="D361" s="71">
        <v>587</v>
      </c>
      <c r="E361" s="211" t="s">
        <v>585</v>
      </c>
      <c r="F361" s="8" t="s">
        <v>31</v>
      </c>
      <c r="G361" s="214">
        <v>3</v>
      </c>
      <c r="H361" s="185">
        <v>1795</v>
      </c>
      <c r="I361" s="185">
        <v>265</v>
      </c>
      <c r="J361" s="213">
        <v>48</v>
      </c>
      <c r="K361" s="213">
        <v>48</v>
      </c>
      <c r="L361" s="213">
        <v>48</v>
      </c>
      <c r="M361" s="213">
        <v>38</v>
      </c>
      <c r="N361" s="213">
        <v>45</v>
      </c>
      <c r="O361" s="213">
        <v>38</v>
      </c>
      <c r="P361" s="213">
        <v>30</v>
      </c>
      <c r="Q361" s="213">
        <v>30</v>
      </c>
      <c r="R361" s="213">
        <v>30</v>
      </c>
      <c r="S361" s="213">
        <v>31</v>
      </c>
      <c r="T361" s="213">
        <v>31</v>
      </c>
      <c r="U361" s="213">
        <v>32</v>
      </c>
      <c r="V361" s="213">
        <v>32</v>
      </c>
      <c r="W361" s="213">
        <v>32</v>
      </c>
      <c r="X361" s="213">
        <v>32</v>
      </c>
      <c r="Y361" s="213">
        <v>32</v>
      </c>
      <c r="Z361" s="213">
        <v>32</v>
      </c>
      <c r="AA361" s="213">
        <v>32</v>
      </c>
      <c r="AB361" s="213">
        <v>31</v>
      </c>
      <c r="AC361" s="213">
        <v>30</v>
      </c>
      <c r="AD361" s="213">
        <v>135</v>
      </c>
      <c r="AE361" s="213">
        <v>135</v>
      </c>
      <c r="AF361" s="213">
        <v>126</v>
      </c>
      <c r="AG361" s="213">
        <v>120</v>
      </c>
      <c r="AH361" s="213">
        <v>113</v>
      </c>
      <c r="AI361" s="213">
        <v>97</v>
      </c>
      <c r="AJ361" s="213">
        <v>89</v>
      </c>
      <c r="AK361" s="213">
        <v>74</v>
      </c>
      <c r="AL361" s="213">
        <v>62</v>
      </c>
      <c r="AM361" s="213">
        <v>50</v>
      </c>
      <c r="AN361" s="213">
        <v>38</v>
      </c>
      <c r="AO361" s="213">
        <v>28</v>
      </c>
      <c r="AP361" s="213">
        <v>26</v>
      </c>
      <c r="AQ361" s="213">
        <v>32</v>
      </c>
      <c r="AR361" s="213">
        <v>2</v>
      </c>
      <c r="AS361" s="213">
        <v>894</v>
      </c>
      <c r="AT361" s="213">
        <v>83</v>
      </c>
      <c r="AU361" s="213">
        <v>81</v>
      </c>
      <c r="AV361" s="213">
        <v>376</v>
      </c>
      <c r="AW361" s="213">
        <v>44</v>
      </c>
    </row>
    <row r="362" spans="1:49" hidden="1" x14ac:dyDescent="0.25">
      <c r="A362" s="70" t="s">
        <v>109</v>
      </c>
      <c r="B362" s="70" t="s">
        <v>579</v>
      </c>
      <c r="C362" s="70" t="s">
        <v>579</v>
      </c>
      <c r="D362" s="71">
        <v>588</v>
      </c>
      <c r="E362" s="211" t="s">
        <v>586</v>
      </c>
      <c r="F362" s="8" t="s">
        <v>31</v>
      </c>
      <c r="G362" s="214">
        <v>3</v>
      </c>
      <c r="H362" s="185">
        <v>2414</v>
      </c>
      <c r="I362" s="185">
        <v>183</v>
      </c>
      <c r="J362" s="213">
        <v>32</v>
      </c>
      <c r="K362" s="213">
        <v>36</v>
      </c>
      <c r="L362" s="213">
        <v>35</v>
      </c>
      <c r="M362" s="213">
        <v>24</v>
      </c>
      <c r="N362" s="213">
        <v>30</v>
      </c>
      <c r="O362" s="213">
        <v>26</v>
      </c>
      <c r="P362" s="213">
        <v>43</v>
      </c>
      <c r="Q362" s="213">
        <v>44</v>
      </c>
      <c r="R362" s="213">
        <v>44</v>
      </c>
      <c r="S362" s="213">
        <v>45</v>
      </c>
      <c r="T362" s="213">
        <v>46</v>
      </c>
      <c r="U362" s="213">
        <v>46</v>
      </c>
      <c r="V362" s="213">
        <v>47</v>
      </c>
      <c r="W362" s="213">
        <v>47</v>
      </c>
      <c r="X362" s="213">
        <v>47</v>
      </c>
      <c r="Y362" s="213">
        <v>47</v>
      </c>
      <c r="Z362" s="213">
        <v>47</v>
      </c>
      <c r="AA362" s="213">
        <v>46</v>
      </c>
      <c r="AB362" s="213">
        <v>45</v>
      </c>
      <c r="AC362" s="213">
        <v>43</v>
      </c>
      <c r="AD362" s="213">
        <v>197</v>
      </c>
      <c r="AE362" s="213">
        <v>197</v>
      </c>
      <c r="AF362" s="213">
        <v>184</v>
      </c>
      <c r="AG362" s="213">
        <v>175</v>
      </c>
      <c r="AH362" s="213">
        <v>165</v>
      </c>
      <c r="AI362" s="213">
        <v>141</v>
      </c>
      <c r="AJ362" s="213">
        <v>130</v>
      </c>
      <c r="AK362" s="213">
        <v>108</v>
      </c>
      <c r="AL362" s="213">
        <v>90</v>
      </c>
      <c r="AM362" s="213">
        <v>73</v>
      </c>
      <c r="AN362" s="213">
        <v>55</v>
      </c>
      <c r="AO362" s="213">
        <v>41</v>
      </c>
      <c r="AP362" s="213">
        <v>38</v>
      </c>
      <c r="AQ362" s="213">
        <v>47</v>
      </c>
      <c r="AR362" s="213">
        <v>4</v>
      </c>
      <c r="AS362" s="213">
        <v>1302</v>
      </c>
      <c r="AT362" s="213">
        <v>120</v>
      </c>
      <c r="AU362" s="213">
        <v>118</v>
      </c>
      <c r="AV362" s="213">
        <v>547</v>
      </c>
      <c r="AW362" s="213">
        <v>64</v>
      </c>
    </row>
    <row r="363" spans="1:49" hidden="1" x14ac:dyDescent="0.25">
      <c r="A363" s="70" t="s">
        <v>109</v>
      </c>
      <c r="B363" s="70" t="s">
        <v>579</v>
      </c>
      <c r="C363" s="70" t="s">
        <v>579</v>
      </c>
      <c r="D363" s="71">
        <v>589</v>
      </c>
      <c r="E363" s="211" t="s">
        <v>587</v>
      </c>
      <c r="F363" s="8" t="s">
        <v>31</v>
      </c>
      <c r="G363" s="214">
        <v>3</v>
      </c>
      <c r="H363" s="185">
        <v>979</v>
      </c>
      <c r="I363" s="185">
        <v>35</v>
      </c>
      <c r="J363" s="213">
        <v>6</v>
      </c>
      <c r="K363" s="213">
        <v>7</v>
      </c>
      <c r="L363" s="213">
        <v>6</v>
      </c>
      <c r="M363" s="213">
        <v>4</v>
      </c>
      <c r="N363" s="213">
        <v>6</v>
      </c>
      <c r="O363" s="213">
        <v>6</v>
      </c>
      <c r="P363" s="213">
        <v>18</v>
      </c>
      <c r="Q363" s="213">
        <v>18</v>
      </c>
      <c r="R363" s="213">
        <v>19</v>
      </c>
      <c r="S363" s="213">
        <v>19</v>
      </c>
      <c r="T363" s="213">
        <v>19</v>
      </c>
      <c r="U363" s="213">
        <v>20</v>
      </c>
      <c r="V363" s="213">
        <v>20</v>
      </c>
      <c r="W363" s="213">
        <v>20</v>
      </c>
      <c r="X363" s="213">
        <v>20</v>
      </c>
      <c r="Y363" s="213">
        <v>20</v>
      </c>
      <c r="Z363" s="213">
        <v>20</v>
      </c>
      <c r="AA363" s="213">
        <v>20</v>
      </c>
      <c r="AB363" s="213">
        <v>19</v>
      </c>
      <c r="AC363" s="213">
        <v>18</v>
      </c>
      <c r="AD363" s="213">
        <v>83</v>
      </c>
      <c r="AE363" s="213">
        <v>83</v>
      </c>
      <c r="AF363" s="213">
        <v>78</v>
      </c>
      <c r="AG363" s="213">
        <v>74</v>
      </c>
      <c r="AH363" s="213">
        <v>70</v>
      </c>
      <c r="AI363" s="213">
        <v>60</v>
      </c>
      <c r="AJ363" s="213">
        <v>55</v>
      </c>
      <c r="AK363" s="213">
        <v>46</v>
      </c>
      <c r="AL363" s="213">
        <v>38</v>
      </c>
      <c r="AM363" s="213">
        <v>31</v>
      </c>
      <c r="AN363" s="213">
        <v>23</v>
      </c>
      <c r="AO363" s="213">
        <v>17</v>
      </c>
      <c r="AP363" s="213">
        <v>16</v>
      </c>
      <c r="AQ363" s="213">
        <v>20</v>
      </c>
      <c r="AR363" s="213">
        <v>2</v>
      </c>
      <c r="AS363" s="213">
        <v>551</v>
      </c>
      <c r="AT363" s="213">
        <v>51</v>
      </c>
      <c r="AU363" s="213">
        <v>50</v>
      </c>
      <c r="AV363" s="213">
        <v>232</v>
      </c>
      <c r="AW363" s="213">
        <v>27</v>
      </c>
    </row>
    <row r="364" spans="1:49" hidden="1" x14ac:dyDescent="0.25">
      <c r="A364" s="70" t="s">
        <v>109</v>
      </c>
      <c r="B364" s="70" t="s">
        <v>579</v>
      </c>
      <c r="C364" s="70" t="s">
        <v>579</v>
      </c>
      <c r="D364" s="71">
        <v>590</v>
      </c>
      <c r="E364" s="211" t="s">
        <v>588</v>
      </c>
      <c r="F364" s="8" t="s">
        <v>31</v>
      </c>
      <c r="G364" s="214">
        <v>3</v>
      </c>
      <c r="H364" s="185">
        <v>740</v>
      </c>
      <c r="I364" s="185">
        <v>36</v>
      </c>
      <c r="J364" s="213">
        <v>8</v>
      </c>
      <c r="K364" s="213">
        <v>7</v>
      </c>
      <c r="L364" s="213">
        <v>5</v>
      </c>
      <c r="M364" s="213">
        <v>3</v>
      </c>
      <c r="N364" s="213">
        <v>6</v>
      </c>
      <c r="O364" s="213">
        <v>7</v>
      </c>
      <c r="P364" s="213">
        <v>14</v>
      </c>
      <c r="Q364" s="213">
        <v>14</v>
      </c>
      <c r="R364" s="213">
        <v>14</v>
      </c>
      <c r="S364" s="213">
        <v>14</v>
      </c>
      <c r="T364" s="213">
        <v>14</v>
      </c>
      <c r="U364" s="213">
        <v>15</v>
      </c>
      <c r="V364" s="213">
        <v>15</v>
      </c>
      <c r="W364" s="213">
        <v>15</v>
      </c>
      <c r="X364" s="213">
        <v>15</v>
      </c>
      <c r="Y364" s="213">
        <v>15</v>
      </c>
      <c r="Z364" s="213">
        <v>15</v>
      </c>
      <c r="AA364" s="213">
        <v>15</v>
      </c>
      <c r="AB364" s="213">
        <v>14</v>
      </c>
      <c r="AC364" s="213">
        <v>14</v>
      </c>
      <c r="AD364" s="213">
        <v>62</v>
      </c>
      <c r="AE364" s="213">
        <v>62</v>
      </c>
      <c r="AF364" s="213">
        <v>58</v>
      </c>
      <c r="AG364" s="213">
        <v>55</v>
      </c>
      <c r="AH364" s="213">
        <v>52</v>
      </c>
      <c r="AI364" s="213">
        <v>44</v>
      </c>
      <c r="AJ364" s="213">
        <v>41</v>
      </c>
      <c r="AK364" s="213">
        <v>34</v>
      </c>
      <c r="AL364" s="213">
        <v>28</v>
      </c>
      <c r="AM364" s="213">
        <v>23</v>
      </c>
      <c r="AN364" s="213">
        <v>17</v>
      </c>
      <c r="AO364" s="213">
        <v>13</v>
      </c>
      <c r="AP364" s="213">
        <v>12</v>
      </c>
      <c r="AQ364" s="213">
        <v>15</v>
      </c>
      <c r="AR364" s="213">
        <v>1</v>
      </c>
      <c r="AS364" s="213">
        <v>410</v>
      </c>
      <c r="AT364" s="213">
        <v>38</v>
      </c>
      <c r="AU364" s="213">
        <v>37</v>
      </c>
      <c r="AV364" s="213">
        <v>172</v>
      </c>
      <c r="AW364" s="213">
        <v>20</v>
      </c>
    </row>
    <row r="365" spans="1:49" hidden="1" x14ac:dyDescent="0.25">
      <c r="A365" s="70" t="s">
        <v>109</v>
      </c>
      <c r="B365" s="70" t="s">
        <v>579</v>
      </c>
      <c r="C365" s="70" t="s">
        <v>579</v>
      </c>
      <c r="D365" s="71">
        <v>591</v>
      </c>
      <c r="E365" s="211" t="s">
        <v>589</v>
      </c>
      <c r="F365" s="8" t="s">
        <v>31</v>
      </c>
      <c r="G365" s="214">
        <v>3</v>
      </c>
      <c r="H365" s="185">
        <v>894</v>
      </c>
      <c r="I365" s="185">
        <v>34</v>
      </c>
      <c r="J365" s="213">
        <v>4</v>
      </c>
      <c r="K365" s="213">
        <v>3</v>
      </c>
      <c r="L365" s="213">
        <v>5</v>
      </c>
      <c r="M365" s="213">
        <v>4</v>
      </c>
      <c r="N365" s="213">
        <v>8</v>
      </c>
      <c r="O365" s="213">
        <v>10</v>
      </c>
      <c r="P365" s="213">
        <v>17</v>
      </c>
      <c r="Q365" s="213">
        <v>17</v>
      </c>
      <c r="R365" s="213">
        <v>17</v>
      </c>
      <c r="S365" s="213">
        <v>17</v>
      </c>
      <c r="T365" s="213">
        <v>18</v>
      </c>
      <c r="U365" s="213">
        <v>18</v>
      </c>
      <c r="V365" s="213">
        <v>18</v>
      </c>
      <c r="W365" s="213">
        <v>18</v>
      </c>
      <c r="X365" s="213">
        <v>18</v>
      </c>
      <c r="Y365" s="213">
        <v>18</v>
      </c>
      <c r="Z365" s="213">
        <v>18</v>
      </c>
      <c r="AA365" s="213">
        <v>18</v>
      </c>
      <c r="AB365" s="213">
        <v>17</v>
      </c>
      <c r="AC365" s="213">
        <v>17</v>
      </c>
      <c r="AD365" s="213">
        <v>76</v>
      </c>
      <c r="AE365" s="213">
        <v>76</v>
      </c>
      <c r="AF365" s="213">
        <v>71</v>
      </c>
      <c r="AG365" s="213">
        <v>67</v>
      </c>
      <c r="AH365" s="213">
        <v>64</v>
      </c>
      <c r="AI365" s="213">
        <v>54</v>
      </c>
      <c r="AJ365" s="213">
        <v>50</v>
      </c>
      <c r="AK365" s="213">
        <v>42</v>
      </c>
      <c r="AL365" s="213">
        <v>35</v>
      </c>
      <c r="AM365" s="213">
        <v>28</v>
      </c>
      <c r="AN365" s="213">
        <v>21</v>
      </c>
      <c r="AO365" s="213">
        <v>16</v>
      </c>
      <c r="AP365" s="213">
        <v>14</v>
      </c>
      <c r="AQ365" s="213">
        <v>18</v>
      </c>
      <c r="AR365" s="213">
        <v>1</v>
      </c>
      <c r="AS365" s="213">
        <v>502</v>
      </c>
      <c r="AT365" s="213">
        <v>46</v>
      </c>
      <c r="AU365" s="213">
        <v>46</v>
      </c>
      <c r="AV365" s="213">
        <v>211</v>
      </c>
      <c r="AW365" s="213">
        <v>24</v>
      </c>
    </row>
    <row r="366" spans="1:49" hidden="1" x14ac:dyDescent="0.25">
      <c r="A366" s="70" t="s">
        <v>109</v>
      </c>
      <c r="B366" s="70" t="s">
        <v>579</v>
      </c>
      <c r="C366" s="70" t="s">
        <v>579</v>
      </c>
      <c r="D366" s="71">
        <v>592</v>
      </c>
      <c r="E366" s="211" t="s">
        <v>590</v>
      </c>
      <c r="F366" s="8" t="s">
        <v>31</v>
      </c>
      <c r="G366" s="214">
        <v>3</v>
      </c>
      <c r="H366" s="185">
        <v>380</v>
      </c>
      <c r="I366" s="185">
        <v>32</v>
      </c>
      <c r="J366" s="213">
        <v>3</v>
      </c>
      <c r="K366" s="213">
        <v>8</v>
      </c>
      <c r="L366" s="213">
        <v>5</v>
      </c>
      <c r="M366" s="213">
        <v>4</v>
      </c>
      <c r="N366" s="213">
        <v>7</v>
      </c>
      <c r="O366" s="213">
        <v>5</v>
      </c>
      <c r="P366" s="213">
        <v>7</v>
      </c>
      <c r="Q366" s="213">
        <v>7</v>
      </c>
      <c r="R366" s="213">
        <v>7</v>
      </c>
      <c r="S366" s="213">
        <v>7</v>
      </c>
      <c r="T366" s="213">
        <v>7</v>
      </c>
      <c r="U366" s="213">
        <v>7</v>
      </c>
      <c r="V366" s="213">
        <v>7</v>
      </c>
      <c r="W366" s="213">
        <v>7</v>
      </c>
      <c r="X366" s="213">
        <v>7</v>
      </c>
      <c r="Y366" s="213">
        <v>7</v>
      </c>
      <c r="Z366" s="213">
        <v>7</v>
      </c>
      <c r="AA366" s="213">
        <v>7</v>
      </c>
      <c r="AB366" s="213">
        <v>7</v>
      </c>
      <c r="AC366" s="213">
        <v>7</v>
      </c>
      <c r="AD366" s="213">
        <v>31</v>
      </c>
      <c r="AE366" s="213">
        <v>31</v>
      </c>
      <c r="AF366" s="213">
        <v>29</v>
      </c>
      <c r="AG366" s="213">
        <v>28</v>
      </c>
      <c r="AH366" s="213">
        <v>26</v>
      </c>
      <c r="AI366" s="213">
        <v>22</v>
      </c>
      <c r="AJ366" s="213">
        <v>20</v>
      </c>
      <c r="AK366" s="213">
        <v>17</v>
      </c>
      <c r="AL366" s="213">
        <v>14</v>
      </c>
      <c r="AM366" s="213">
        <v>11</v>
      </c>
      <c r="AN366" s="213">
        <v>9</v>
      </c>
      <c r="AO366" s="213">
        <v>6</v>
      </c>
      <c r="AP366" s="213">
        <v>6</v>
      </c>
      <c r="AQ366" s="213">
        <v>7</v>
      </c>
      <c r="AR366" s="213">
        <v>1</v>
      </c>
      <c r="AS366" s="213">
        <v>205</v>
      </c>
      <c r="AT366" s="213">
        <v>19</v>
      </c>
      <c r="AU366" s="213">
        <v>19</v>
      </c>
      <c r="AV366" s="213">
        <v>86</v>
      </c>
      <c r="AW366" s="213">
        <v>10</v>
      </c>
    </row>
    <row r="367" spans="1:49" hidden="1" x14ac:dyDescent="0.25">
      <c r="A367" s="70" t="s">
        <v>109</v>
      </c>
      <c r="B367" s="70" t="s">
        <v>579</v>
      </c>
      <c r="C367" s="70" t="s">
        <v>579</v>
      </c>
      <c r="D367" s="71">
        <v>593</v>
      </c>
      <c r="E367" s="211" t="s">
        <v>591</v>
      </c>
      <c r="F367" s="8" t="s">
        <v>31</v>
      </c>
      <c r="G367" s="214">
        <v>3</v>
      </c>
      <c r="H367" s="185">
        <v>305</v>
      </c>
      <c r="I367" s="185">
        <v>11</v>
      </c>
      <c r="J367" s="213">
        <v>2</v>
      </c>
      <c r="K367" s="213">
        <v>3</v>
      </c>
      <c r="L367" s="213">
        <v>2</v>
      </c>
      <c r="M367" s="213">
        <v>0</v>
      </c>
      <c r="N367" s="213">
        <v>2</v>
      </c>
      <c r="O367" s="213">
        <v>2</v>
      </c>
      <c r="P367" s="213">
        <v>6</v>
      </c>
      <c r="Q367" s="213">
        <v>6</v>
      </c>
      <c r="R367" s="213">
        <v>6</v>
      </c>
      <c r="S367" s="213">
        <v>6</v>
      </c>
      <c r="T367" s="213">
        <v>6</v>
      </c>
      <c r="U367" s="213">
        <v>6</v>
      </c>
      <c r="V367" s="213">
        <v>6</v>
      </c>
      <c r="W367" s="213">
        <v>6</v>
      </c>
      <c r="X367" s="213">
        <v>6</v>
      </c>
      <c r="Y367" s="213">
        <v>6</v>
      </c>
      <c r="Z367" s="213">
        <v>6</v>
      </c>
      <c r="AA367" s="213">
        <v>6</v>
      </c>
      <c r="AB367" s="213">
        <v>6</v>
      </c>
      <c r="AC367" s="213">
        <v>6</v>
      </c>
      <c r="AD367" s="213">
        <v>26</v>
      </c>
      <c r="AE367" s="213">
        <v>26</v>
      </c>
      <c r="AF367" s="213">
        <v>24</v>
      </c>
      <c r="AG367" s="213">
        <v>23</v>
      </c>
      <c r="AH367" s="213">
        <v>22</v>
      </c>
      <c r="AI367" s="213">
        <v>19</v>
      </c>
      <c r="AJ367" s="213">
        <v>17</v>
      </c>
      <c r="AK367" s="213">
        <v>14</v>
      </c>
      <c r="AL367" s="213">
        <v>12</v>
      </c>
      <c r="AM367" s="213">
        <v>10</v>
      </c>
      <c r="AN367" s="213">
        <v>7</v>
      </c>
      <c r="AO367" s="213">
        <v>5</v>
      </c>
      <c r="AP367" s="213">
        <v>5</v>
      </c>
      <c r="AQ367" s="213">
        <v>6</v>
      </c>
      <c r="AR367" s="213">
        <v>0</v>
      </c>
      <c r="AS367" s="213">
        <v>173</v>
      </c>
      <c r="AT367" s="213">
        <v>16</v>
      </c>
      <c r="AU367" s="213">
        <v>16</v>
      </c>
      <c r="AV367" s="213">
        <v>73</v>
      </c>
      <c r="AW367" s="213">
        <v>8</v>
      </c>
    </row>
    <row r="368" spans="1:49" hidden="1" x14ac:dyDescent="0.25">
      <c r="A368" s="64" t="s">
        <v>109</v>
      </c>
      <c r="B368" s="64" t="s">
        <v>579</v>
      </c>
      <c r="C368" s="64" t="s">
        <v>592</v>
      </c>
      <c r="D368" s="65"/>
      <c r="E368" s="4" t="s">
        <v>592</v>
      </c>
      <c r="F368" s="5"/>
      <c r="G368" s="9">
        <v>2</v>
      </c>
      <c r="H368" s="180">
        <v>13311</v>
      </c>
      <c r="I368" s="180">
        <v>850</v>
      </c>
      <c r="J368" s="181">
        <v>126</v>
      </c>
      <c r="K368" s="181">
        <v>139</v>
      </c>
      <c r="L368" s="181">
        <v>136</v>
      </c>
      <c r="M368" s="181">
        <v>144</v>
      </c>
      <c r="N368" s="181">
        <v>153</v>
      </c>
      <c r="O368" s="181">
        <v>152</v>
      </c>
      <c r="P368" s="181">
        <v>210</v>
      </c>
      <c r="Q368" s="181">
        <v>212</v>
      </c>
      <c r="R368" s="181">
        <v>214</v>
      </c>
      <c r="S368" s="181">
        <v>218</v>
      </c>
      <c r="T368" s="181">
        <v>220</v>
      </c>
      <c r="U368" s="181">
        <v>223</v>
      </c>
      <c r="V368" s="181">
        <v>227</v>
      </c>
      <c r="W368" s="181">
        <v>231</v>
      </c>
      <c r="X368" s="181">
        <v>237</v>
      </c>
      <c r="Y368" s="181">
        <v>241</v>
      </c>
      <c r="Z368" s="181">
        <v>247</v>
      </c>
      <c r="AA368" s="181">
        <v>249</v>
      </c>
      <c r="AB368" s="181">
        <v>247</v>
      </c>
      <c r="AC368" s="181">
        <v>241</v>
      </c>
      <c r="AD368" s="181">
        <v>1150</v>
      </c>
      <c r="AE368" s="181">
        <v>1162</v>
      </c>
      <c r="AF368" s="181">
        <v>1014</v>
      </c>
      <c r="AG368" s="181">
        <v>949</v>
      </c>
      <c r="AH368" s="181">
        <v>777</v>
      </c>
      <c r="AI368" s="181">
        <v>875</v>
      </c>
      <c r="AJ368" s="181">
        <v>737</v>
      </c>
      <c r="AK368" s="181">
        <v>591</v>
      </c>
      <c r="AL368" s="181">
        <v>597</v>
      </c>
      <c r="AM368" s="181">
        <v>456</v>
      </c>
      <c r="AN368" s="181">
        <v>357</v>
      </c>
      <c r="AO368" s="181">
        <v>297</v>
      </c>
      <c r="AP368" s="181">
        <v>282</v>
      </c>
      <c r="AQ368" s="181">
        <v>218</v>
      </c>
      <c r="AR368" s="181">
        <v>16</v>
      </c>
      <c r="AS368" s="181">
        <v>6828</v>
      </c>
      <c r="AT368" s="181">
        <v>561</v>
      </c>
      <c r="AU368" s="181">
        <v>604</v>
      </c>
      <c r="AV368" s="181">
        <v>2915</v>
      </c>
      <c r="AW368" s="181">
        <v>297</v>
      </c>
    </row>
    <row r="369" spans="1:49" hidden="1" x14ac:dyDescent="0.25">
      <c r="A369" s="70" t="s">
        <v>109</v>
      </c>
      <c r="B369" s="70" t="s">
        <v>579</v>
      </c>
      <c r="C369" s="70" t="s">
        <v>592</v>
      </c>
      <c r="D369" s="71">
        <v>521</v>
      </c>
      <c r="E369" s="211" t="s">
        <v>593</v>
      </c>
      <c r="F369" s="183" t="s">
        <v>63</v>
      </c>
      <c r="G369" s="215">
        <v>2</v>
      </c>
      <c r="H369" s="185">
        <v>5474</v>
      </c>
      <c r="I369" s="185">
        <v>482</v>
      </c>
      <c r="J369" s="213">
        <v>70</v>
      </c>
      <c r="K369" s="213">
        <v>77</v>
      </c>
      <c r="L369" s="213">
        <v>75</v>
      </c>
      <c r="M369" s="213">
        <v>82</v>
      </c>
      <c r="N369" s="213">
        <v>90</v>
      </c>
      <c r="O369" s="213">
        <v>88</v>
      </c>
      <c r="P369" s="213">
        <v>85</v>
      </c>
      <c r="Q369" s="213">
        <v>85</v>
      </c>
      <c r="R369" s="213">
        <v>86</v>
      </c>
      <c r="S369" s="213">
        <v>87</v>
      </c>
      <c r="T369" s="213">
        <v>88</v>
      </c>
      <c r="U369" s="213">
        <v>89</v>
      </c>
      <c r="V369" s="213">
        <v>92</v>
      </c>
      <c r="W369" s="213">
        <v>91</v>
      </c>
      <c r="X369" s="213">
        <v>95</v>
      </c>
      <c r="Y369" s="213">
        <v>96</v>
      </c>
      <c r="Z369" s="213">
        <v>99</v>
      </c>
      <c r="AA369" s="213">
        <v>99</v>
      </c>
      <c r="AB369" s="213">
        <v>99</v>
      </c>
      <c r="AC369" s="213">
        <v>96</v>
      </c>
      <c r="AD369" s="213">
        <v>460</v>
      </c>
      <c r="AE369" s="213">
        <v>466</v>
      </c>
      <c r="AF369" s="213">
        <v>407</v>
      </c>
      <c r="AG369" s="213">
        <v>380</v>
      </c>
      <c r="AH369" s="213">
        <v>312</v>
      </c>
      <c r="AI369" s="213">
        <v>351</v>
      </c>
      <c r="AJ369" s="213">
        <v>295</v>
      </c>
      <c r="AK369" s="213">
        <v>237</v>
      </c>
      <c r="AL369" s="213">
        <v>239</v>
      </c>
      <c r="AM369" s="213">
        <v>183</v>
      </c>
      <c r="AN369" s="213">
        <v>143</v>
      </c>
      <c r="AO369" s="213">
        <v>119</v>
      </c>
      <c r="AP369" s="213">
        <v>113</v>
      </c>
      <c r="AQ369" s="213">
        <v>87</v>
      </c>
      <c r="AR369" s="213">
        <v>6</v>
      </c>
      <c r="AS369" s="213">
        <v>2737</v>
      </c>
      <c r="AT369" s="213">
        <v>224</v>
      </c>
      <c r="AU369" s="213">
        <v>241</v>
      </c>
      <c r="AV369" s="213">
        <v>1168</v>
      </c>
      <c r="AW369" s="213">
        <v>119</v>
      </c>
    </row>
    <row r="370" spans="1:49" hidden="1" x14ac:dyDescent="0.25">
      <c r="A370" s="70" t="s">
        <v>109</v>
      </c>
      <c r="B370" s="70" t="s">
        <v>579</v>
      </c>
      <c r="C370" s="70" t="s">
        <v>592</v>
      </c>
      <c r="D370" s="71">
        <v>522</v>
      </c>
      <c r="E370" s="211" t="s">
        <v>594</v>
      </c>
      <c r="F370" s="8" t="s">
        <v>31</v>
      </c>
      <c r="G370" s="216">
        <v>2</v>
      </c>
      <c r="H370" s="185">
        <v>2214</v>
      </c>
      <c r="I370" s="185">
        <v>111</v>
      </c>
      <c r="J370" s="213">
        <v>16</v>
      </c>
      <c r="K370" s="213">
        <v>21</v>
      </c>
      <c r="L370" s="213">
        <v>23</v>
      </c>
      <c r="M370" s="213">
        <v>9</v>
      </c>
      <c r="N370" s="213">
        <v>21</v>
      </c>
      <c r="O370" s="213">
        <v>21</v>
      </c>
      <c r="P370" s="213">
        <v>35</v>
      </c>
      <c r="Q370" s="213">
        <v>36</v>
      </c>
      <c r="R370" s="213">
        <v>36</v>
      </c>
      <c r="S370" s="213">
        <v>37</v>
      </c>
      <c r="T370" s="213">
        <v>37</v>
      </c>
      <c r="U370" s="213">
        <v>38</v>
      </c>
      <c r="V370" s="213">
        <v>38</v>
      </c>
      <c r="W370" s="213">
        <v>39</v>
      </c>
      <c r="X370" s="213">
        <v>40</v>
      </c>
      <c r="Y370" s="213">
        <v>41</v>
      </c>
      <c r="Z370" s="213">
        <v>42</v>
      </c>
      <c r="AA370" s="213">
        <v>42</v>
      </c>
      <c r="AB370" s="213">
        <v>42</v>
      </c>
      <c r="AC370" s="213">
        <v>41</v>
      </c>
      <c r="AD370" s="213">
        <v>194</v>
      </c>
      <c r="AE370" s="213">
        <v>196</v>
      </c>
      <c r="AF370" s="213">
        <v>171</v>
      </c>
      <c r="AG370" s="213">
        <v>160</v>
      </c>
      <c r="AH370" s="213">
        <v>131</v>
      </c>
      <c r="AI370" s="213">
        <v>147</v>
      </c>
      <c r="AJ370" s="213">
        <v>124</v>
      </c>
      <c r="AK370" s="213">
        <v>100</v>
      </c>
      <c r="AL370" s="213">
        <v>101</v>
      </c>
      <c r="AM370" s="213">
        <v>77</v>
      </c>
      <c r="AN370" s="213">
        <v>60</v>
      </c>
      <c r="AO370" s="213">
        <v>50</v>
      </c>
      <c r="AP370" s="213">
        <v>48</v>
      </c>
      <c r="AQ370" s="213">
        <v>37</v>
      </c>
      <c r="AR370" s="213">
        <v>3</v>
      </c>
      <c r="AS370" s="213">
        <v>1151</v>
      </c>
      <c r="AT370" s="213">
        <v>95</v>
      </c>
      <c r="AU370" s="213">
        <v>102</v>
      </c>
      <c r="AV370" s="213">
        <v>491</v>
      </c>
      <c r="AW370" s="213">
        <v>50</v>
      </c>
    </row>
    <row r="371" spans="1:49" hidden="1" x14ac:dyDescent="0.25">
      <c r="A371" s="70" t="s">
        <v>109</v>
      </c>
      <c r="B371" s="70" t="s">
        <v>579</v>
      </c>
      <c r="C371" s="70" t="s">
        <v>592</v>
      </c>
      <c r="D371" s="71">
        <v>523</v>
      </c>
      <c r="E371" s="211" t="s">
        <v>595</v>
      </c>
      <c r="F371" s="8" t="s">
        <v>31</v>
      </c>
      <c r="G371" s="216">
        <v>2</v>
      </c>
      <c r="H371" s="185">
        <v>2052</v>
      </c>
      <c r="I371" s="185">
        <v>73</v>
      </c>
      <c r="J371" s="213">
        <v>8</v>
      </c>
      <c r="K371" s="213">
        <v>12</v>
      </c>
      <c r="L371" s="213">
        <v>16</v>
      </c>
      <c r="M371" s="213">
        <v>12</v>
      </c>
      <c r="N371" s="213">
        <v>13</v>
      </c>
      <c r="O371" s="213">
        <v>12</v>
      </c>
      <c r="P371" s="213">
        <v>33</v>
      </c>
      <c r="Q371" s="213">
        <v>34</v>
      </c>
      <c r="R371" s="213">
        <v>34</v>
      </c>
      <c r="S371" s="213">
        <v>35</v>
      </c>
      <c r="T371" s="213">
        <v>35</v>
      </c>
      <c r="U371" s="213">
        <v>35</v>
      </c>
      <c r="V371" s="213">
        <v>36</v>
      </c>
      <c r="W371" s="213">
        <v>37</v>
      </c>
      <c r="X371" s="213">
        <v>38</v>
      </c>
      <c r="Y371" s="213">
        <v>38</v>
      </c>
      <c r="Z371" s="213">
        <v>39</v>
      </c>
      <c r="AA371" s="213">
        <v>40</v>
      </c>
      <c r="AB371" s="213">
        <v>39</v>
      </c>
      <c r="AC371" s="213">
        <v>38</v>
      </c>
      <c r="AD371" s="213">
        <v>183</v>
      </c>
      <c r="AE371" s="213">
        <v>184</v>
      </c>
      <c r="AF371" s="213">
        <v>161</v>
      </c>
      <c r="AG371" s="213">
        <v>151</v>
      </c>
      <c r="AH371" s="213">
        <v>123</v>
      </c>
      <c r="AI371" s="213">
        <v>139</v>
      </c>
      <c r="AJ371" s="213">
        <v>117</v>
      </c>
      <c r="AK371" s="213">
        <v>94</v>
      </c>
      <c r="AL371" s="213">
        <v>95</v>
      </c>
      <c r="AM371" s="213">
        <v>72</v>
      </c>
      <c r="AN371" s="213">
        <v>57</v>
      </c>
      <c r="AO371" s="213">
        <v>47</v>
      </c>
      <c r="AP371" s="213">
        <v>45</v>
      </c>
      <c r="AQ371" s="213">
        <v>35</v>
      </c>
      <c r="AR371" s="213">
        <v>3</v>
      </c>
      <c r="AS371" s="213">
        <v>1084</v>
      </c>
      <c r="AT371" s="213">
        <v>89</v>
      </c>
      <c r="AU371" s="213">
        <v>96</v>
      </c>
      <c r="AV371" s="213">
        <v>463</v>
      </c>
      <c r="AW371" s="213">
        <v>47</v>
      </c>
    </row>
    <row r="372" spans="1:49" hidden="1" x14ac:dyDescent="0.25">
      <c r="A372" s="70" t="s">
        <v>109</v>
      </c>
      <c r="B372" s="70" t="s">
        <v>579</v>
      </c>
      <c r="C372" s="70" t="s">
        <v>592</v>
      </c>
      <c r="D372" s="71">
        <v>524</v>
      </c>
      <c r="E372" s="211" t="s">
        <v>596</v>
      </c>
      <c r="F372" s="8" t="s">
        <v>31</v>
      </c>
      <c r="G372" s="216">
        <v>2</v>
      </c>
      <c r="H372" s="185">
        <v>1228</v>
      </c>
      <c r="I372" s="185">
        <v>60</v>
      </c>
      <c r="J372" s="213">
        <v>10</v>
      </c>
      <c r="K372" s="213">
        <v>12</v>
      </c>
      <c r="L372" s="213">
        <v>6</v>
      </c>
      <c r="M372" s="213">
        <v>13</v>
      </c>
      <c r="N372" s="213">
        <v>11</v>
      </c>
      <c r="O372" s="213">
        <v>8</v>
      </c>
      <c r="P372" s="213">
        <v>20</v>
      </c>
      <c r="Q372" s="213">
        <v>20</v>
      </c>
      <c r="R372" s="213">
        <v>20</v>
      </c>
      <c r="S372" s="213">
        <v>20</v>
      </c>
      <c r="T372" s="213">
        <v>21</v>
      </c>
      <c r="U372" s="213">
        <v>21</v>
      </c>
      <c r="V372" s="213">
        <v>21</v>
      </c>
      <c r="W372" s="213">
        <v>22</v>
      </c>
      <c r="X372" s="213">
        <v>22</v>
      </c>
      <c r="Y372" s="213">
        <v>23</v>
      </c>
      <c r="Z372" s="213">
        <v>23</v>
      </c>
      <c r="AA372" s="213">
        <v>23</v>
      </c>
      <c r="AB372" s="213">
        <v>23</v>
      </c>
      <c r="AC372" s="213">
        <v>23</v>
      </c>
      <c r="AD372" s="213">
        <v>108</v>
      </c>
      <c r="AE372" s="213">
        <v>109</v>
      </c>
      <c r="AF372" s="213">
        <v>95</v>
      </c>
      <c r="AG372" s="213">
        <v>89</v>
      </c>
      <c r="AH372" s="213">
        <v>73</v>
      </c>
      <c r="AI372" s="213">
        <v>82</v>
      </c>
      <c r="AJ372" s="213">
        <v>69</v>
      </c>
      <c r="AK372" s="213">
        <v>55</v>
      </c>
      <c r="AL372" s="213">
        <v>56</v>
      </c>
      <c r="AM372" s="213">
        <v>43</v>
      </c>
      <c r="AN372" s="213">
        <v>33</v>
      </c>
      <c r="AO372" s="213">
        <v>28</v>
      </c>
      <c r="AP372" s="213">
        <v>26</v>
      </c>
      <c r="AQ372" s="213">
        <v>20</v>
      </c>
      <c r="AR372" s="213">
        <v>1</v>
      </c>
      <c r="AS372" s="213">
        <v>639</v>
      </c>
      <c r="AT372" s="213">
        <v>53</v>
      </c>
      <c r="AU372" s="213">
        <v>57</v>
      </c>
      <c r="AV372" s="213">
        <v>273</v>
      </c>
      <c r="AW372" s="213">
        <v>28</v>
      </c>
    </row>
    <row r="373" spans="1:49" hidden="1" x14ac:dyDescent="0.25">
      <c r="A373" s="70" t="s">
        <v>109</v>
      </c>
      <c r="B373" s="70" t="s">
        <v>579</v>
      </c>
      <c r="C373" s="70" t="s">
        <v>592</v>
      </c>
      <c r="D373" s="71">
        <v>525</v>
      </c>
      <c r="E373" s="211" t="s">
        <v>597</v>
      </c>
      <c r="F373" s="8" t="s">
        <v>31</v>
      </c>
      <c r="G373" s="216">
        <v>2</v>
      </c>
      <c r="H373" s="185">
        <v>896</v>
      </c>
      <c r="I373" s="185">
        <v>56</v>
      </c>
      <c r="J373" s="213">
        <v>10</v>
      </c>
      <c r="K373" s="213">
        <v>11</v>
      </c>
      <c r="L373" s="213">
        <v>7</v>
      </c>
      <c r="M373" s="213">
        <v>8</v>
      </c>
      <c r="N373" s="213">
        <v>9</v>
      </c>
      <c r="O373" s="213">
        <v>11</v>
      </c>
      <c r="P373" s="213">
        <v>14</v>
      </c>
      <c r="Q373" s="213">
        <v>14</v>
      </c>
      <c r="R373" s="213">
        <v>14</v>
      </c>
      <c r="S373" s="213">
        <v>15</v>
      </c>
      <c r="T373" s="213">
        <v>15</v>
      </c>
      <c r="U373" s="213">
        <v>15</v>
      </c>
      <c r="V373" s="213">
        <v>15</v>
      </c>
      <c r="W373" s="213">
        <v>16</v>
      </c>
      <c r="X373" s="213">
        <v>16</v>
      </c>
      <c r="Y373" s="213">
        <v>16</v>
      </c>
      <c r="Z373" s="213">
        <v>17</v>
      </c>
      <c r="AA373" s="213">
        <v>17</v>
      </c>
      <c r="AB373" s="213">
        <v>17</v>
      </c>
      <c r="AC373" s="213">
        <v>16</v>
      </c>
      <c r="AD373" s="213">
        <v>78</v>
      </c>
      <c r="AE373" s="213">
        <v>78</v>
      </c>
      <c r="AF373" s="213">
        <v>68</v>
      </c>
      <c r="AG373" s="213">
        <v>64</v>
      </c>
      <c r="AH373" s="213">
        <v>52</v>
      </c>
      <c r="AI373" s="213">
        <v>59</v>
      </c>
      <c r="AJ373" s="213">
        <v>50</v>
      </c>
      <c r="AK373" s="213">
        <v>40</v>
      </c>
      <c r="AL373" s="213">
        <v>40</v>
      </c>
      <c r="AM373" s="213">
        <v>31</v>
      </c>
      <c r="AN373" s="213">
        <v>24</v>
      </c>
      <c r="AO373" s="213">
        <v>20</v>
      </c>
      <c r="AP373" s="213">
        <v>19</v>
      </c>
      <c r="AQ373" s="213">
        <v>15</v>
      </c>
      <c r="AR373" s="213">
        <v>1</v>
      </c>
      <c r="AS373" s="213">
        <v>461</v>
      </c>
      <c r="AT373" s="213">
        <v>38</v>
      </c>
      <c r="AU373" s="213">
        <v>41</v>
      </c>
      <c r="AV373" s="213">
        <v>197</v>
      </c>
      <c r="AW373" s="213">
        <v>20</v>
      </c>
    </row>
    <row r="374" spans="1:49" hidden="1" x14ac:dyDescent="0.25">
      <c r="A374" s="70" t="s">
        <v>109</v>
      </c>
      <c r="B374" s="70" t="s">
        <v>579</v>
      </c>
      <c r="C374" s="70" t="s">
        <v>592</v>
      </c>
      <c r="D374" s="71">
        <v>526</v>
      </c>
      <c r="E374" s="211" t="s">
        <v>598</v>
      </c>
      <c r="F374" s="8" t="s">
        <v>31</v>
      </c>
      <c r="G374" s="216">
        <v>2</v>
      </c>
      <c r="H374" s="185">
        <v>1447</v>
      </c>
      <c r="I374" s="185">
        <v>68</v>
      </c>
      <c r="J374" s="213">
        <v>12</v>
      </c>
      <c r="K374" s="213">
        <v>6</v>
      </c>
      <c r="L374" s="213">
        <v>9</v>
      </c>
      <c r="M374" s="213">
        <v>20</v>
      </c>
      <c r="N374" s="213">
        <v>9</v>
      </c>
      <c r="O374" s="213">
        <v>12</v>
      </c>
      <c r="P374" s="213">
        <v>23</v>
      </c>
      <c r="Q374" s="213">
        <v>23</v>
      </c>
      <c r="R374" s="213">
        <v>24</v>
      </c>
      <c r="S374" s="213">
        <v>24</v>
      </c>
      <c r="T374" s="213">
        <v>24</v>
      </c>
      <c r="U374" s="213">
        <v>25</v>
      </c>
      <c r="V374" s="213">
        <v>25</v>
      </c>
      <c r="W374" s="213">
        <v>26</v>
      </c>
      <c r="X374" s="213">
        <v>26</v>
      </c>
      <c r="Y374" s="213">
        <v>27</v>
      </c>
      <c r="Z374" s="213">
        <v>27</v>
      </c>
      <c r="AA374" s="213">
        <v>28</v>
      </c>
      <c r="AB374" s="213">
        <v>27</v>
      </c>
      <c r="AC374" s="213">
        <v>27</v>
      </c>
      <c r="AD374" s="213">
        <v>127</v>
      </c>
      <c r="AE374" s="213">
        <v>129</v>
      </c>
      <c r="AF374" s="213">
        <v>112</v>
      </c>
      <c r="AG374" s="213">
        <v>105</v>
      </c>
      <c r="AH374" s="213">
        <v>86</v>
      </c>
      <c r="AI374" s="213">
        <v>97</v>
      </c>
      <c r="AJ374" s="213">
        <v>82</v>
      </c>
      <c r="AK374" s="213">
        <v>65</v>
      </c>
      <c r="AL374" s="213">
        <v>66</v>
      </c>
      <c r="AM374" s="213">
        <v>50</v>
      </c>
      <c r="AN374" s="213">
        <v>40</v>
      </c>
      <c r="AO374" s="213">
        <v>33</v>
      </c>
      <c r="AP374" s="213">
        <v>31</v>
      </c>
      <c r="AQ374" s="213">
        <v>24</v>
      </c>
      <c r="AR374" s="213">
        <v>2</v>
      </c>
      <c r="AS374" s="213">
        <v>756</v>
      </c>
      <c r="AT374" s="213">
        <v>62</v>
      </c>
      <c r="AU374" s="213">
        <v>67</v>
      </c>
      <c r="AV374" s="213">
        <v>323</v>
      </c>
      <c r="AW374" s="213">
        <v>33</v>
      </c>
    </row>
    <row r="375" spans="1:49" hidden="1" x14ac:dyDescent="0.25">
      <c r="A375" s="64" t="s">
        <v>109</v>
      </c>
      <c r="B375" s="64" t="s">
        <v>579</v>
      </c>
      <c r="C375" s="64" t="s">
        <v>599</v>
      </c>
      <c r="D375" s="65"/>
      <c r="E375" s="4" t="s">
        <v>599</v>
      </c>
      <c r="F375" s="5"/>
      <c r="G375" s="9">
        <v>2</v>
      </c>
      <c r="H375" s="180">
        <v>3052</v>
      </c>
      <c r="I375" s="180">
        <v>191</v>
      </c>
      <c r="J375" s="181">
        <v>32</v>
      </c>
      <c r="K375" s="181">
        <v>27</v>
      </c>
      <c r="L375" s="181">
        <v>32</v>
      </c>
      <c r="M375" s="181">
        <v>39</v>
      </c>
      <c r="N375" s="181">
        <v>32</v>
      </c>
      <c r="O375" s="181">
        <v>29</v>
      </c>
      <c r="P375" s="181">
        <v>66</v>
      </c>
      <c r="Q375" s="181">
        <v>67</v>
      </c>
      <c r="R375" s="181">
        <v>69</v>
      </c>
      <c r="S375" s="181">
        <v>71</v>
      </c>
      <c r="T375" s="181">
        <v>73</v>
      </c>
      <c r="U375" s="181">
        <v>75</v>
      </c>
      <c r="V375" s="181">
        <v>76</v>
      </c>
      <c r="W375" s="181">
        <v>75</v>
      </c>
      <c r="X375" s="181">
        <v>73</v>
      </c>
      <c r="Y375" s="181">
        <v>71</v>
      </c>
      <c r="Z375" s="181">
        <v>68</v>
      </c>
      <c r="AA375" s="181">
        <v>66</v>
      </c>
      <c r="AB375" s="181">
        <v>64</v>
      </c>
      <c r="AC375" s="181">
        <v>63</v>
      </c>
      <c r="AD375" s="181">
        <v>286</v>
      </c>
      <c r="AE375" s="181">
        <v>204</v>
      </c>
      <c r="AF375" s="181">
        <v>174</v>
      </c>
      <c r="AG375" s="181">
        <v>155</v>
      </c>
      <c r="AH375" s="181">
        <v>179</v>
      </c>
      <c r="AI375" s="181">
        <v>147</v>
      </c>
      <c r="AJ375" s="181">
        <v>180</v>
      </c>
      <c r="AK375" s="181">
        <v>140</v>
      </c>
      <c r="AL375" s="181">
        <v>105</v>
      </c>
      <c r="AM375" s="181">
        <v>90</v>
      </c>
      <c r="AN375" s="181">
        <v>93</v>
      </c>
      <c r="AO375" s="181">
        <v>61</v>
      </c>
      <c r="AP375" s="181">
        <v>70</v>
      </c>
      <c r="AQ375" s="181">
        <v>86</v>
      </c>
      <c r="AR375" s="181">
        <v>6</v>
      </c>
      <c r="AS375" s="181">
        <v>1667</v>
      </c>
      <c r="AT375" s="181">
        <v>187</v>
      </c>
      <c r="AU375" s="181">
        <v>167</v>
      </c>
      <c r="AV375" s="181">
        <v>575</v>
      </c>
      <c r="AW375" s="181">
        <v>117</v>
      </c>
    </row>
    <row r="376" spans="1:49" hidden="1" x14ac:dyDescent="0.25">
      <c r="A376" s="70" t="s">
        <v>109</v>
      </c>
      <c r="B376" s="70" t="s">
        <v>579</v>
      </c>
      <c r="C376" s="70" t="s">
        <v>599</v>
      </c>
      <c r="D376" s="71">
        <v>595</v>
      </c>
      <c r="E376" s="211" t="s">
        <v>600</v>
      </c>
      <c r="F376" s="8" t="s">
        <v>16</v>
      </c>
      <c r="G376" s="216">
        <v>2</v>
      </c>
      <c r="H376" s="185">
        <v>1590</v>
      </c>
      <c r="I376" s="185">
        <v>137</v>
      </c>
      <c r="J376" s="213">
        <v>23</v>
      </c>
      <c r="K376" s="213">
        <v>18</v>
      </c>
      <c r="L376" s="213">
        <v>21</v>
      </c>
      <c r="M376" s="213">
        <v>31</v>
      </c>
      <c r="N376" s="213">
        <v>26</v>
      </c>
      <c r="O376" s="213">
        <v>18</v>
      </c>
      <c r="P376" s="213">
        <v>34</v>
      </c>
      <c r="Q376" s="213">
        <v>34</v>
      </c>
      <c r="R376" s="213">
        <v>35</v>
      </c>
      <c r="S376" s="213">
        <v>36</v>
      </c>
      <c r="T376" s="213">
        <v>37</v>
      </c>
      <c r="U376" s="213">
        <v>38</v>
      </c>
      <c r="V376" s="213">
        <v>39</v>
      </c>
      <c r="W376" s="213">
        <v>38</v>
      </c>
      <c r="X376" s="213">
        <v>37</v>
      </c>
      <c r="Y376" s="213">
        <v>36</v>
      </c>
      <c r="Z376" s="213">
        <v>34</v>
      </c>
      <c r="AA376" s="213">
        <v>34</v>
      </c>
      <c r="AB376" s="213">
        <v>32</v>
      </c>
      <c r="AC376" s="213">
        <v>32</v>
      </c>
      <c r="AD376" s="213">
        <v>146</v>
      </c>
      <c r="AE376" s="213">
        <v>103</v>
      </c>
      <c r="AF376" s="213">
        <v>89</v>
      </c>
      <c r="AG376" s="213">
        <v>79</v>
      </c>
      <c r="AH376" s="213">
        <v>91</v>
      </c>
      <c r="AI376" s="213">
        <v>74</v>
      </c>
      <c r="AJ376" s="213">
        <v>91</v>
      </c>
      <c r="AK376" s="213">
        <v>71</v>
      </c>
      <c r="AL376" s="213">
        <v>53</v>
      </c>
      <c r="AM376" s="213">
        <v>46</v>
      </c>
      <c r="AN376" s="213">
        <v>47</v>
      </c>
      <c r="AO376" s="213">
        <v>31</v>
      </c>
      <c r="AP376" s="213">
        <v>36</v>
      </c>
      <c r="AQ376" s="213">
        <v>44</v>
      </c>
      <c r="AR376" s="213">
        <v>3</v>
      </c>
      <c r="AS376" s="213">
        <v>848</v>
      </c>
      <c r="AT376" s="213">
        <v>95</v>
      </c>
      <c r="AU376" s="213">
        <v>85</v>
      </c>
      <c r="AV376" s="213">
        <v>293</v>
      </c>
      <c r="AW376" s="213">
        <v>60</v>
      </c>
    </row>
    <row r="377" spans="1:49" hidden="1" x14ac:dyDescent="0.25">
      <c r="A377" s="70" t="s">
        <v>109</v>
      </c>
      <c r="B377" s="70" t="s">
        <v>579</v>
      </c>
      <c r="C377" s="70" t="s">
        <v>599</v>
      </c>
      <c r="D377" s="71">
        <v>596</v>
      </c>
      <c r="E377" s="211" t="s">
        <v>601</v>
      </c>
      <c r="F377" s="8" t="s">
        <v>31</v>
      </c>
      <c r="G377" s="216">
        <v>2</v>
      </c>
      <c r="H377" s="185">
        <v>640</v>
      </c>
      <c r="I377" s="185">
        <v>26</v>
      </c>
      <c r="J377" s="213">
        <v>5</v>
      </c>
      <c r="K377" s="213">
        <v>4</v>
      </c>
      <c r="L377" s="213">
        <v>5</v>
      </c>
      <c r="M377" s="213">
        <v>4</v>
      </c>
      <c r="N377" s="213">
        <v>4</v>
      </c>
      <c r="O377" s="213">
        <v>4</v>
      </c>
      <c r="P377" s="213">
        <v>14</v>
      </c>
      <c r="Q377" s="213">
        <v>14</v>
      </c>
      <c r="R377" s="213">
        <v>15</v>
      </c>
      <c r="S377" s="213">
        <v>15</v>
      </c>
      <c r="T377" s="213">
        <v>16</v>
      </c>
      <c r="U377" s="213">
        <v>16</v>
      </c>
      <c r="V377" s="213">
        <v>16</v>
      </c>
      <c r="W377" s="213">
        <v>16</v>
      </c>
      <c r="X377" s="213">
        <v>16</v>
      </c>
      <c r="Y377" s="213">
        <v>15</v>
      </c>
      <c r="Z377" s="213">
        <v>15</v>
      </c>
      <c r="AA377" s="213">
        <v>14</v>
      </c>
      <c r="AB377" s="213">
        <v>14</v>
      </c>
      <c r="AC377" s="213">
        <v>14</v>
      </c>
      <c r="AD377" s="213">
        <v>61</v>
      </c>
      <c r="AE377" s="213">
        <v>44</v>
      </c>
      <c r="AF377" s="213">
        <v>37</v>
      </c>
      <c r="AG377" s="213">
        <v>33</v>
      </c>
      <c r="AH377" s="213">
        <v>38</v>
      </c>
      <c r="AI377" s="213">
        <v>32</v>
      </c>
      <c r="AJ377" s="213">
        <v>39</v>
      </c>
      <c r="AK377" s="213">
        <v>30</v>
      </c>
      <c r="AL377" s="213">
        <v>23</v>
      </c>
      <c r="AM377" s="213">
        <v>19</v>
      </c>
      <c r="AN377" s="213">
        <v>20</v>
      </c>
      <c r="AO377" s="213">
        <v>13</v>
      </c>
      <c r="AP377" s="213">
        <v>15</v>
      </c>
      <c r="AQ377" s="213">
        <v>18</v>
      </c>
      <c r="AR377" s="213">
        <v>1</v>
      </c>
      <c r="AS377" s="213">
        <v>357</v>
      </c>
      <c r="AT377" s="213">
        <v>40</v>
      </c>
      <c r="AU377" s="213">
        <v>36</v>
      </c>
      <c r="AV377" s="213">
        <v>123</v>
      </c>
      <c r="AW377" s="213">
        <v>25</v>
      </c>
    </row>
    <row r="378" spans="1:49" hidden="1" x14ac:dyDescent="0.25">
      <c r="A378" s="70" t="s">
        <v>109</v>
      </c>
      <c r="B378" s="70" t="s">
        <v>579</v>
      </c>
      <c r="C378" s="70" t="s">
        <v>599</v>
      </c>
      <c r="D378" s="71">
        <v>568</v>
      </c>
      <c r="E378" s="211" t="s">
        <v>602</v>
      </c>
      <c r="F378" s="8" t="s">
        <v>31</v>
      </c>
      <c r="G378" s="216">
        <v>2</v>
      </c>
      <c r="H378" s="185">
        <v>822</v>
      </c>
      <c r="I378" s="185">
        <v>28</v>
      </c>
      <c r="J378" s="213">
        <v>4</v>
      </c>
      <c r="K378" s="213">
        <v>5</v>
      </c>
      <c r="L378" s="213">
        <v>6</v>
      </c>
      <c r="M378" s="213">
        <v>4</v>
      </c>
      <c r="N378" s="213">
        <v>2</v>
      </c>
      <c r="O378" s="213">
        <v>7</v>
      </c>
      <c r="P378" s="213">
        <v>18</v>
      </c>
      <c r="Q378" s="213">
        <v>19</v>
      </c>
      <c r="R378" s="213">
        <v>19</v>
      </c>
      <c r="S378" s="213">
        <v>20</v>
      </c>
      <c r="T378" s="213">
        <v>20</v>
      </c>
      <c r="U378" s="213">
        <v>21</v>
      </c>
      <c r="V378" s="213">
        <v>21</v>
      </c>
      <c r="W378" s="213">
        <v>21</v>
      </c>
      <c r="X378" s="213">
        <v>20</v>
      </c>
      <c r="Y378" s="213">
        <v>20</v>
      </c>
      <c r="Z378" s="213">
        <v>19</v>
      </c>
      <c r="AA378" s="213">
        <v>18</v>
      </c>
      <c r="AB378" s="213">
        <v>18</v>
      </c>
      <c r="AC378" s="213">
        <v>17</v>
      </c>
      <c r="AD378" s="213">
        <v>79</v>
      </c>
      <c r="AE378" s="213">
        <v>57</v>
      </c>
      <c r="AF378" s="213">
        <v>48</v>
      </c>
      <c r="AG378" s="213">
        <v>43</v>
      </c>
      <c r="AH378" s="213">
        <v>50</v>
      </c>
      <c r="AI378" s="213">
        <v>41</v>
      </c>
      <c r="AJ378" s="213">
        <v>50</v>
      </c>
      <c r="AK378" s="213">
        <v>39</v>
      </c>
      <c r="AL378" s="213">
        <v>29</v>
      </c>
      <c r="AM378" s="213">
        <v>25</v>
      </c>
      <c r="AN378" s="213">
        <v>26</v>
      </c>
      <c r="AO378" s="213">
        <v>17</v>
      </c>
      <c r="AP378" s="213">
        <v>19</v>
      </c>
      <c r="AQ378" s="213">
        <v>24</v>
      </c>
      <c r="AR378" s="213">
        <v>2</v>
      </c>
      <c r="AS378" s="213">
        <v>462</v>
      </c>
      <c r="AT378" s="213">
        <v>52</v>
      </c>
      <c r="AU378" s="213">
        <v>46</v>
      </c>
      <c r="AV378" s="213">
        <v>159</v>
      </c>
      <c r="AW378" s="213">
        <v>32</v>
      </c>
    </row>
    <row r="379" spans="1:49" hidden="1" x14ac:dyDescent="0.25">
      <c r="A379" s="64" t="s">
        <v>109</v>
      </c>
      <c r="B379" s="64" t="s">
        <v>579</v>
      </c>
      <c r="C379" s="64" t="s">
        <v>603</v>
      </c>
      <c r="D379" s="65"/>
      <c r="E379" s="4" t="s">
        <v>603</v>
      </c>
      <c r="F379" s="5"/>
      <c r="G379" s="9">
        <v>2</v>
      </c>
      <c r="H379" s="180">
        <v>14987</v>
      </c>
      <c r="I379" s="180">
        <v>1083</v>
      </c>
      <c r="J379" s="181">
        <v>166</v>
      </c>
      <c r="K379" s="181">
        <v>197</v>
      </c>
      <c r="L379" s="181">
        <v>200</v>
      </c>
      <c r="M379" s="181">
        <v>190</v>
      </c>
      <c r="N379" s="181">
        <v>159</v>
      </c>
      <c r="O379" s="181">
        <v>171</v>
      </c>
      <c r="P379" s="181">
        <v>284</v>
      </c>
      <c r="Q379" s="181">
        <v>289</v>
      </c>
      <c r="R379" s="181">
        <v>295</v>
      </c>
      <c r="S379" s="181">
        <v>303</v>
      </c>
      <c r="T379" s="181">
        <v>308</v>
      </c>
      <c r="U379" s="181">
        <v>315</v>
      </c>
      <c r="V379" s="181">
        <v>320</v>
      </c>
      <c r="W379" s="181">
        <v>319</v>
      </c>
      <c r="X379" s="181">
        <v>316</v>
      </c>
      <c r="Y379" s="181">
        <v>313</v>
      </c>
      <c r="Z379" s="181">
        <v>309</v>
      </c>
      <c r="AA379" s="181">
        <v>306</v>
      </c>
      <c r="AB379" s="181">
        <v>306</v>
      </c>
      <c r="AC379" s="181">
        <v>306</v>
      </c>
      <c r="AD379" s="181">
        <v>1511</v>
      </c>
      <c r="AE379" s="181">
        <v>1357</v>
      </c>
      <c r="AF379" s="181">
        <v>1107</v>
      </c>
      <c r="AG379" s="181">
        <v>1028</v>
      </c>
      <c r="AH379" s="181">
        <v>880</v>
      </c>
      <c r="AI379" s="181">
        <v>824</v>
      </c>
      <c r="AJ379" s="181">
        <v>698</v>
      </c>
      <c r="AK379" s="181">
        <v>562</v>
      </c>
      <c r="AL379" s="181">
        <v>506</v>
      </c>
      <c r="AM379" s="181">
        <v>412</v>
      </c>
      <c r="AN379" s="181">
        <v>310</v>
      </c>
      <c r="AO379" s="181">
        <v>235</v>
      </c>
      <c r="AP379" s="181">
        <v>185</v>
      </c>
      <c r="AQ379" s="181">
        <v>290</v>
      </c>
      <c r="AR379" s="181">
        <v>22</v>
      </c>
      <c r="AS379" s="181">
        <v>7643</v>
      </c>
      <c r="AT379" s="181">
        <v>769</v>
      </c>
      <c r="AU379" s="181">
        <v>751</v>
      </c>
      <c r="AV379" s="181">
        <v>3261</v>
      </c>
      <c r="AW379" s="181">
        <v>395</v>
      </c>
    </row>
    <row r="380" spans="1:49" hidden="1" x14ac:dyDescent="0.25">
      <c r="A380" s="70" t="s">
        <v>109</v>
      </c>
      <c r="B380" s="70" t="s">
        <v>579</v>
      </c>
      <c r="C380" s="70" t="s">
        <v>603</v>
      </c>
      <c r="D380" s="71">
        <v>542</v>
      </c>
      <c r="E380" s="211" t="s">
        <v>604</v>
      </c>
      <c r="F380" s="183" t="s">
        <v>63</v>
      </c>
      <c r="G380" s="215">
        <v>2</v>
      </c>
      <c r="H380" s="185">
        <v>7115</v>
      </c>
      <c r="I380" s="185">
        <v>621</v>
      </c>
      <c r="J380" s="217">
        <v>89</v>
      </c>
      <c r="K380" s="217">
        <v>120</v>
      </c>
      <c r="L380" s="217">
        <v>111</v>
      </c>
      <c r="M380" s="217">
        <v>108</v>
      </c>
      <c r="N380" s="217">
        <v>87</v>
      </c>
      <c r="O380" s="217">
        <v>106</v>
      </c>
      <c r="P380" s="217">
        <v>131</v>
      </c>
      <c r="Q380" s="217">
        <v>136</v>
      </c>
      <c r="R380" s="217">
        <v>137</v>
      </c>
      <c r="S380" s="217">
        <v>141</v>
      </c>
      <c r="T380" s="217">
        <v>144</v>
      </c>
      <c r="U380" s="217">
        <v>148</v>
      </c>
      <c r="V380" s="217">
        <v>149</v>
      </c>
      <c r="W380" s="217">
        <v>148</v>
      </c>
      <c r="X380" s="217">
        <v>149</v>
      </c>
      <c r="Y380" s="217">
        <v>146</v>
      </c>
      <c r="Z380" s="217">
        <v>144</v>
      </c>
      <c r="AA380" s="217">
        <v>143</v>
      </c>
      <c r="AB380" s="217">
        <v>143</v>
      </c>
      <c r="AC380" s="217">
        <v>143</v>
      </c>
      <c r="AD380" s="217">
        <v>705</v>
      </c>
      <c r="AE380" s="217">
        <v>633</v>
      </c>
      <c r="AF380" s="217">
        <v>518</v>
      </c>
      <c r="AG380" s="217">
        <v>481</v>
      </c>
      <c r="AH380" s="217">
        <v>412</v>
      </c>
      <c r="AI380" s="217">
        <v>383</v>
      </c>
      <c r="AJ380" s="217">
        <v>326</v>
      </c>
      <c r="AK380" s="217">
        <v>261</v>
      </c>
      <c r="AL380" s="217">
        <v>237</v>
      </c>
      <c r="AM380" s="217">
        <v>194</v>
      </c>
      <c r="AN380" s="217">
        <v>144</v>
      </c>
      <c r="AO380" s="217">
        <v>111</v>
      </c>
      <c r="AP380" s="217">
        <v>87</v>
      </c>
      <c r="AQ380" s="213">
        <v>136</v>
      </c>
      <c r="AR380" s="213">
        <v>11</v>
      </c>
      <c r="AS380" s="213">
        <v>3568</v>
      </c>
      <c r="AT380" s="213">
        <v>359</v>
      </c>
      <c r="AU380" s="213">
        <v>351</v>
      </c>
      <c r="AV380" s="213">
        <v>1522</v>
      </c>
      <c r="AW380" s="213">
        <v>185</v>
      </c>
    </row>
    <row r="381" spans="1:49" hidden="1" x14ac:dyDescent="0.25">
      <c r="A381" s="70" t="s">
        <v>109</v>
      </c>
      <c r="B381" s="70" t="s">
        <v>579</v>
      </c>
      <c r="C381" s="70" t="s">
        <v>603</v>
      </c>
      <c r="D381" s="71">
        <v>543</v>
      </c>
      <c r="E381" s="211" t="s">
        <v>605</v>
      </c>
      <c r="F381" s="8" t="s">
        <v>31</v>
      </c>
      <c r="G381" s="216">
        <v>2</v>
      </c>
      <c r="H381" s="185">
        <v>947</v>
      </c>
      <c r="I381" s="185">
        <v>91</v>
      </c>
      <c r="J381" s="217">
        <v>15</v>
      </c>
      <c r="K381" s="217">
        <v>10</v>
      </c>
      <c r="L381" s="217">
        <v>16</v>
      </c>
      <c r="M381" s="217">
        <v>15</v>
      </c>
      <c r="N381" s="217">
        <v>13</v>
      </c>
      <c r="O381" s="217">
        <v>22</v>
      </c>
      <c r="P381" s="217">
        <v>18</v>
      </c>
      <c r="Q381" s="217">
        <v>18</v>
      </c>
      <c r="R381" s="217">
        <v>18</v>
      </c>
      <c r="S381" s="217">
        <v>19</v>
      </c>
      <c r="T381" s="217">
        <v>19</v>
      </c>
      <c r="U381" s="217">
        <v>19</v>
      </c>
      <c r="V381" s="217">
        <v>20</v>
      </c>
      <c r="W381" s="217">
        <v>20</v>
      </c>
      <c r="X381" s="217">
        <v>19</v>
      </c>
      <c r="Y381" s="217">
        <v>19</v>
      </c>
      <c r="Z381" s="217">
        <v>19</v>
      </c>
      <c r="AA381" s="217">
        <v>19</v>
      </c>
      <c r="AB381" s="217">
        <v>19</v>
      </c>
      <c r="AC381" s="217">
        <v>19</v>
      </c>
      <c r="AD381" s="217">
        <v>93</v>
      </c>
      <c r="AE381" s="217">
        <v>84</v>
      </c>
      <c r="AF381" s="217">
        <v>68</v>
      </c>
      <c r="AG381" s="217">
        <v>63</v>
      </c>
      <c r="AH381" s="217">
        <v>54</v>
      </c>
      <c r="AI381" s="217">
        <v>51</v>
      </c>
      <c r="AJ381" s="217">
        <v>43</v>
      </c>
      <c r="AK381" s="217">
        <v>35</v>
      </c>
      <c r="AL381" s="217">
        <v>31</v>
      </c>
      <c r="AM381" s="217">
        <v>25</v>
      </c>
      <c r="AN381" s="217">
        <v>19</v>
      </c>
      <c r="AO381" s="217">
        <v>14</v>
      </c>
      <c r="AP381" s="217">
        <v>11</v>
      </c>
      <c r="AQ381" s="213">
        <v>18</v>
      </c>
      <c r="AR381" s="213">
        <v>1</v>
      </c>
      <c r="AS381" s="213">
        <v>472</v>
      </c>
      <c r="AT381" s="213">
        <v>47</v>
      </c>
      <c r="AU381" s="213">
        <v>46</v>
      </c>
      <c r="AV381" s="213">
        <v>201</v>
      </c>
      <c r="AW381" s="213">
        <v>24</v>
      </c>
    </row>
    <row r="382" spans="1:49" hidden="1" x14ac:dyDescent="0.25">
      <c r="A382" s="70" t="s">
        <v>109</v>
      </c>
      <c r="B382" s="70" t="s">
        <v>579</v>
      </c>
      <c r="C382" s="70" t="s">
        <v>603</v>
      </c>
      <c r="D382" s="71">
        <v>544</v>
      </c>
      <c r="E382" s="211" t="s">
        <v>606</v>
      </c>
      <c r="F382" s="8" t="s">
        <v>31</v>
      </c>
      <c r="G382" s="216">
        <v>2</v>
      </c>
      <c r="H382" s="185">
        <v>1560</v>
      </c>
      <c r="I382" s="185">
        <v>63</v>
      </c>
      <c r="J382" s="217">
        <v>8</v>
      </c>
      <c r="K382" s="217">
        <v>11</v>
      </c>
      <c r="L382" s="217">
        <v>11</v>
      </c>
      <c r="M382" s="217">
        <v>16</v>
      </c>
      <c r="N382" s="217">
        <v>8</v>
      </c>
      <c r="O382" s="217">
        <v>9</v>
      </c>
      <c r="P382" s="217">
        <v>31</v>
      </c>
      <c r="Q382" s="217">
        <v>31</v>
      </c>
      <c r="R382" s="217">
        <v>32</v>
      </c>
      <c r="S382" s="217">
        <v>33</v>
      </c>
      <c r="T382" s="217">
        <v>33</v>
      </c>
      <c r="U382" s="217">
        <v>34</v>
      </c>
      <c r="V382" s="217">
        <v>34</v>
      </c>
      <c r="W382" s="217">
        <v>34</v>
      </c>
      <c r="X382" s="217">
        <v>34</v>
      </c>
      <c r="Y382" s="217">
        <v>34</v>
      </c>
      <c r="Z382" s="217">
        <v>33</v>
      </c>
      <c r="AA382" s="217">
        <v>33</v>
      </c>
      <c r="AB382" s="217">
        <v>33</v>
      </c>
      <c r="AC382" s="217">
        <v>33</v>
      </c>
      <c r="AD382" s="217">
        <v>163</v>
      </c>
      <c r="AE382" s="217">
        <v>146</v>
      </c>
      <c r="AF382" s="217">
        <v>119</v>
      </c>
      <c r="AG382" s="217">
        <v>111</v>
      </c>
      <c r="AH382" s="217">
        <v>95</v>
      </c>
      <c r="AI382" s="217">
        <v>89</v>
      </c>
      <c r="AJ382" s="217">
        <v>75</v>
      </c>
      <c r="AK382" s="217">
        <v>61</v>
      </c>
      <c r="AL382" s="217">
        <v>54</v>
      </c>
      <c r="AM382" s="217">
        <v>44</v>
      </c>
      <c r="AN382" s="217">
        <v>33</v>
      </c>
      <c r="AO382" s="217">
        <v>25</v>
      </c>
      <c r="AP382" s="217">
        <v>20</v>
      </c>
      <c r="AQ382" s="213">
        <v>31</v>
      </c>
      <c r="AR382" s="213">
        <v>2</v>
      </c>
      <c r="AS382" s="213">
        <v>823</v>
      </c>
      <c r="AT382" s="213">
        <v>83</v>
      </c>
      <c r="AU382" s="213">
        <v>81</v>
      </c>
      <c r="AV382" s="213">
        <v>351</v>
      </c>
      <c r="AW382" s="213">
        <v>43</v>
      </c>
    </row>
    <row r="383" spans="1:49" hidden="1" x14ac:dyDescent="0.25">
      <c r="A383" s="70" t="s">
        <v>109</v>
      </c>
      <c r="B383" s="70" t="s">
        <v>579</v>
      </c>
      <c r="C383" s="70" t="s">
        <v>603</v>
      </c>
      <c r="D383" s="71">
        <v>545</v>
      </c>
      <c r="E383" s="211" t="s">
        <v>607</v>
      </c>
      <c r="F383" s="8" t="s">
        <v>31</v>
      </c>
      <c r="G383" s="216">
        <v>2</v>
      </c>
      <c r="H383" s="185">
        <v>817</v>
      </c>
      <c r="I383" s="185">
        <v>27</v>
      </c>
      <c r="J383" s="217">
        <v>5</v>
      </c>
      <c r="K383" s="217">
        <v>5</v>
      </c>
      <c r="L383" s="217">
        <v>5</v>
      </c>
      <c r="M383" s="217">
        <v>0</v>
      </c>
      <c r="N383" s="217">
        <v>2</v>
      </c>
      <c r="O383" s="217">
        <v>10</v>
      </c>
      <c r="P383" s="217">
        <v>16</v>
      </c>
      <c r="Q383" s="217">
        <v>16</v>
      </c>
      <c r="R383" s="217">
        <v>17</v>
      </c>
      <c r="S383" s="217">
        <v>17</v>
      </c>
      <c r="T383" s="217">
        <v>18</v>
      </c>
      <c r="U383" s="217">
        <v>18</v>
      </c>
      <c r="V383" s="217">
        <v>18</v>
      </c>
      <c r="W383" s="217">
        <v>18</v>
      </c>
      <c r="X383" s="217">
        <v>18</v>
      </c>
      <c r="Y383" s="217">
        <v>18</v>
      </c>
      <c r="Z383" s="217">
        <v>18</v>
      </c>
      <c r="AA383" s="217">
        <v>17</v>
      </c>
      <c r="AB383" s="217">
        <v>17</v>
      </c>
      <c r="AC383" s="217">
        <v>17</v>
      </c>
      <c r="AD383" s="217">
        <v>86</v>
      </c>
      <c r="AE383" s="217">
        <v>77</v>
      </c>
      <c r="AF383" s="217">
        <v>63</v>
      </c>
      <c r="AG383" s="217">
        <v>58</v>
      </c>
      <c r="AH383" s="217">
        <v>50</v>
      </c>
      <c r="AI383" s="217">
        <v>47</v>
      </c>
      <c r="AJ383" s="217">
        <v>40</v>
      </c>
      <c r="AK383" s="217">
        <v>32</v>
      </c>
      <c r="AL383" s="217">
        <v>29</v>
      </c>
      <c r="AM383" s="217">
        <v>23</v>
      </c>
      <c r="AN383" s="217">
        <v>18</v>
      </c>
      <c r="AO383" s="217">
        <v>13</v>
      </c>
      <c r="AP383" s="217">
        <v>11</v>
      </c>
      <c r="AQ383" s="213">
        <v>17</v>
      </c>
      <c r="AR383" s="213">
        <v>1</v>
      </c>
      <c r="AS383" s="213">
        <v>435</v>
      </c>
      <c r="AT383" s="213">
        <v>44</v>
      </c>
      <c r="AU383" s="213">
        <v>43</v>
      </c>
      <c r="AV383" s="213">
        <v>186</v>
      </c>
      <c r="AW383" s="213">
        <v>22</v>
      </c>
    </row>
    <row r="384" spans="1:49" hidden="1" x14ac:dyDescent="0.25">
      <c r="A384" s="70" t="s">
        <v>109</v>
      </c>
      <c r="B384" s="70" t="s">
        <v>579</v>
      </c>
      <c r="C384" s="70" t="s">
        <v>603</v>
      </c>
      <c r="D384" s="71">
        <v>546</v>
      </c>
      <c r="E384" s="211" t="s">
        <v>608</v>
      </c>
      <c r="F384" s="8" t="s">
        <v>31</v>
      </c>
      <c r="G384" s="216">
        <v>2</v>
      </c>
      <c r="H384" s="185">
        <v>1348</v>
      </c>
      <c r="I384" s="185">
        <v>139</v>
      </c>
      <c r="J384" s="217">
        <v>26</v>
      </c>
      <c r="K384" s="217">
        <v>24</v>
      </c>
      <c r="L384" s="217">
        <v>26</v>
      </c>
      <c r="M384" s="217">
        <v>25</v>
      </c>
      <c r="N384" s="217">
        <v>24</v>
      </c>
      <c r="O384" s="217">
        <v>14</v>
      </c>
      <c r="P384" s="217">
        <v>25</v>
      </c>
      <c r="Q384" s="217">
        <v>25</v>
      </c>
      <c r="R384" s="217">
        <v>26</v>
      </c>
      <c r="S384" s="217">
        <v>26</v>
      </c>
      <c r="T384" s="217">
        <v>27</v>
      </c>
      <c r="U384" s="217">
        <v>27</v>
      </c>
      <c r="V384" s="217">
        <v>28</v>
      </c>
      <c r="W384" s="217">
        <v>28</v>
      </c>
      <c r="X384" s="217">
        <v>27</v>
      </c>
      <c r="Y384" s="217">
        <v>27</v>
      </c>
      <c r="Z384" s="217">
        <v>27</v>
      </c>
      <c r="AA384" s="217">
        <v>27</v>
      </c>
      <c r="AB384" s="217">
        <v>27</v>
      </c>
      <c r="AC384" s="217">
        <v>27</v>
      </c>
      <c r="AD384" s="217">
        <v>131</v>
      </c>
      <c r="AE384" s="217">
        <v>118</v>
      </c>
      <c r="AF384" s="217">
        <v>96</v>
      </c>
      <c r="AG384" s="217">
        <v>89</v>
      </c>
      <c r="AH384" s="217">
        <v>76</v>
      </c>
      <c r="AI384" s="217">
        <v>72</v>
      </c>
      <c r="AJ384" s="217">
        <v>61</v>
      </c>
      <c r="AK384" s="217">
        <v>49</v>
      </c>
      <c r="AL384" s="217">
        <v>44</v>
      </c>
      <c r="AM384" s="217">
        <v>36</v>
      </c>
      <c r="AN384" s="217">
        <v>27</v>
      </c>
      <c r="AO384" s="217">
        <v>20</v>
      </c>
      <c r="AP384" s="217">
        <v>16</v>
      </c>
      <c r="AQ384" s="213">
        <v>25</v>
      </c>
      <c r="AR384" s="213">
        <v>2</v>
      </c>
      <c r="AS384" s="213">
        <v>664</v>
      </c>
      <c r="AT384" s="213">
        <v>67</v>
      </c>
      <c r="AU384" s="213">
        <v>65</v>
      </c>
      <c r="AV384" s="213">
        <v>283</v>
      </c>
      <c r="AW384" s="213">
        <v>34</v>
      </c>
    </row>
    <row r="385" spans="1:49" hidden="1" x14ac:dyDescent="0.25">
      <c r="A385" s="70" t="s">
        <v>109</v>
      </c>
      <c r="B385" s="70" t="s">
        <v>579</v>
      </c>
      <c r="C385" s="70" t="s">
        <v>603</v>
      </c>
      <c r="D385" s="71">
        <v>547</v>
      </c>
      <c r="E385" s="211" t="s">
        <v>609</v>
      </c>
      <c r="F385" s="8" t="s">
        <v>31</v>
      </c>
      <c r="G385" s="216">
        <v>2</v>
      </c>
      <c r="H385" s="185">
        <v>1673</v>
      </c>
      <c r="I385" s="185">
        <v>75</v>
      </c>
      <c r="J385" s="217">
        <v>11</v>
      </c>
      <c r="K385" s="217">
        <v>17</v>
      </c>
      <c r="L385" s="217">
        <v>15</v>
      </c>
      <c r="M385" s="217">
        <v>12</v>
      </c>
      <c r="N385" s="217">
        <v>16</v>
      </c>
      <c r="O385" s="217">
        <v>4</v>
      </c>
      <c r="P385" s="217">
        <v>33</v>
      </c>
      <c r="Q385" s="217">
        <v>33</v>
      </c>
      <c r="R385" s="217">
        <v>34</v>
      </c>
      <c r="S385" s="217">
        <v>35</v>
      </c>
      <c r="T385" s="217">
        <v>35</v>
      </c>
      <c r="U385" s="217">
        <v>36</v>
      </c>
      <c r="V385" s="217">
        <v>37</v>
      </c>
      <c r="W385" s="217">
        <v>37</v>
      </c>
      <c r="X385" s="217">
        <v>36</v>
      </c>
      <c r="Y385" s="217">
        <v>36</v>
      </c>
      <c r="Z385" s="217">
        <v>36</v>
      </c>
      <c r="AA385" s="217">
        <v>35</v>
      </c>
      <c r="AB385" s="217">
        <v>35</v>
      </c>
      <c r="AC385" s="217">
        <v>35</v>
      </c>
      <c r="AD385" s="217">
        <v>174</v>
      </c>
      <c r="AE385" s="217">
        <v>156</v>
      </c>
      <c r="AF385" s="217">
        <v>127</v>
      </c>
      <c r="AG385" s="217">
        <v>118</v>
      </c>
      <c r="AH385" s="217">
        <v>101</v>
      </c>
      <c r="AI385" s="217">
        <v>95</v>
      </c>
      <c r="AJ385" s="217">
        <v>80</v>
      </c>
      <c r="AK385" s="217">
        <v>65</v>
      </c>
      <c r="AL385" s="217">
        <v>58</v>
      </c>
      <c r="AM385" s="217">
        <v>47</v>
      </c>
      <c r="AN385" s="217">
        <v>36</v>
      </c>
      <c r="AO385" s="217">
        <v>27</v>
      </c>
      <c r="AP385" s="217">
        <v>21</v>
      </c>
      <c r="AQ385" s="213">
        <v>33</v>
      </c>
      <c r="AR385" s="213">
        <v>3</v>
      </c>
      <c r="AS385" s="213">
        <v>878</v>
      </c>
      <c r="AT385" s="213">
        <v>88</v>
      </c>
      <c r="AU385" s="213">
        <v>86</v>
      </c>
      <c r="AV385" s="213">
        <v>375</v>
      </c>
      <c r="AW385" s="213">
        <v>45</v>
      </c>
    </row>
    <row r="386" spans="1:49" hidden="1" x14ac:dyDescent="0.25">
      <c r="A386" s="70" t="s">
        <v>109</v>
      </c>
      <c r="B386" s="70" t="s">
        <v>579</v>
      </c>
      <c r="C386" s="70" t="s">
        <v>603</v>
      </c>
      <c r="D386" s="71">
        <v>548</v>
      </c>
      <c r="E386" s="211" t="s">
        <v>610</v>
      </c>
      <c r="F386" s="8" t="s">
        <v>31</v>
      </c>
      <c r="G386" s="216">
        <v>2</v>
      </c>
      <c r="H386" s="185">
        <v>1527</v>
      </c>
      <c r="I386" s="185">
        <v>67</v>
      </c>
      <c r="J386" s="217">
        <v>12</v>
      </c>
      <c r="K386" s="217">
        <v>10</v>
      </c>
      <c r="L386" s="217">
        <v>16</v>
      </c>
      <c r="M386" s="217">
        <v>14</v>
      </c>
      <c r="N386" s="217">
        <v>9</v>
      </c>
      <c r="O386" s="218">
        <v>6</v>
      </c>
      <c r="P386" s="217">
        <v>30</v>
      </c>
      <c r="Q386" s="217">
        <v>30</v>
      </c>
      <c r="R386" s="217">
        <v>31</v>
      </c>
      <c r="S386" s="217">
        <v>32</v>
      </c>
      <c r="T386" s="217">
        <v>32</v>
      </c>
      <c r="U386" s="217">
        <v>33</v>
      </c>
      <c r="V386" s="217">
        <v>34</v>
      </c>
      <c r="W386" s="217">
        <v>34</v>
      </c>
      <c r="X386" s="217">
        <v>33</v>
      </c>
      <c r="Y386" s="217">
        <v>33</v>
      </c>
      <c r="Z386" s="217">
        <v>32</v>
      </c>
      <c r="AA386" s="217">
        <v>32</v>
      </c>
      <c r="AB386" s="217">
        <v>32</v>
      </c>
      <c r="AC386" s="217">
        <v>32</v>
      </c>
      <c r="AD386" s="217">
        <v>159</v>
      </c>
      <c r="AE386" s="217">
        <v>143</v>
      </c>
      <c r="AF386" s="217">
        <v>116</v>
      </c>
      <c r="AG386" s="217">
        <v>108</v>
      </c>
      <c r="AH386" s="217">
        <v>92</v>
      </c>
      <c r="AI386" s="217">
        <v>87</v>
      </c>
      <c r="AJ386" s="217">
        <v>73</v>
      </c>
      <c r="AK386" s="217">
        <v>59</v>
      </c>
      <c r="AL386" s="217">
        <v>53</v>
      </c>
      <c r="AM386" s="217">
        <v>43</v>
      </c>
      <c r="AN386" s="217">
        <v>33</v>
      </c>
      <c r="AO386" s="217">
        <v>25</v>
      </c>
      <c r="AP386" s="217">
        <v>19</v>
      </c>
      <c r="AQ386" s="213">
        <v>30</v>
      </c>
      <c r="AR386" s="213">
        <v>2</v>
      </c>
      <c r="AS386" s="213">
        <v>803</v>
      </c>
      <c r="AT386" s="213">
        <v>81</v>
      </c>
      <c r="AU386" s="213">
        <v>79</v>
      </c>
      <c r="AV386" s="213">
        <v>343</v>
      </c>
      <c r="AW386" s="213">
        <v>42</v>
      </c>
    </row>
    <row r="387" spans="1:49" hidden="1" x14ac:dyDescent="0.25">
      <c r="A387" s="64" t="s">
        <v>109</v>
      </c>
      <c r="B387" s="64" t="s">
        <v>579</v>
      </c>
      <c r="C387" s="64" t="s">
        <v>611</v>
      </c>
      <c r="D387" s="65"/>
      <c r="E387" s="4" t="s">
        <v>611</v>
      </c>
      <c r="F387" s="5"/>
      <c r="G387" s="9">
        <v>2</v>
      </c>
      <c r="H387" s="180">
        <v>3275</v>
      </c>
      <c r="I387" s="180">
        <v>359</v>
      </c>
      <c r="J387" s="181">
        <v>63</v>
      </c>
      <c r="K387" s="181">
        <v>56</v>
      </c>
      <c r="L387" s="181">
        <v>59</v>
      </c>
      <c r="M387" s="181">
        <v>70</v>
      </c>
      <c r="N387" s="181">
        <v>61</v>
      </c>
      <c r="O387" s="181">
        <v>50</v>
      </c>
      <c r="P387" s="181">
        <v>63</v>
      </c>
      <c r="Q387" s="181">
        <v>63</v>
      </c>
      <c r="R387" s="181">
        <v>62</v>
      </c>
      <c r="S387" s="181">
        <v>60</v>
      </c>
      <c r="T387" s="181">
        <v>59</v>
      </c>
      <c r="U387" s="181">
        <v>58</v>
      </c>
      <c r="V387" s="181">
        <v>57</v>
      </c>
      <c r="W387" s="181">
        <v>57</v>
      </c>
      <c r="X387" s="181">
        <v>59</v>
      </c>
      <c r="Y387" s="181">
        <v>60</v>
      </c>
      <c r="Z387" s="181">
        <v>61</v>
      </c>
      <c r="AA387" s="181">
        <v>62</v>
      </c>
      <c r="AB387" s="181">
        <v>61</v>
      </c>
      <c r="AC387" s="181">
        <v>59</v>
      </c>
      <c r="AD387" s="181">
        <v>271</v>
      </c>
      <c r="AE387" s="181">
        <v>251</v>
      </c>
      <c r="AF387" s="181">
        <v>227</v>
      </c>
      <c r="AG387" s="181">
        <v>215</v>
      </c>
      <c r="AH387" s="181">
        <v>194</v>
      </c>
      <c r="AI387" s="181">
        <v>172</v>
      </c>
      <c r="AJ387" s="181">
        <v>155</v>
      </c>
      <c r="AK387" s="181">
        <v>128</v>
      </c>
      <c r="AL387" s="181">
        <v>122</v>
      </c>
      <c r="AM387" s="181">
        <v>125</v>
      </c>
      <c r="AN387" s="181">
        <v>94</v>
      </c>
      <c r="AO387" s="181">
        <v>62</v>
      </c>
      <c r="AP387" s="181">
        <v>59</v>
      </c>
      <c r="AQ387" s="181">
        <v>67</v>
      </c>
      <c r="AR387" s="181">
        <v>5</v>
      </c>
      <c r="AS387" s="181">
        <v>1648</v>
      </c>
      <c r="AT387" s="181">
        <v>143</v>
      </c>
      <c r="AU387" s="181">
        <v>150</v>
      </c>
      <c r="AV387" s="181">
        <v>659</v>
      </c>
      <c r="AW387" s="181">
        <v>91</v>
      </c>
    </row>
    <row r="388" spans="1:49" hidden="1" x14ac:dyDescent="0.25">
      <c r="A388" s="70" t="s">
        <v>109</v>
      </c>
      <c r="B388" s="70" t="s">
        <v>579</v>
      </c>
      <c r="C388" s="70" t="s">
        <v>611</v>
      </c>
      <c r="D388" s="71">
        <v>597</v>
      </c>
      <c r="E388" s="211" t="s">
        <v>612</v>
      </c>
      <c r="F388" s="8" t="s">
        <v>16</v>
      </c>
      <c r="G388" s="216">
        <v>2</v>
      </c>
      <c r="H388" s="185">
        <v>1774</v>
      </c>
      <c r="I388" s="185">
        <v>222</v>
      </c>
      <c r="J388" s="217">
        <v>39</v>
      </c>
      <c r="K388" s="217">
        <v>36</v>
      </c>
      <c r="L388" s="217">
        <v>33</v>
      </c>
      <c r="M388" s="217">
        <v>45</v>
      </c>
      <c r="N388" s="217">
        <v>40</v>
      </c>
      <c r="O388" s="217">
        <v>29</v>
      </c>
      <c r="P388" s="217">
        <v>34</v>
      </c>
      <c r="Q388" s="217">
        <v>34</v>
      </c>
      <c r="R388" s="217">
        <v>33</v>
      </c>
      <c r="S388" s="217">
        <v>32</v>
      </c>
      <c r="T388" s="217">
        <v>31</v>
      </c>
      <c r="U388" s="217">
        <v>30</v>
      </c>
      <c r="V388" s="217">
        <v>31</v>
      </c>
      <c r="W388" s="217">
        <v>31</v>
      </c>
      <c r="X388" s="217">
        <v>31</v>
      </c>
      <c r="Y388" s="217">
        <v>32</v>
      </c>
      <c r="Z388" s="217">
        <v>33</v>
      </c>
      <c r="AA388" s="217">
        <v>33</v>
      </c>
      <c r="AB388" s="217">
        <v>33</v>
      </c>
      <c r="AC388" s="217">
        <v>31</v>
      </c>
      <c r="AD388" s="217">
        <v>144</v>
      </c>
      <c r="AE388" s="217">
        <v>133</v>
      </c>
      <c r="AF388" s="217">
        <v>121</v>
      </c>
      <c r="AG388" s="217">
        <v>115</v>
      </c>
      <c r="AH388" s="217">
        <v>104</v>
      </c>
      <c r="AI388" s="217">
        <v>91</v>
      </c>
      <c r="AJ388" s="217">
        <v>82</v>
      </c>
      <c r="AK388" s="217">
        <v>68</v>
      </c>
      <c r="AL388" s="217">
        <v>65</v>
      </c>
      <c r="AM388" s="217">
        <v>66</v>
      </c>
      <c r="AN388" s="217">
        <v>50</v>
      </c>
      <c r="AO388" s="217">
        <v>33</v>
      </c>
      <c r="AP388" s="217">
        <v>31</v>
      </c>
      <c r="AQ388" s="213">
        <v>35</v>
      </c>
      <c r="AR388" s="213">
        <v>2</v>
      </c>
      <c r="AS388" s="213">
        <v>878</v>
      </c>
      <c r="AT388" s="213">
        <v>77</v>
      </c>
      <c r="AU388" s="213">
        <v>80</v>
      </c>
      <c r="AV388" s="213">
        <v>351</v>
      </c>
      <c r="AW388" s="213">
        <v>49</v>
      </c>
    </row>
    <row r="389" spans="1:49" hidden="1" x14ac:dyDescent="0.25">
      <c r="A389" s="70" t="s">
        <v>109</v>
      </c>
      <c r="B389" s="70" t="s">
        <v>579</v>
      </c>
      <c r="C389" s="70" t="s">
        <v>611</v>
      </c>
      <c r="D389" s="71">
        <v>598</v>
      </c>
      <c r="E389" s="211" t="s">
        <v>613</v>
      </c>
      <c r="F389" s="8" t="s">
        <v>31</v>
      </c>
      <c r="G389" s="216">
        <v>2</v>
      </c>
      <c r="H389" s="185">
        <v>349</v>
      </c>
      <c r="I389" s="185">
        <v>15</v>
      </c>
      <c r="J389" s="217">
        <v>3</v>
      </c>
      <c r="K389" s="217">
        <v>3</v>
      </c>
      <c r="L389" s="217">
        <v>3</v>
      </c>
      <c r="M389" s="217">
        <v>3</v>
      </c>
      <c r="N389" s="217">
        <v>1</v>
      </c>
      <c r="O389" s="217">
        <v>2</v>
      </c>
      <c r="P389" s="217">
        <v>7</v>
      </c>
      <c r="Q389" s="217">
        <v>7</v>
      </c>
      <c r="R389" s="217">
        <v>7</v>
      </c>
      <c r="S389" s="217">
        <v>7</v>
      </c>
      <c r="T389" s="217">
        <v>7</v>
      </c>
      <c r="U389" s="217">
        <v>7</v>
      </c>
      <c r="V389" s="217">
        <v>6</v>
      </c>
      <c r="W389" s="217">
        <v>6</v>
      </c>
      <c r="X389" s="217">
        <v>7</v>
      </c>
      <c r="Y389" s="217">
        <v>7</v>
      </c>
      <c r="Z389" s="217">
        <v>7</v>
      </c>
      <c r="AA389" s="217">
        <v>7</v>
      </c>
      <c r="AB389" s="217">
        <v>7</v>
      </c>
      <c r="AC389" s="217">
        <v>7</v>
      </c>
      <c r="AD389" s="217">
        <v>31</v>
      </c>
      <c r="AE389" s="217">
        <v>29</v>
      </c>
      <c r="AF389" s="217">
        <v>26</v>
      </c>
      <c r="AG389" s="217">
        <v>24</v>
      </c>
      <c r="AH389" s="217">
        <v>22</v>
      </c>
      <c r="AI389" s="217">
        <v>20</v>
      </c>
      <c r="AJ389" s="217">
        <v>18</v>
      </c>
      <c r="AK389" s="217">
        <v>15</v>
      </c>
      <c r="AL389" s="217">
        <v>14</v>
      </c>
      <c r="AM389" s="217">
        <v>14</v>
      </c>
      <c r="AN389" s="217">
        <v>11</v>
      </c>
      <c r="AO389" s="217">
        <v>7</v>
      </c>
      <c r="AP389" s="217">
        <v>7</v>
      </c>
      <c r="AQ389" s="213">
        <v>8</v>
      </c>
      <c r="AR389" s="213">
        <v>1</v>
      </c>
      <c r="AS389" s="213">
        <v>188</v>
      </c>
      <c r="AT389" s="213">
        <v>16</v>
      </c>
      <c r="AU389" s="213">
        <v>17</v>
      </c>
      <c r="AV389" s="213">
        <v>75</v>
      </c>
      <c r="AW389" s="213">
        <v>10</v>
      </c>
    </row>
    <row r="390" spans="1:49" hidden="1" x14ac:dyDescent="0.25">
      <c r="A390" s="70" t="s">
        <v>109</v>
      </c>
      <c r="B390" s="70" t="s">
        <v>579</v>
      </c>
      <c r="C390" s="70" t="s">
        <v>611</v>
      </c>
      <c r="D390" s="71">
        <v>599</v>
      </c>
      <c r="E390" s="211" t="s">
        <v>614</v>
      </c>
      <c r="F390" s="8" t="s">
        <v>31</v>
      </c>
      <c r="G390" s="216">
        <v>2</v>
      </c>
      <c r="H390" s="185">
        <v>820</v>
      </c>
      <c r="I390" s="185">
        <v>82</v>
      </c>
      <c r="J390" s="217">
        <v>12</v>
      </c>
      <c r="K390" s="217">
        <v>12</v>
      </c>
      <c r="L390" s="217">
        <v>16</v>
      </c>
      <c r="M390" s="217">
        <v>14</v>
      </c>
      <c r="N390" s="217">
        <v>14</v>
      </c>
      <c r="O390" s="217">
        <v>14</v>
      </c>
      <c r="P390" s="217">
        <v>16</v>
      </c>
      <c r="Q390" s="217">
        <v>16</v>
      </c>
      <c r="R390" s="217">
        <v>16</v>
      </c>
      <c r="S390" s="217">
        <v>15</v>
      </c>
      <c r="T390" s="217">
        <v>15</v>
      </c>
      <c r="U390" s="217">
        <v>15</v>
      </c>
      <c r="V390" s="217">
        <v>14</v>
      </c>
      <c r="W390" s="217">
        <v>14</v>
      </c>
      <c r="X390" s="217">
        <v>15</v>
      </c>
      <c r="Y390" s="217">
        <v>15</v>
      </c>
      <c r="Z390" s="217">
        <v>15</v>
      </c>
      <c r="AA390" s="217">
        <v>16</v>
      </c>
      <c r="AB390" s="217">
        <v>15</v>
      </c>
      <c r="AC390" s="217">
        <v>15</v>
      </c>
      <c r="AD390" s="217">
        <v>69</v>
      </c>
      <c r="AE390" s="217">
        <v>64</v>
      </c>
      <c r="AF390" s="217">
        <v>57</v>
      </c>
      <c r="AG390" s="217">
        <v>54</v>
      </c>
      <c r="AH390" s="217">
        <v>49</v>
      </c>
      <c r="AI390" s="217">
        <v>44</v>
      </c>
      <c r="AJ390" s="217">
        <v>39</v>
      </c>
      <c r="AK390" s="217">
        <v>32</v>
      </c>
      <c r="AL390" s="217">
        <v>31</v>
      </c>
      <c r="AM390" s="217">
        <v>32</v>
      </c>
      <c r="AN390" s="217">
        <v>24</v>
      </c>
      <c r="AO390" s="217">
        <v>16</v>
      </c>
      <c r="AP390" s="217">
        <v>15</v>
      </c>
      <c r="AQ390" s="213">
        <v>17</v>
      </c>
      <c r="AR390" s="213">
        <v>1</v>
      </c>
      <c r="AS390" s="213">
        <v>417</v>
      </c>
      <c r="AT390" s="213">
        <v>36</v>
      </c>
      <c r="AU390" s="213">
        <v>38</v>
      </c>
      <c r="AV390" s="213">
        <v>167</v>
      </c>
      <c r="AW390" s="213">
        <v>23</v>
      </c>
    </row>
    <row r="391" spans="1:49" hidden="1" x14ac:dyDescent="0.25">
      <c r="A391" s="70" t="s">
        <v>109</v>
      </c>
      <c r="B391" s="70" t="s">
        <v>579</v>
      </c>
      <c r="C391" s="70" t="s">
        <v>611</v>
      </c>
      <c r="D391" s="71">
        <v>600</v>
      </c>
      <c r="E391" s="211" t="s">
        <v>615</v>
      </c>
      <c r="F391" s="8" t="s">
        <v>31</v>
      </c>
      <c r="G391" s="216">
        <v>2</v>
      </c>
      <c r="H391" s="185">
        <v>332</v>
      </c>
      <c r="I391" s="185">
        <v>40</v>
      </c>
      <c r="J391" s="217">
        <v>9</v>
      </c>
      <c r="K391" s="217">
        <v>5</v>
      </c>
      <c r="L391" s="217">
        <v>7</v>
      </c>
      <c r="M391" s="217">
        <v>8</v>
      </c>
      <c r="N391" s="217">
        <v>6</v>
      </c>
      <c r="O391" s="217">
        <v>5</v>
      </c>
      <c r="P391" s="217">
        <v>6</v>
      </c>
      <c r="Q391" s="217">
        <v>6</v>
      </c>
      <c r="R391" s="217">
        <v>6</v>
      </c>
      <c r="S391" s="217">
        <v>6</v>
      </c>
      <c r="T391" s="217">
        <v>6</v>
      </c>
      <c r="U391" s="217">
        <v>6</v>
      </c>
      <c r="V391" s="217">
        <v>6</v>
      </c>
      <c r="W391" s="217">
        <v>6</v>
      </c>
      <c r="X391" s="217">
        <v>6</v>
      </c>
      <c r="Y391" s="217">
        <v>6</v>
      </c>
      <c r="Z391" s="217">
        <v>6</v>
      </c>
      <c r="AA391" s="217">
        <v>6</v>
      </c>
      <c r="AB391" s="217">
        <v>6</v>
      </c>
      <c r="AC391" s="217">
        <v>6</v>
      </c>
      <c r="AD391" s="217">
        <v>27</v>
      </c>
      <c r="AE391" s="217">
        <v>25</v>
      </c>
      <c r="AF391" s="217">
        <v>23</v>
      </c>
      <c r="AG391" s="217">
        <v>22</v>
      </c>
      <c r="AH391" s="217">
        <v>19</v>
      </c>
      <c r="AI391" s="217">
        <v>17</v>
      </c>
      <c r="AJ391" s="217">
        <v>16</v>
      </c>
      <c r="AK391" s="217">
        <v>13</v>
      </c>
      <c r="AL391" s="217">
        <v>12</v>
      </c>
      <c r="AM391" s="217">
        <v>13</v>
      </c>
      <c r="AN391" s="217">
        <v>9</v>
      </c>
      <c r="AO391" s="217">
        <v>6</v>
      </c>
      <c r="AP391" s="217">
        <v>6</v>
      </c>
      <c r="AQ391" s="213">
        <v>7</v>
      </c>
      <c r="AR391" s="213">
        <v>1</v>
      </c>
      <c r="AS391" s="213">
        <v>165</v>
      </c>
      <c r="AT391" s="213">
        <v>14</v>
      </c>
      <c r="AU391" s="213">
        <v>15</v>
      </c>
      <c r="AV391" s="213">
        <v>66</v>
      </c>
      <c r="AW391" s="213">
        <v>9</v>
      </c>
    </row>
    <row r="392" spans="1:49" hidden="1" x14ac:dyDescent="0.25">
      <c r="A392" s="64" t="s">
        <v>109</v>
      </c>
      <c r="B392" s="64" t="s">
        <v>579</v>
      </c>
      <c r="C392" s="64" t="s">
        <v>616</v>
      </c>
      <c r="D392" s="65"/>
      <c r="E392" s="4" t="s">
        <v>616</v>
      </c>
      <c r="F392" s="5"/>
      <c r="G392" s="9">
        <v>2</v>
      </c>
      <c r="H392" s="180">
        <v>5797</v>
      </c>
      <c r="I392" s="180">
        <v>699</v>
      </c>
      <c r="J392" s="181">
        <v>101</v>
      </c>
      <c r="K392" s="181">
        <v>109</v>
      </c>
      <c r="L392" s="181">
        <v>120</v>
      </c>
      <c r="M392" s="181">
        <v>122</v>
      </c>
      <c r="N392" s="181">
        <v>128</v>
      </c>
      <c r="O392" s="181">
        <v>119</v>
      </c>
      <c r="P392" s="181">
        <v>108</v>
      </c>
      <c r="Q392" s="181">
        <v>111</v>
      </c>
      <c r="R392" s="181">
        <v>115</v>
      </c>
      <c r="S392" s="181">
        <v>119</v>
      </c>
      <c r="T392" s="181">
        <v>124</v>
      </c>
      <c r="U392" s="181">
        <v>130</v>
      </c>
      <c r="V392" s="181">
        <v>133</v>
      </c>
      <c r="W392" s="181">
        <v>129</v>
      </c>
      <c r="X392" s="181">
        <v>120</v>
      </c>
      <c r="Y392" s="181">
        <v>113</v>
      </c>
      <c r="Z392" s="181">
        <v>106</v>
      </c>
      <c r="AA392" s="181">
        <v>100</v>
      </c>
      <c r="AB392" s="181">
        <v>97</v>
      </c>
      <c r="AC392" s="181">
        <v>96</v>
      </c>
      <c r="AD392" s="181">
        <v>467</v>
      </c>
      <c r="AE392" s="181">
        <v>442</v>
      </c>
      <c r="AF392" s="181">
        <v>440</v>
      </c>
      <c r="AG392" s="181">
        <v>360</v>
      </c>
      <c r="AH392" s="181">
        <v>355</v>
      </c>
      <c r="AI392" s="181">
        <v>290</v>
      </c>
      <c r="AJ392" s="181">
        <v>268</v>
      </c>
      <c r="AK392" s="181">
        <v>230</v>
      </c>
      <c r="AL392" s="181">
        <v>193</v>
      </c>
      <c r="AM392" s="181">
        <v>162</v>
      </c>
      <c r="AN392" s="181">
        <v>126</v>
      </c>
      <c r="AO392" s="181">
        <v>94</v>
      </c>
      <c r="AP392" s="181">
        <v>70</v>
      </c>
      <c r="AQ392" s="181">
        <v>143</v>
      </c>
      <c r="AR392" s="181">
        <v>11</v>
      </c>
      <c r="AS392" s="181">
        <v>2797</v>
      </c>
      <c r="AT392" s="181">
        <v>305</v>
      </c>
      <c r="AU392" s="181">
        <v>245</v>
      </c>
      <c r="AV392" s="181">
        <v>1126</v>
      </c>
      <c r="AW392" s="181">
        <v>194</v>
      </c>
    </row>
    <row r="393" spans="1:49" hidden="1" x14ac:dyDescent="0.25">
      <c r="A393" s="70" t="s">
        <v>109</v>
      </c>
      <c r="B393" s="70" t="s">
        <v>579</v>
      </c>
      <c r="C393" s="70" t="s">
        <v>616</v>
      </c>
      <c r="D393" s="71">
        <v>569</v>
      </c>
      <c r="E393" s="211" t="s">
        <v>617</v>
      </c>
      <c r="F393" s="7" t="s">
        <v>14</v>
      </c>
      <c r="G393" s="219">
        <v>2</v>
      </c>
      <c r="H393" s="185">
        <v>2669</v>
      </c>
      <c r="I393" s="185">
        <v>297</v>
      </c>
      <c r="J393" s="217">
        <v>40</v>
      </c>
      <c r="K393" s="217">
        <v>44</v>
      </c>
      <c r="L393" s="217">
        <v>45</v>
      </c>
      <c r="M393" s="217">
        <v>53</v>
      </c>
      <c r="N393" s="217">
        <v>56</v>
      </c>
      <c r="O393" s="217">
        <v>59</v>
      </c>
      <c r="P393" s="220">
        <v>49</v>
      </c>
      <c r="Q393" s="220">
        <v>52</v>
      </c>
      <c r="R393" s="220">
        <v>55</v>
      </c>
      <c r="S393" s="220">
        <v>54</v>
      </c>
      <c r="T393" s="220">
        <v>58</v>
      </c>
      <c r="U393" s="220">
        <v>59</v>
      </c>
      <c r="V393" s="220">
        <v>62</v>
      </c>
      <c r="W393" s="220">
        <v>59</v>
      </c>
      <c r="X393" s="220">
        <v>55</v>
      </c>
      <c r="Y393" s="220">
        <v>54</v>
      </c>
      <c r="Z393" s="220">
        <v>49</v>
      </c>
      <c r="AA393" s="220">
        <v>47</v>
      </c>
      <c r="AB393" s="220">
        <v>45</v>
      </c>
      <c r="AC393" s="220">
        <v>45</v>
      </c>
      <c r="AD393" s="220">
        <v>216</v>
      </c>
      <c r="AE393" s="220">
        <v>207</v>
      </c>
      <c r="AF393" s="220">
        <v>205</v>
      </c>
      <c r="AG393" s="220">
        <v>168</v>
      </c>
      <c r="AH393" s="220">
        <v>165</v>
      </c>
      <c r="AI393" s="220">
        <v>135</v>
      </c>
      <c r="AJ393" s="220">
        <v>125</v>
      </c>
      <c r="AK393" s="220">
        <v>107</v>
      </c>
      <c r="AL393" s="220">
        <v>90</v>
      </c>
      <c r="AM393" s="220">
        <v>74</v>
      </c>
      <c r="AN393" s="220">
        <v>60</v>
      </c>
      <c r="AO393" s="220">
        <v>44</v>
      </c>
      <c r="AP393" s="220">
        <v>33</v>
      </c>
      <c r="AQ393" s="221">
        <v>65</v>
      </c>
      <c r="AR393" s="221">
        <v>4</v>
      </c>
      <c r="AS393" s="221">
        <v>1298</v>
      </c>
      <c r="AT393" s="221">
        <v>142</v>
      </c>
      <c r="AU393" s="221">
        <v>114</v>
      </c>
      <c r="AV393" s="221">
        <v>522</v>
      </c>
      <c r="AW393" s="221">
        <v>91</v>
      </c>
    </row>
    <row r="394" spans="1:49" hidden="1" x14ac:dyDescent="0.25">
      <c r="A394" s="70" t="s">
        <v>109</v>
      </c>
      <c r="B394" s="70" t="s">
        <v>579</v>
      </c>
      <c r="C394" s="70" t="s">
        <v>616</v>
      </c>
      <c r="D394" s="71">
        <v>570</v>
      </c>
      <c r="E394" s="211" t="s">
        <v>618</v>
      </c>
      <c r="F394" s="8" t="s">
        <v>31</v>
      </c>
      <c r="G394" s="216">
        <v>2</v>
      </c>
      <c r="H394" s="185">
        <v>439</v>
      </c>
      <c r="I394" s="185">
        <v>60</v>
      </c>
      <c r="J394" s="217">
        <v>10</v>
      </c>
      <c r="K394" s="217">
        <v>12</v>
      </c>
      <c r="L394" s="217">
        <v>8</v>
      </c>
      <c r="M394" s="217">
        <v>12</v>
      </c>
      <c r="N394" s="217">
        <v>10</v>
      </c>
      <c r="O394" s="217">
        <v>8</v>
      </c>
      <c r="P394" s="220">
        <v>8</v>
      </c>
      <c r="Q394" s="220">
        <v>8</v>
      </c>
      <c r="R394" s="220">
        <v>9</v>
      </c>
      <c r="S394" s="220">
        <v>9</v>
      </c>
      <c r="T394" s="220">
        <v>9</v>
      </c>
      <c r="U394" s="220">
        <v>10</v>
      </c>
      <c r="V394" s="220">
        <v>10</v>
      </c>
      <c r="W394" s="220">
        <v>10</v>
      </c>
      <c r="X394" s="220">
        <v>9</v>
      </c>
      <c r="Y394" s="220">
        <v>8</v>
      </c>
      <c r="Z394" s="220">
        <v>8</v>
      </c>
      <c r="AA394" s="220">
        <v>7</v>
      </c>
      <c r="AB394" s="220">
        <v>7</v>
      </c>
      <c r="AC394" s="220">
        <v>7</v>
      </c>
      <c r="AD394" s="220">
        <v>35</v>
      </c>
      <c r="AE394" s="220">
        <v>33</v>
      </c>
      <c r="AF394" s="220">
        <v>33</v>
      </c>
      <c r="AG394" s="220">
        <v>27</v>
      </c>
      <c r="AH394" s="220">
        <v>26</v>
      </c>
      <c r="AI394" s="220">
        <v>22</v>
      </c>
      <c r="AJ394" s="220">
        <v>20</v>
      </c>
      <c r="AK394" s="220">
        <v>17</v>
      </c>
      <c r="AL394" s="220">
        <v>14</v>
      </c>
      <c r="AM394" s="220">
        <v>12</v>
      </c>
      <c r="AN394" s="220">
        <v>9</v>
      </c>
      <c r="AO394" s="220">
        <v>7</v>
      </c>
      <c r="AP394" s="220">
        <v>5</v>
      </c>
      <c r="AQ394" s="221">
        <v>11</v>
      </c>
      <c r="AR394" s="221">
        <v>1</v>
      </c>
      <c r="AS394" s="221">
        <v>208</v>
      </c>
      <c r="AT394" s="221">
        <v>23</v>
      </c>
      <c r="AU394" s="221">
        <v>18</v>
      </c>
      <c r="AV394" s="221">
        <v>84</v>
      </c>
      <c r="AW394" s="221">
        <v>14</v>
      </c>
    </row>
    <row r="395" spans="1:49" hidden="1" x14ac:dyDescent="0.25">
      <c r="A395" s="70" t="s">
        <v>109</v>
      </c>
      <c r="B395" s="70" t="s">
        <v>579</v>
      </c>
      <c r="C395" s="70" t="s">
        <v>616</v>
      </c>
      <c r="D395" s="71">
        <v>571</v>
      </c>
      <c r="E395" s="211" t="s">
        <v>619</v>
      </c>
      <c r="F395" s="8" t="s">
        <v>31</v>
      </c>
      <c r="G395" s="216">
        <v>2</v>
      </c>
      <c r="H395" s="185">
        <v>354</v>
      </c>
      <c r="I395" s="185">
        <v>84</v>
      </c>
      <c r="J395" s="217">
        <v>15</v>
      </c>
      <c r="K395" s="217">
        <v>15</v>
      </c>
      <c r="L395" s="217">
        <v>16</v>
      </c>
      <c r="M395" s="217">
        <v>12</v>
      </c>
      <c r="N395" s="217">
        <v>14</v>
      </c>
      <c r="O395" s="217">
        <v>12</v>
      </c>
      <c r="P395" s="220">
        <v>6</v>
      </c>
      <c r="Q395" s="220">
        <v>6</v>
      </c>
      <c r="R395" s="220">
        <v>6</v>
      </c>
      <c r="S395" s="220">
        <v>6</v>
      </c>
      <c r="T395" s="220">
        <v>7</v>
      </c>
      <c r="U395" s="220">
        <v>7</v>
      </c>
      <c r="V395" s="220">
        <v>7</v>
      </c>
      <c r="W395" s="220">
        <v>7</v>
      </c>
      <c r="X395" s="220">
        <v>6</v>
      </c>
      <c r="Y395" s="220">
        <v>6</v>
      </c>
      <c r="Z395" s="220">
        <v>6</v>
      </c>
      <c r="AA395" s="220">
        <v>5</v>
      </c>
      <c r="AB395" s="220">
        <v>5</v>
      </c>
      <c r="AC395" s="220">
        <v>5</v>
      </c>
      <c r="AD395" s="220">
        <v>25</v>
      </c>
      <c r="AE395" s="220">
        <v>23</v>
      </c>
      <c r="AF395" s="220">
        <v>23</v>
      </c>
      <c r="AG395" s="220">
        <v>19</v>
      </c>
      <c r="AH395" s="220">
        <v>19</v>
      </c>
      <c r="AI395" s="220">
        <v>15</v>
      </c>
      <c r="AJ395" s="220">
        <v>14</v>
      </c>
      <c r="AK395" s="220">
        <v>12</v>
      </c>
      <c r="AL395" s="220">
        <v>10</v>
      </c>
      <c r="AM395" s="220">
        <v>9</v>
      </c>
      <c r="AN395" s="220">
        <v>7</v>
      </c>
      <c r="AO395" s="220">
        <v>5</v>
      </c>
      <c r="AP395" s="220">
        <v>4</v>
      </c>
      <c r="AQ395" s="221">
        <v>8</v>
      </c>
      <c r="AR395" s="221">
        <v>1</v>
      </c>
      <c r="AS395" s="221">
        <v>149</v>
      </c>
      <c r="AT395" s="221">
        <v>16</v>
      </c>
      <c r="AU395" s="221">
        <v>13</v>
      </c>
      <c r="AV395" s="221">
        <v>60</v>
      </c>
      <c r="AW395" s="221">
        <v>10</v>
      </c>
    </row>
    <row r="396" spans="1:49" hidden="1" x14ac:dyDescent="0.25">
      <c r="A396" s="70" t="s">
        <v>109</v>
      </c>
      <c r="B396" s="70" t="s">
        <v>579</v>
      </c>
      <c r="C396" s="70" t="s">
        <v>616</v>
      </c>
      <c r="D396" s="71">
        <v>572</v>
      </c>
      <c r="E396" s="211" t="s">
        <v>620</v>
      </c>
      <c r="F396" s="8" t="s">
        <v>31</v>
      </c>
      <c r="G396" s="216">
        <v>2</v>
      </c>
      <c r="H396" s="185">
        <v>535</v>
      </c>
      <c r="I396" s="185">
        <v>34</v>
      </c>
      <c r="J396" s="217">
        <v>4</v>
      </c>
      <c r="K396" s="217">
        <v>4</v>
      </c>
      <c r="L396" s="217">
        <v>8</v>
      </c>
      <c r="M396" s="217">
        <v>7</v>
      </c>
      <c r="N396" s="217">
        <v>6</v>
      </c>
      <c r="O396" s="217">
        <v>5</v>
      </c>
      <c r="P396" s="220">
        <v>11</v>
      </c>
      <c r="Q396" s="220">
        <v>11</v>
      </c>
      <c r="R396" s="220">
        <v>11</v>
      </c>
      <c r="S396" s="220">
        <v>12</v>
      </c>
      <c r="T396" s="220">
        <v>12</v>
      </c>
      <c r="U396" s="220">
        <v>13</v>
      </c>
      <c r="V396" s="220">
        <v>13</v>
      </c>
      <c r="W396" s="220">
        <v>13</v>
      </c>
      <c r="X396" s="220">
        <v>12</v>
      </c>
      <c r="Y396" s="220">
        <v>11</v>
      </c>
      <c r="Z396" s="220">
        <v>10</v>
      </c>
      <c r="AA396" s="220">
        <v>10</v>
      </c>
      <c r="AB396" s="220">
        <v>10</v>
      </c>
      <c r="AC396" s="220">
        <v>9</v>
      </c>
      <c r="AD396" s="220">
        <v>46</v>
      </c>
      <c r="AE396" s="220">
        <v>43</v>
      </c>
      <c r="AF396" s="220">
        <v>43</v>
      </c>
      <c r="AG396" s="220">
        <v>35</v>
      </c>
      <c r="AH396" s="220">
        <v>35</v>
      </c>
      <c r="AI396" s="220">
        <v>29</v>
      </c>
      <c r="AJ396" s="220">
        <v>26</v>
      </c>
      <c r="AK396" s="220">
        <v>23</v>
      </c>
      <c r="AL396" s="220">
        <v>19</v>
      </c>
      <c r="AM396" s="220">
        <v>16</v>
      </c>
      <c r="AN396" s="220">
        <v>12</v>
      </c>
      <c r="AO396" s="220">
        <v>9</v>
      </c>
      <c r="AP396" s="220">
        <v>7</v>
      </c>
      <c r="AQ396" s="221">
        <v>14</v>
      </c>
      <c r="AR396" s="221">
        <v>1</v>
      </c>
      <c r="AS396" s="221">
        <v>275</v>
      </c>
      <c r="AT396" s="221">
        <v>30</v>
      </c>
      <c r="AU396" s="221">
        <v>24</v>
      </c>
      <c r="AV396" s="221">
        <v>111</v>
      </c>
      <c r="AW396" s="221">
        <v>19</v>
      </c>
    </row>
    <row r="397" spans="1:49" hidden="1" x14ac:dyDescent="0.25">
      <c r="A397" s="70" t="s">
        <v>109</v>
      </c>
      <c r="B397" s="70" t="s">
        <v>579</v>
      </c>
      <c r="C397" s="70" t="s">
        <v>616</v>
      </c>
      <c r="D397" s="71">
        <v>573</v>
      </c>
      <c r="E397" s="211" t="s">
        <v>621</v>
      </c>
      <c r="F397" s="8" t="s">
        <v>31</v>
      </c>
      <c r="G397" s="216">
        <v>2</v>
      </c>
      <c r="H397" s="185">
        <v>544</v>
      </c>
      <c r="I397" s="185">
        <v>46</v>
      </c>
      <c r="J397" s="217">
        <v>7</v>
      </c>
      <c r="K397" s="217">
        <v>9</v>
      </c>
      <c r="L397" s="217">
        <v>8</v>
      </c>
      <c r="M397" s="217">
        <v>8</v>
      </c>
      <c r="N397" s="217">
        <v>6</v>
      </c>
      <c r="O397" s="217">
        <v>8</v>
      </c>
      <c r="P397" s="220">
        <v>11</v>
      </c>
      <c r="Q397" s="220">
        <v>11</v>
      </c>
      <c r="R397" s="220">
        <v>11</v>
      </c>
      <c r="S397" s="220">
        <v>12</v>
      </c>
      <c r="T397" s="220">
        <v>12</v>
      </c>
      <c r="U397" s="220">
        <v>13</v>
      </c>
      <c r="V397" s="220">
        <v>13</v>
      </c>
      <c r="W397" s="220">
        <v>13</v>
      </c>
      <c r="X397" s="220">
        <v>12</v>
      </c>
      <c r="Y397" s="220">
        <v>11</v>
      </c>
      <c r="Z397" s="220">
        <v>10</v>
      </c>
      <c r="AA397" s="220">
        <v>10</v>
      </c>
      <c r="AB397" s="220">
        <v>9</v>
      </c>
      <c r="AC397" s="220">
        <v>9</v>
      </c>
      <c r="AD397" s="220">
        <v>46</v>
      </c>
      <c r="AE397" s="220">
        <v>43</v>
      </c>
      <c r="AF397" s="220">
        <v>43</v>
      </c>
      <c r="AG397" s="220">
        <v>35</v>
      </c>
      <c r="AH397" s="220">
        <v>35</v>
      </c>
      <c r="AI397" s="220">
        <v>28</v>
      </c>
      <c r="AJ397" s="220">
        <v>26</v>
      </c>
      <c r="AK397" s="220">
        <v>22</v>
      </c>
      <c r="AL397" s="220">
        <v>19</v>
      </c>
      <c r="AM397" s="220">
        <v>16</v>
      </c>
      <c r="AN397" s="220">
        <v>12</v>
      </c>
      <c r="AO397" s="220">
        <v>9</v>
      </c>
      <c r="AP397" s="220">
        <v>7</v>
      </c>
      <c r="AQ397" s="221">
        <v>14</v>
      </c>
      <c r="AR397" s="221">
        <v>1</v>
      </c>
      <c r="AS397" s="221">
        <v>273</v>
      </c>
      <c r="AT397" s="221">
        <v>30</v>
      </c>
      <c r="AU397" s="221">
        <v>24</v>
      </c>
      <c r="AV397" s="221">
        <v>110</v>
      </c>
      <c r="AW397" s="221">
        <v>19</v>
      </c>
    </row>
    <row r="398" spans="1:49" hidden="1" x14ac:dyDescent="0.25">
      <c r="A398" s="70" t="s">
        <v>109</v>
      </c>
      <c r="B398" s="70" t="s">
        <v>579</v>
      </c>
      <c r="C398" s="70" t="s">
        <v>616</v>
      </c>
      <c r="D398" s="71">
        <v>574</v>
      </c>
      <c r="E398" s="211" t="s">
        <v>622</v>
      </c>
      <c r="F398" s="8" t="s">
        <v>31</v>
      </c>
      <c r="G398" s="216">
        <v>2</v>
      </c>
      <c r="H398" s="185">
        <v>446</v>
      </c>
      <c r="I398" s="185">
        <v>74</v>
      </c>
      <c r="J398" s="217">
        <v>15</v>
      </c>
      <c r="K398" s="217">
        <v>12</v>
      </c>
      <c r="L398" s="217">
        <v>11</v>
      </c>
      <c r="M398" s="217">
        <v>10</v>
      </c>
      <c r="N398" s="217">
        <v>15</v>
      </c>
      <c r="O398" s="217">
        <v>11</v>
      </c>
      <c r="P398" s="220">
        <v>8</v>
      </c>
      <c r="Q398" s="220">
        <v>8</v>
      </c>
      <c r="R398" s="220">
        <v>8</v>
      </c>
      <c r="S398" s="220">
        <v>9</v>
      </c>
      <c r="T398" s="220">
        <v>9</v>
      </c>
      <c r="U398" s="220">
        <v>10</v>
      </c>
      <c r="V398" s="220">
        <v>10</v>
      </c>
      <c r="W398" s="220">
        <v>9</v>
      </c>
      <c r="X398" s="220">
        <v>9</v>
      </c>
      <c r="Y398" s="220">
        <v>8</v>
      </c>
      <c r="Z398" s="220">
        <v>8</v>
      </c>
      <c r="AA398" s="220">
        <v>7</v>
      </c>
      <c r="AB398" s="220">
        <v>7</v>
      </c>
      <c r="AC398" s="220">
        <v>7</v>
      </c>
      <c r="AD398" s="220">
        <v>34</v>
      </c>
      <c r="AE398" s="220">
        <v>32</v>
      </c>
      <c r="AF398" s="220">
        <v>32</v>
      </c>
      <c r="AG398" s="220">
        <v>26</v>
      </c>
      <c r="AH398" s="220">
        <v>26</v>
      </c>
      <c r="AI398" s="220">
        <v>21</v>
      </c>
      <c r="AJ398" s="220">
        <v>20</v>
      </c>
      <c r="AK398" s="220">
        <v>17</v>
      </c>
      <c r="AL398" s="220">
        <v>14</v>
      </c>
      <c r="AM398" s="220">
        <v>12</v>
      </c>
      <c r="AN398" s="220">
        <v>9</v>
      </c>
      <c r="AO398" s="220">
        <v>7</v>
      </c>
      <c r="AP398" s="220">
        <v>5</v>
      </c>
      <c r="AQ398" s="221">
        <v>11</v>
      </c>
      <c r="AR398" s="221">
        <v>1</v>
      </c>
      <c r="AS398" s="221">
        <v>206</v>
      </c>
      <c r="AT398" s="221">
        <v>22</v>
      </c>
      <c r="AU398" s="221">
        <v>18</v>
      </c>
      <c r="AV398" s="221">
        <v>83</v>
      </c>
      <c r="AW398" s="221">
        <v>14</v>
      </c>
    </row>
    <row r="399" spans="1:49" hidden="1" x14ac:dyDescent="0.25">
      <c r="A399" s="70" t="s">
        <v>109</v>
      </c>
      <c r="B399" s="70" t="s">
        <v>579</v>
      </c>
      <c r="C399" s="70" t="s">
        <v>616</v>
      </c>
      <c r="D399" s="71">
        <v>575</v>
      </c>
      <c r="E399" s="211" t="s">
        <v>623</v>
      </c>
      <c r="F399" s="8" t="s">
        <v>31</v>
      </c>
      <c r="G399" s="216">
        <v>2</v>
      </c>
      <c r="H399" s="185">
        <v>293</v>
      </c>
      <c r="I399" s="185">
        <v>51</v>
      </c>
      <c r="J399" s="217">
        <v>4</v>
      </c>
      <c r="K399" s="217">
        <v>7</v>
      </c>
      <c r="L399" s="217">
        <v>15</v>
      </c>
      <c r="M399" s="217">
        <v>10</v>
      </c>
      <c r="N399" s="217">
        <v>9</v>
      </c>
      <c r="O399" s="217">
        <v>6</v>
      </c>
      <c r="P399" s="220">
        <v>5</v>
      </c>
      <c r="Q399" s="220">
        <v>5</v>
      </c>
      <c r="R399" s="220">
        <v>5</v>
      </c>
      <c r="S399" s="220">
        <v>6</v>
      </c>
      <c r="T399" s="220">
        <v>6</v>
      </c>
      <c r="U399" s="220">
        <v>6</v>
      </c>
      <c r="V399" s="220">
        <v>6</v>
      </c>
      <c r="W399" s="220">
        <v>6</v>
      </c>
      <c r="X399" s="220">
        <v>6</v>
      </c>
      <c r="Y399" s="220">
        <v>5</v>
      </c>
      <c r="Z399" s="220">
        <v>5</v>
      </c>
      <c r="AA399" s="220">
        <v>5</v>
      </c>
      <c r="AB399" s="220">
        <v>5</v>
      </c>
      <c r="AC399" s="220">
        <v>5</v>
      </c>
      <c r="AD399" s="220">
        <v>22</v>
      </c>
      <c r="AE399" s="220">
        <v>21</v>
      </c>
      <c r="AF399" s="220">
        <v>21</v>
      </c>
      <c r="AG399" s="220">
        <v>17</v>
      </c>
      <c r="AH399" s="220">
        <v>17</v>
      </c>
      <c r="AI399" s="220">
        <v>14</v>
      </c>
      <c r="AJ399" s="220">
        <v>13</v>
      </c>
      <c r="AK399" s="220">
        <v>11</v>
      </c>
      <c r="AL399" s="220">
        <v>9</v>
      </c>
      <c r="AM399" s="220">
        <v>8</v>
      </c>
      <c r="AN399" s="220">
        <v>6</v>
      </c>
      <c r="AO399" s="220">
        <v>4</v>
      </c>
      <c r="AP399" s="220">
        <v>3</v>
      </c>
      <c r="AQ399" s="221">
        <v>7</v>
      </c>
      <c r="AR399" s="221">
        <v>1</v>
      </c>
      <c r="AS399" s="221">
        <v>133</v>
      </c>
      <c r="AT399" s="221">
        <v>14</v>
      </c>
      <c r="AU399" s="221">
        <v>12</v>
      </c>
      <c r="AV399" s="221">
        <v>53</v>
      </c>
      <c r="AW399" s="221">
        <v>9</v>
      </c>
    </row>
    <row r="400" spans="1:49" hidden="1" x14ac:dyDescent="0.25">
      <c r="A400" s="70" t="s">
        <v>109</v>
      </c>
      <c r="B400" s="70" t="s">
        <v>579</v>
      </c>
      <c r="C400" s="70" t="s">
        <v>616</v>
      </c>
      <c r="D400" s="71">
        <v>576</v>
      </c>
      <c r="E400" s="211" t="s">
        <v>624</v>
      </c>
      <c r="F400" s="8" t="s">
        <v>31</v>
      </c>
      <c r="G400" s="216">
        <v>2</v>
      </c>
      <c r="H400" s="185">
        <v>517</v>
      </c>
      <c r="I400" s="185">
        <v>53</v>
      </c>
      <c r="J400" s="217">
        <v>6</v>
      </c>
      <c r="K400" s="217">
        <v>6</v>
      </c>
      <c r="L400" s="217">
        <v>9</v>
      </c>
      <c r="M400" s="217">
        <v>10</v>
      </c>
      <c r="N400" s="217">
        <v>12</v>
      </c>
      <c r="O400" s="217">
        <v>10</v>
      </c>
      <c r="P400" s="220">
        <v>10</v>
      </c>
      <c r="Q400" s="220">
        <v>10</v>
      </c>
      <c r="R400" s="220">
        <v>10</v>
      </c>
      <c r="S400" s="220">
        <v>11</v>
      </c>
      <c r="T400" s="220">
        <v>11</v>
      </c>
      <c r="U400" s="220">
        <v>12</v>
      </c>
      <c r="V400" s="220">
        <v>12</v>
      </c>
      <c r="W400" s="220">
        <v>12</v>
      </c>
      <c r="X400" s="220">
        <v>11</v>
      </c>
      <c r="Y400" s="220">
        <v>10</v>
      </c>
      <c r="Z400" s="220">
        <v>10</v>
      </c>
      <c r="AA400" s="220">
        <v>9</v>
      </c>
      <c r="AB400" s="220">
        <v>9</v>
      </c>
      <c r="AC400" s="220">
        <v>9</v>
      </c>
      <c r="AD400" s="220">
        <v>43</v>
      </c>
      <c r="AE400" s="220">
        <v>40</v>
      </c>
      <c r="AF400" s="220">
        <v>40</v>
      </c>
      <c r="AG400" s="220">
        <v>33</v>
      </c>
      <c r="AH400" s="220">
        <v>32</v>
      </c>
      <c r="AI400" s="220">
        <v>26</v>
      </c>
      <c r="AJ400" s="220">
        <v>24</v>
      </c>
      <c r="AK400" s="220">
        <v>21</v>
      </c>
      <c r="AL400" s="220">
        <v>18</v>
      </c>
      <c r="AM400" s="220">
        <v>15</v>
      </c>
      <c r="AN400" s="220">
        <v>11</v>
      </c>
      <c r="AO400" s="220">
        <v>9</v>
      </c>
      <c r="AP400" s="220">
        <v>6</v>
      </c>
      <c r="AQ400" s="221">
        <v>13</v>
      </c>
      <c r="AR400" s="221">
        <v>1</v>
      </c>
      <c r="AS400" s="221">
        <v>255</v>
      </c>
      <c r="AT400" s="221">
        <v>28</v>
      </c>
      <c r="AU400" s="221">
        <v>22</v>
      </c>
      <c r="AV400" s="221">
        <v>103</v>
      </c>
      <c r="AW400" s="221">
        <v>18</v>
      </c>
    </row>
    <row r="401" spans="1:49" hidden="1" x14ac:dyDescent="0.25">
      <c r="A401" s="64" t="s">
        <v>109</v>
      </c>
      <c r="B401" s="64" t="s">
        <v>579</v>
      </c>
      <c r="C401" s="64" t="s">
        <v>625</v>
      </c>
      <c r="D401" s="65"/>
      <c r="E401" s="4" t="s">
        <v>625</v>
      </c>
      <c r="F401" s="5"/>
      <c r="G401" s="9">
        <v>2</v>
      </c>
      <c r="H401" s="180">
        <v>9221</v>
      </c>
      <c r="I401" s="180">
        <v>327</v>
      </c>
      <c r="J401" s="181">
        <v>50</v>
      </c>
      <c r="K401" s="181">
        <v>53</v>
      </c>
      <c r="L401" s="181">
        <v>58</v>
      </c>
      <c r="M401" s="181">
        <v>51</v>
      </c>
      <c r="N401" s="181">
        <v>65</v>
      </c>
      <c r="O401" s="181">
        <v>50</v>
      </c>
      <c r="P401" s="181">
        <v>118</v>
      </c>
      <c r="Q401" s="181">
        <v>120</v>
      </c>
      <c r="R401" s="181">
        <v>121</v>
      </c>
      <c r="S401" s="181">
        <v>123</v>
      </c>
      <c r="T401" s="181">
        <v>124</v>
      </c>
      <c r="U401" s="181">
        <v>123</v>
      </c>
      <c r="V401" s="181">
        <v>128</v>
      </c>
      <c r="W401" s="181">
        <v>142</v>
      </c>
      <c r="X401" s="181">
        <v>162</v>
      </c>
      <c r="Y401" s="181">
        <v>180</v>
      </c>
      <c r="Z401" s="181">
        <v>199</v>
      </c>
      <c r="AA401" s="181">
        <v>209</v>
      </c>
      <c r="AB401" s="181">
        <v>204</v>
      </c>
      <c r="AC401" s="181">
        <v>191</v>
      </c>
      <c r="AD401" s="181">
        <v>799</v>
      </c>
      <c r="AE401" s="181">
        <v>781</v>
      </c>
      <c r="AF401" s="181">
        <v>672</v>
      </c>
      <c r="AG401" s="181">
        <v>702</v>
      </c>
      <c r="AH401" s="181">
        <v>565</v>
      </c>
      <c r="AI401" s="181">
        <v>603</v>
      </c>
      <c r="AJ401" s="181">
        <v>507</v>
      </c>
      <c r="AK401" s="181">
        <v>422</v>
      </c>
      <c r="AL401" s="181">
        <v>480</v>
      </c>
      <c r="AM401" s="181">
        <v>341</v>
      </c>
      <c r="AN401" s="181">
        <v>329</v>
      </c>
      <c r="AO401" s="181">
        <v>240</v>
      </c>
      <c r="AP401" s="181">
        <v>309</v>
      </c>
      <c r="AQ401" s="181">
        <v>89</v>
      </c>
      <c r="AR401" s="181">
        <v>6</v>
      </c>
      <c r="AS401" s="181">
        <v>4515</v>
      </c>
      <c r="AT401" s="181">
        <v>318</v>
      </c>
      <c r="AU401" s="181">
        <v>461</v>
      </c>
      <c r="AV401" s="181">
        <v>1927</v>
      </c>
      <c r="AW401" s="181">
        <v>121</v>
      </c>
    </row>
    <row r="402" spans="1:49" hidden="1" x14ac:dyDescent="0.25">
      <c r="A402" s="70" t="s">
        <v>109</v>
      </c>
      <c r="B402" s="70" t="s">
        <v>579</v>
      </c>
      <c r="C402" s="70" t="s">
        <v>625</v>
      </c>
      <c r="D402" s="71">
        <v>527</v>
      </c>
      <c r="E402" s="211" t="s">
        <v>626</v>
      </c>
      <c r="F402" s="7" t="s">
        <v>14</v>
      </c>
      <c r="G402" s="219">
        <v>2</v>
      </c>
      <c r="H402" s="185">
        <v>5500</v>
      </c>
      <c r="I402" s="185">
        <v>168</v>
      </c>
      <c r="J402" s="217">
        <v>28</v>
      </c>
      <c r="K402" s="217">
        <v>25</v>
      </c>
      <c r="L402" s="217">
        <v>37</v>
      </c>
      <c r="M402" s="217">
        <v>25</v>
      </c>
      <c r="N402" s="217">
        <v>31</v>
      </c>
      <c r="O402" s="217">
        <v>22</v>
      </c>
      <c r="P402" s="217">
        <v>71</v>
      </c>
      <c r="Q402" s="217">
        <v>73</v>
      </c>
      <c r="R402" s="217">
        <v>73</v>
      </c>
      <c r="S402" s="217">
        <v>75</v>
      </c>
      <c r="T402" s="217">
        <v>74</v>
      </c>
      <c r="U402" s="217">
        <v>75</v>
      </c>
      <c r="V402" s="217">
        <v>77</v>
      </c>
      <c r="W402" s="217">
        <v>85</v>
      </c>
      <c r="X402" s="217">
        <v>97</v>
      </c>
      <c r="Y402" s="217">
        <v>108</v>
      </c>
      <c r="Z402" s="217">
        <v>118</v>
      </c>
      <c r="AA402" s="217">
        <v>126</v>
      </c>
      <c r="AB402" s="217">
        <v>122</v>
      </c>
      <c r="AC402" s="217">
        <v>114</v>
      </c>
      <c r="AD402" s="217">
        <v>478</v>
      </c>
      <c r="AE402" s="217">
        <v>467</v>
      </c>
      <c r="AF402" s="217">
        <v>402</v>
      </c>
      <c r="AG402" s="217">
        <v>420</v>
      </c>
      <c r="AH402" s="217">
        <v>339</v>
      </c>
      <c r="AI402" s="217">
        <v>361</v>
      </c>
      <c r="AJ402" s="217">
        <v>304</v>
      </c>
      <c r="AK402" s="217">
        <v>254</v>
      </c>
      <c r="AL402" s="217">
        <v>288</v>
      </c>
      <c r="AM402" s="217">
        <v>205</v>
      </c>
      <c r="AN402" s="217">
        <v>198</v>
      </c>
      <c r="AO402" s="217">
        <v>144</v>
      </c>
      <c r="AP402" s="217">
        <v>184</v>
      </c>
      <c r="AQ402" s="213">
        <v>54</v>
      </c>
      <c r="AR402" s="213">
        <v>4</v>
      </c>
      <c r="AS402" s="213">
        <v>2702</v>
      </c>
      <c r="AT402" s="213">
        <v>190</v>
      </c>
      <c r="AU402" s="213">
        <v>277</v>
      </c>
      <c r="AV402" s="213">
        <v>1153</v>
      </c>
      <c r="AW402" s="213">
        <v>73</v>
      </c>
    </row>
    <row r="403" spans="1:49" hidden="1" x14ac:dyDescent="0.25">
      <c r="A403" s="70" t="s">
        <v>109</v>
      </c>
      <c r="B403" s="70" t="s">
        <v>579</v>
      </c>
      <c r="C403" s="70" t="s">
        <v>625</v>
      </c>
      <c r="D403" s="71">
        <v>528</v>
      </c>
      <c r="E403" s="211" t="s">
        <v>627</v>
      </c>
      <c r="F403" s="8" t="s">
        <v>31</v>
      </c>
      <c r="G403" s="216">
        <v>2</v>
      </c>
      <c r="H403" s="185">
        <v>792</v>
      </c>
      <c r="I403" s="185">
        <v>51</v>
      </c>
      <c r="J403" s="217">
        <v>8</v>
      </c>
      <c r="K403" s="217">
        <v>9</v>
      </c>
      <c r="L403" s="217">
        <v>8</v>
      </c>
      <c r="M403" s="217">
        <v>6</v>
      </c>
      <c r="N403" s="217">
        <v>10</v>
      </c>
      <c r="O403" s="217">
        <v>10</v>
      </c>
      <c r="P403" s="217">
        <v>10</v>
      </c>
      <c r="Q403" s="217">
        <v>10</v>
      </c>
      <c r="R403" s="217">
        <v>10</v>
      </c>
      <c r="S403" s="217">
        <v>10</v>
      </c>
      <c r="T403" s="217">
        <v>10</v>
      </c>
      <c r="U403" s="217">
        <v>10</v>
      </c>
      <c r="V403" s="217">
        <v>11</v>
      </c>
      <c r="W403" s="217">
        <v>12</v>
      </c>
      <c r="X403" s="217">
        <v>14</v>
      </c>
      <c r="Y403" s="217">
        <v>15</v>
      </c>
      <c r="Z403" s="217">
        <v>17</v>
      </c>
      <c r="AA403" s="217">
        <v>17</v>
      </c>
      <c r="AB403" s="217">
        <v>17</v>
      </c>
      <c r="AC403" s="217">
        <v>16</v>
      </c>
      <c r="AD403" s="217">
        <v>67</v>
      </c>
      <c r="AE403" s="217">
        <v>65</v>
      </c>
      <c r="AF403" s="217">
        <v>56</v>
      </c>
      <c r="AG403" s="217">
        <v>59</v>
      </c>
      <c r="AH403" s="217">
        <v>47</v>
      </c>
      <c r="AI403" s="217">
        <v>50</v>
      </c>
      <c r="AJ403" s="217">
        <v>42</v>
      </c>
      <c r="AK403" s="217">
        <v>35</v>
      </c>
      <c r="AL403" s="217">
        <v>40</v>
      </c>
      <c r="AM403" s="217">
        <v>28</v>
      </c>
      <c r="AN403" s="217">
        <v>27</v>
      </c>
      <c r="AO403" s="217">
        <v>20</v>
      </c>
      <c r="AP403" s="217">
        <v>26</v>
      </c>
      <c r="AQ403" s="213">
        <v>7</v>
      </c>
      <c r="AR403" s="213">
        <v>1</v>
      </c>
      <c r="AS403" s="213">
        <v>377</v>
      </c>
      <c r="AT403" s="213">
        <v>27</v>
      </c>
      <c r="AU403" s="213">
        <v>38</v>
      </c>
      <c r="AV403" s="213">
        <v>161</v>
      </c>
      <c r="AW403" s="213">
        <v>10</v>
      </c>
    </row>
    <row r="404" spans="1:49" hidden="1" x14ac:dyDescent="0.25">
      <c r="A404" s="70" t="s">
        <v>109</v>
      </c>
      <c r="B404" s="70" t="s">
        <v>579</v>
      </c>
      <c r="C404" s="70" t="s">
        <v>625</v>
      </c>
      <c r="D404" s="71">
        <v>529</v>
      </c>
      <c r="E404" s="211" t="s">
        <v>628</v>
      </c>
      <c r="F404" s="8" t="s">
        <v>31</v>
      </c>
      <c r="G404" s="216">
        <v>2</v>
      </c>
      <c r="H404" s="185">
        <v>1158</v>
      </c>
      <c r="I404" s="185">
        <v>13</v>
      </c>
      <c r="J404" s="217">
        <v>1</v>
      </c>
      <c r="K404" s="217">
        <v>2</v>
      </c>
      <c r="L404" s="217">
        <v>1</v>
      </c>
      <c r="M404" s="217">
        <v>4</v>
      </c>
      <c r="N404" s="217">
        <v>2</v>
      </c>
      <c r="O404" s="217">
        <v>3</v>
      </c>
      <c r="P404" s="217">
        <v>15</v>
      </c>
      <c r="Q404" s="217">
        <v>15</v>
      </c>
      <c r="R404" s="217">
        <v>16</v>
      </c>
      <c r="S404" s="217">
        <v>16</v>
      </c>
      <c r="T404" s="217">
        <v>16</v>
      </c>
      <c r="U404" s="217">
        <v>16</v>
      </c>
      <c r="V404" s="217">
        <v>16</v>
      </c>
      <c r="W404" s="217">
        <v>18</v>
      </c>
      <c r="X404" s="217">
        <v>21</v>
      </c>
      <c r="Y404" s="217">
        <v>23</v>
      </c>
      <c r="Z404" s="217">
        <v>26</v>
      </c>
      <c r="AA404" s="217">
        <v>27</v>
      </c>
      <c r="AB404" s="217">
        <v>26</v>
      </c>
      <c r="AC404" s="217">
        <v>25</v>
      </c>
      <c r="AD404" s="217">
        <v>103</v>
      </c>
      <c r="AE404" s="217">
        <v>101</v>
      </c>
      <c r="AF404" s="217">
        <v>86</v>
      </c>
      <c r="AG404" s="217">
        <v>90</v>
      </c>
      <c r="AH404" s="217">
        <v>73</v>
      </c>
      <c r="AI404" s="217">
        <v>78</v>
      </c>
      <c r="AJ404" s="217">
        <v>65</v>
      </c>
      <c r="AK404" s="217">
        <v>54</v>
      </c>
      <c r="AL404" s="217">
        <v>62</v>
      </c>
      <c r="AM404" s="217">
        <v>44</v>
      </c>
      <c r="AN404" s="217">
        <v>42</v>
      </c>
      <c r="AO404" s="217">
        <v>31</v>
      </c>
      <c r="AP404" s="217">
        <v>40</v>
      </c>
      <c r="AQ404" s="213">
        <v>11</v>
      </c>
      <c r="AR404" s="213">
        <v>1</v>
      </c>
      <c r="AS404" s="213">
        <v>581</v>
      </c>
      <c r="AT404" s="213">
        <v>41</v>
      </c>
      <c r="AU404" s="213">
        <v>59</v>
      </c>
      <c r="AV404" s="213">
        <v>248</v>
      </c>
      <c r="AW404" s="213">
        <v>16</v>
      </c>
    </row>
    <row r="405" spans="1:49" hidden="1" x14ac:dyDescent="0.25">
      <c r="A405" s="70" t="s">
        <v>109</v>
      </c>
      <c r="B405" s="70" t="s">
        <v>579</v>
      </c>
      <c r="C405" s="70" t="s">
        <v>625</v>
      </c>
      <c r="D405" s="71">
        <v>530</v>
      </c>
      <c r="E405" s="211" t="s">
        <v>629</v>
      </c>
      <c r="F405" s="8" t="s">
        <v>31</v>
      </c>
      <c r="G405" s="216">
        <v>2</v>
      </c>
      <c r="H405" s="185">
        <v>309</v>
      </c>
      <c r="I405" s="185">
        <v>12</v>
      </c>
      <c r="J405" s="217">
        <v>2</v>
      </c>
      <c r="K405" s="217">
        <v>4</v>
      </c>
      <c r="L405" s="217">
        <v>1</v>
      </c>
      <c r="M405" s="217">
        <v>3</v>
      </c>
      <c r="N405" s="217">
        <v>1</v>
      </c>
      <c r="O405" s="217">
        <v>1</v>
      </c>
      <c r="P405" s="217">
        <v>4</v>
      </c>
      <c r="Q405" s="217">
        <v>4</v>
      </c>
      <c r="R405" s="217">
        <v>4</v>
      </c>
      <c r="S405" s="217">
        <v>4</v>
      </c>
      <c r="T405" s="217">
        <v>4</v>
      </c>
      <c r="U405" s="217">
        <v>4</v>
      </c>
      <c r="V405" s="217">
        <v>4</v>
      </c>
      <c r="W405" s="217">
        <v>5</v>
      </c>
      <c r="X405" s="217">
        <v>5</v>
      </c>
      <c r="Y405" s="217">
        <v>6</v>
      </c>
      <c r="Z405" s="217">
        <v>7</v>
      </c>
      <c r="AA405" s="217">
        <v>7</v>
      </c>
      <c r="AB405" s="217">
        <v>7</v>
      </c>
      <c r="AC405" s="217">
        <v>6</v>
      </c>
      <c r="AD405" s="217">
        <v>27</v>
      </c>
      <c r="AE405" s="217">
        <v>26</v>
      </c>
      <c r="AF405" s="217">
        <v>23</v>
      </c>
      <c r="AG405" s="217">
        <v>24</v>
      </c>
      <c r="AH405" s="217">
        <v>19</v>
      </c>
      <c r="AI405" s="217">
        <v>20</v>
      </c>
      <c r="AJ405" s="217">
        <v>17</v>
      </c>
      <c r="AK405" s="217">
        <v>14</v>
      </c>
      <c r="AL405" s="217">
        <v>16</v>
      </c>
      <c r="AM405" s="217">
        <v>11</v>
      </c>
      <c r="AN405" s="217">
        <v>11</v>
      </c>
      <c r="AO405" s="217">
        <v>8</v>
      </c>
      <c r="AP405" s="217">
        <v>10</v>
      </c>
      <c r="AQ405" s="213">
        <v>3</v>
      </c>
      <c r="AR405" s="213">
        <v>0</v>
      </c>
      <c r="AS405" s="213">
        <v>152</v>
      </c>
      <c r="AT405" s="213">
        <v>11</v>
      </c>
      <c r="AU405" s="213">
        <v>15</v>
      </c>
      <c r="AV405" s="213">
        <v>65</v>
      </c>
      <c r="AW405" s="213">
        <v>4</v>
      </c>
    </row>
    <row r="406" spans="1:49" hidden="1" x14ac:dyDescent="0.25">
      <c r="A406" s="70" t="s">
        <v>109</v>
      </c>
      <c r="B406" s="70" t="s">
        <v>579</v>
      </c>
      <c r="C406" s="70" t="s">
        <v>625</v>
      </c>
      <c r="D406" s="71">
        <v>531</v>
      </c>
      <c r="E406" s="211" t="s">
        <v>630</v>
      </c>
      <c r="F406" s="8" t="s">
        <v>31</v>
      </c>
      <c r="G406" s="216">
        <v>2</v>
      </c>
      <c r="H406" s="185">
        <v>311</v>
      </c>
      <c r="I406" s="185">
        <v>9</v>
      </c>
      <c r="J406" s="217">
        <v>2</v>
      </c>
      <c r="K406" s="217">
        <v>2</v>
      </c>
      <c r="L406" s="217">
        <v>1</v>
      </c>
      <c r="M406" s="217">
        <v>1</v>
      </c>
      <c r="N406" s="217">
        <v>1</v>
      </c>
      <c r="O406" s="217">
        <v>2</v>
      </c>
      <c r="P406" s="217">
        <v>4</v>
      </c>
      <c r="Q406" s="217">
        <v>4</v>
      </c>
      <c r="R406" s="217">
        <v>4</v>
      </c>
      <c r="S406" s="217">
        <v>4</v>
      </c>
      <c r="T406" s="217">
        <v>4</v>
      </c>
      <c r="U406" s="217">
        <v>4</v>
      </c>
      <c r="V406" s="217">
        <v>4</v>
      </c>
      <c r="W406" s="217">
        <v>5</v>
      </c>
      <c r="X406" s="217">
        <v>6</v>
      </c>
      <c r="Y406" s="217">
        <v>6</v>
      </c>
      <c r="Z406" s="217">
        <v>7</v>
      </c>
      <c r="AA406" s="217">
        <v>7</v>
      </c>
      <c r="AB406" s="217">
        <v>7</v>
      </c>
      <c r="AC406" s="217">
        <v>6</v>
      </c>
      <c r="AD406" s="217">
        <v>27</v>
      </c>
      <c r="AE406" s="217">
        <v>27</v>
      </c>
      <c r="AF406" s="217">
        <v>23</v>
      </c>
      <c r="AG406" s="217">
        <v>24</v>
      </c>
      <c r="AH406" s="217">
        <v>19</v>
      </c>
      <c r="AI406" s="217">
        <v>21</v>
      </c>
      <c r="AJ406" s="217">
        <v>17</v>
      </c>
      <c r="AK406" s="217">
        <v>14</v>
      </c>
      <c r="AL406" s="217">
        <v>16</v>
      </c>
      <c r="AM406" s="217">
        <v>12</v>
      </c>
      <c r="AN406" s="217">
        <v>11</v>
      </c>
      <c r="AO406" s="217">
        <v>8</v>
      </c>
      <c r="AP406" s="217">
        <v>11</v>
      </c>
      <c r="AQ406" s="213">
        <v>3</v>
      </c>
      <c r="AR406" s="213">
        <v>0</v>
      </c>
      <c r="AS406" s="213">
        <v>154</v>
      </c>
      <c r="AT406" s="213">
        <v>11</v>
      </c>
      <c r="AU406" s="213">
        <v>16</v>
      </c>
      <c r="AV406" s="213">
        <v>66</v>
      </c>
      <c r="AW406" s="213">
        <v>4</v>
      </c>
    </row>
    <row r="407" spans="1:49" hidden="1" x14ac:dyDescent="0.25">
      <c r="A407" s="70" t="s">
        <v>109</v>
      </c>
      <c r="B407" s="70" t="s">
        <v>579</v>
      </c>
      <c r="C407" s="70" t="s">
        <v>625</v>
      </c>
      <c r="D407" s="71">
        <v>532</v>
      </c>
      <c r="E407" s="211" t="s">
        <v>631</v>
      </c>
      <c r="F407" s="8" t="s">
        <v>31</v>
      </c>
      <c r="G407" s="216">
        <v>2</v>
      </c>
      <c r="H407" s="185">
        <v>407</v>
      </c>
      <c r="I407" s="185">
        <v>11</v>
      </c>
      <c r="J407" s="217">
        <v>1</v>
      </c>
      <c r="K407" s="217">
        <v>2</v>
      </c>
      <c r="L407" s="217">
        <v>1</v>
      </c>
      <c r="M407" s="217">
        <v>3</v>
      </c>
      <c r="N407" s="217">
        <v>2</v>
      </c>
      <c r="O407" s="217">
        <v>2</v>
      </c>
      <c r="P407" s="217">
        <v>5</v>
      </c>
      <c r="Q407" s="217">
        <v>5</v>
      </c>
      <c r="R407" s="217">
        <v>5</v>
      </c>
      <c r="S407" s="217">
        <v>5</v>
      </c>
      <c r="T407" s="217">
        <v>6</v>
      </c>
      <c r="U407" s="217">
        <v>5</v>
      </c>
      <c r="V407" s="217">
        <v>6</v>
      </c>
      <c r="W407" s="217">
        <v>6</v>
      </c>
      <c r="X407" s="217">
        <v>7</v>
      </c>
      <c r="Y407" s="217">
        <v>8</v>
      </c>
      <c r="Z407" s="217">
        <v>9</v>
      </c>
      <c r="AA407" s="217">
        <v>9</v>
      </c>
      <c r="AB407" s="217">
        <v>9</v>
      </c>
      <c r="AC407" s="217">
        <v>9</v>
      </c>
      <c r="AD407" s="217">
        <v>36</v>
      </c>
      <c r="AE407" s="217">
        <v>35</v>
      </c>
      <c r="AF407" s="217">
        <v>30</v>
      </c>
      <c r="AG407" s="217">
        <v>31</v>
      </c>
      <c r="AH407" s="217">
        <v>25</v>
      </c>
      <c r="AI407" s="217">
        <v>27</v>
      </c>
      <c r="AJ407" s="217">
        <v>23</v>
      </c>
      <c r="AK407" s="217">
        <v>19</v>
      </c>
      <c r="AL407" s="217">
        <v>21</v>
      </c>
      <c r="AM407" s="217">
        <v>15</v>
      </c>
      <c r="AN407" s="217">
        <v>15</v>
      </c>
      <c r="AO407" s="217">
        <v>11</v>
      </c>
      <c r="AP407" s="217">
        <v>14</v>
      </c>
      <c r="AQ407" s="213">
        <v>4</v>
      </c>
      <c r="AR407" s="213">
        <v>0</v>
      </c>
      <c r="AS407" s="213">
        <v>202</v>
      </c>
      <c r="AT407" s="213">
        <v>14</v>
      </c>
      <c r="AU407" s="213">
        <v>21</v>
      </c>
      <c r="AV407" s="213">
        <v>86</v>
      </c>
      <c r="AW407" s="213">
        <v>5</v>
      </c>
    </row>
    <row r="408" spans="1:49" hidden="1" x14ac:dyDescent="0.25">
      <c r="A408" s="70" t="s">
        <v>109</v>
      </c>
      <c r="B408" s="70" t="s">
        <v>579</v>
      </c>
      <c r="C408" s="70" t="s">
        <v>625</v>
      </c>
      <c r="D408" s="71">
        <v>533</v>
      </c>
      <c r="E408" s="211" t="s">
        <v>632</v>
      </c>
      <c r="F408" s="8" t="s">
        <v>31</v>
      </c>
      <c r="G408" s="216">
        <v>2</v>
      </c>
      <c r="H408" s="185">
        <v>744</v>
      </c>
      <c r="I408" s="185">
        <v>63</v>
      </c>
      <c r="J408" s="222">
        <v>8</v>
      </c>
      <c r="K408" s="222">
        <v>9</v>
      </c>
      <c r="L408" s="222">
        <v>9</v>
      </c>
      <c r="M408" s="222">
        <v>9</v>
      </c>
      <c r="N408" s="222">
        <v>18</v>
      </c>
      <c r="O408" s="222">
        <v>10</v>
      </c>
      <c r="P408" s="222">
        <v>9</v>
      </c>
      <c r="Q408" s="222">
        <v>9</v>
      </c>
      <c r="R408" s="222">
        <v>9</v>
      </c>
      <c r="S408" s="222">
        <v>9</v>
      </c>
      <c r="T408" s="222">
        <v>10</v>
      </c>
      <c r="U408" s="222">
        <v>9</v>
      </c>
      <c r="V408" s="222">
        <v>10</v>
      </c>
      <c r="W408" s="222">
        <v>11</v>
      </c>
      <c r="X408" s="222">
        <v>12</v>
      </c>
      <c r="Y408" s="222">
        <v>14</v>
      </c>
      <c r="Z408" s="222">
        <v>15</v>
      </c>
      <c r="AA408" s="222">
        <v>16</v>
      </c>
      <c r="AB408" s="222">
        <v>16</v>
      </c>
      <c r="AC408" s="222">
        <v>15</v>
      </c>
      <c r="AD408" s="222">
        <v>61</v>
      </c>
      <c r="AE408" s="222">
        <v>60</v>
      </c>
      <c r="AF408" s="222">
        <v>52</v>
      </c>
      <c r="AG408" s="222">
        <v>54</v>
      </c>
      <c r="AH408" s="222">
        <v>43</v>
      </c>
      <c r="AI408" s="222">
        <v>46</v>
      </c>
      <c r="AJ408" s="222">
        <v>39</v>
      </c>
      <c r="AK408" s="222">
        <v>32</v>
      </c>
      <c r="AL408" s="222">
        <v>37</v>
      </c>
      <c r="AM408" s="222">
        <v>26</v>
      </c>
      <c r="AN408" s="222">
        <v>25</v>
      </c>
      <c r="AO408" s="222">
        <v>18</v>
      </c>
      <c r="AP408" s="222">
        <v>24</v>
      </c>
      <c r="AQ408" s="223">
        <v>7</v>
      </c>
      <c r="AR408" s="223">
        <v>0</v>
      </c>
      <c r="AS408" s="223">
        <v>347</v>
      </c>
      <c r="AT408" s="223">
        <v>24</v>
      </c>
      <c r="AU408" s="223">
        <v>35</v>
      </c>
      <c r="AV408" s="223">
        <v>148</v>
      </c>
      <c r="AW408" s="223">
        <v>9</v>
      </c>
    </row>
    <row r="409" spans="1:49" hidden="1" x14ac:dyDescent="0.25">
      <c r="A409" s="64" t="s">
        <v>109</v>
      </c>
      <c r="B409" s="64" t="s">
        <v>579</v>
      </c>
      <c r="C409" s="64" t="s">
        <v>633</v>
      </c>
      <c r="D409" s="65"/>
      <c r="E409" s="4" t="s">
        <v>633</v>
      </c>
      <c r="F409" s="5"/>
      <c r="G409" s="9">
        <v>2</v>
      </c>
      <c r="H409" s="180">
        <v>4324</v>
      </c>
      <c r="I409" s="180">
        <v>242</v>
      </c>
      <c r="J409" s="181">
        <v>37</v>
      </c>
      <c r="K409" s="181">
        <v>40</v>
      </c>
      <c r="L409" s="181">
        <v>35</v>
      </c>
      <c r="M409" s="181">
        <v>41</v>
      </c>
      <c r="N409" s="181">
        <v>42</v>
      </c>
      <c r="O409" s="181">
        <v>47</v>
      </c>
      <c r="P409" s="181">
        <v>70</v>
      </c>
      <c r="Q409" s="181">
        <v>73</v>
      </c>
      <c r="R409" s="181">
        <v>76</v>
      </c>
      <c r="S409" s="181">
        <v>80</v>
      </c>
      <c r="T409" s="181">
        <v>83</v>
      </c>
      <c r="U409" s="181">
        <v>88</v>
      </c>
      <c r="V409" s="181">
        <v>91</v>
      </c>
      <c r="W409" s="181">
        <v>88</v>
      </c>
      <c r="X409" s="181">
        <v>83</v>
      </c>
      <c r="Y409" s="181">
        <v>79</v>
      </c>
      <c r="Z409" s="181">
        <v>75</v>
      </c>
      <c r="AA409" s="181">
        <v>70</v>
      </c>
      <c r="AB409" s="181">
        <v>69</v>
      </c>
      <c r="AC409" s="181">
        <v>67</v>
      </c>
      <c r="AD409" s="181">
        <v>315</v>
      </c>
      <c r="AE409" s="181">
        <v>289</v>
      </c>
      <c r="AF409" s="181">
        <v>272</v>
      </c>
      <c r="AG409" s="181">
        <v>283</v>
      </c>
      <c r="AH409" s="181">
        <v>258</v>
      </c>
      <c r="AI409" s="181">
        <v>260</v>
      </c>
      <c r="AJ409" s="181">
        <v>227</v>
      </c>
      <c r="AK409" s="181">
        <v>233</v>
      </c>
      <c r="AL409" s="181">
        <v>233</v>
      </c>
      <c r="AM409" s="181">
        <v>235</v>
      </c>
      <c r="AN409" s="181">
        <v>149</v>
      </c>
      <c r="AO409" s="181">
        <v>136</v>
      </c>
      <c r="AP409" s="181">
        <v>100</v>
      </c>
      <c r="AQ409" s="181">
        <v>87</v>
      </c>
      <c r="AR409" s="181">
        <v>6</v>
      </c>
      <c r="AS409" s="181">
        <v>2306</v>
      </c>
      <c r="AT409" s="181">
        <v>218</v>
      </c>
      <c r="AU409" s="181">
        <v>181</v>
      </c>
      <c r="AV409" s="181">
        <v>842</v>
      </c>
      <c r="AW409" s="181">
        <v>119</v>
      </c>
    </row>
    <row r="410" spans="1:49" hidden="1" x14ac:dyDescent="0.25">
      <c r="A410" s="70" t="s">
        <v>109</v>
      </c>
      <c r="B410" s="70" t="s">
        <v>579</v>
      </c>
      <c r="C410" s="70" t="s">
        <v>633</v>
      </c>
      <c r="D410" s="71">
        <v>534</v>
      </c>
      <c r="E410" s="211" t="s">
        <v>634</v>
      </c>
      <c r="F410" s="7" t="s">
        <v>14</v>
      </c>
      <c r="G410" s="219">
        <v>2</v>
      </c>
      <c r="H410" s="185">
        <v>3509</v>
      </c>
      <c r="I410" s="185">
        <v>217</v>
      </c>
      <c r="J410" s="217">
        <v>34</v>
      </c>
      <c r="K410" s="217">
        <v>35</v>
      </c>
      <c r="L410" s="217">
        <v>30</v>
      </c>
      <c r="M410" s="217">
        <v>37</v>
      </c>
      <c r="N410" s="217">
        <v>38</v>
      </c>
      <c r="O410" s="217">
        <v>43</v>
      </c>
      <c r="P410" s="217">
        <v>56</v>
      </c>
      <c r="Q410" s="217">
        <v>59</v>
      </c>
      <c r="R410" s="217">
        <v>61</v>
      </c>
      <c r="S410" s="217">
        <v>64</v>
      </c>
      <c r="T410" s="217">
        <v>67</v>
      </c>
      <c r="U410" s="217">
        <v>71</v>
      </c>
      <c r="V410" s="217">
        <v>73</v>
      </c>
      <c r="W410" s="217">
        <v>71</v>
      </c>
      <c r="X410" s="217">
        <v>67</v>
      </c>
      <c r="Y410" s="217">
        <v>63</v>
      </c>
      <c r="Z410" s="217">
        <v>61</v>
      </c>
      <c r="AA410" s="217">
        <v>57</v>
      </c>
      <c r="AB410" s="217">
        <v>56</v>
      </c>
      <c r="AC410" s="217">
        <v>54</v>
      </c>
      <c r="AD410" s="217">
        <v>254</v>
      </c>
      <c r="AE410" s="217">
        <v>233</v>
      </c>
      <c r="AF410" s="217">
        <v>219</v>
      </c>
      <c r="AG410" s="217">
        <v>228</v>
      </c>
      <c r="AH410" s="217">
        <v>208</v>
      </c>
      <c r="AI410" s="217">
        <v>210</v>
      </c>
      <c r="AJ410" s="217">
        <v>183</v>
      </c>
      <c r="AK410" s="217">
        <v>188</v>
      </c>
      <c r="AL410" s="217">
        <v>188</v>
      </c>
      <c r="AM410" s="217">
        <v>190</v>
      </c>
      <c r="AN410" s="217">
        <v>120</v>
      </c>
      <c r="AO410" s="217">
        <v>110</v>
      </c>
      <c r="AP410" s="217">
        <v>81</v>
      </c>
      <c r="AQ410" s="213">
        <v>64</v>
      </c>
      <c r="AR410" s="213">
        <v>5</v>
      </c>
      <c r="AS410" s="213">
        <v>1862</v>
      </c>
      <c r="AT410" s="213">
        <v>176</v>
      </c>
      <c r="AU410" s="213">
        <v>146</v>
      </c>
      <c r="AV410" s="213">
        <v>680</v>
      </c>
      <c r="AW410" s="213">
        <v>96</v>
      </c>
    </row>
    <row r="411" spans="1:49" hidden="1" x14ac:dyDescent="0.25">
      <c r="A411" s="70" t="s">
        <v>109</v>
      </c>
      <c r="B411" s="70" t="s">
        <v>579</v>
      </c>
      <c r="C411" s="70" t="s">
        <v>633</v>
      </c>
      <c r="D411" s="71">
        <v>535</v>
      </c>
      <c r="E411" s="211" t="s">
        <v>635</v>
      </c>
      <c r="F411" s="8" t="s">
        <v>31</v>
      </c>
      <c r="G411" s="216">
        <v>2</v>
      </c>
      <c r="H411" s="185">
        <v>507</v>
      </c>
      <c r="I411" s="185">
        <v>15</v>
      </c>
      <c r="J411" s="217">
        <v>2</v>
      </c>
      <c r="K411" s="217">
        <v>3</v>
      </c>
      <c r="L411" s="217">
        <v>3</v>
      </c>
      <c r="M411" s="217">
        <v>3</v>
      </c>
      <c r="N411" s="217">
        <v>2</v>
      </c>
      <c r="O411" s="217">
        <v>2</v>
      </c>
      <c r="P411" s="217">
        <v>9</v>
      </c>
      <c r="Q411" s="217">
        <v>9</v>
      </c>
      <c r="R411" s="217">
        <v>9</v>
      </c>
      <c r="S411" s="217">
        <v>10</v>
      </c>
      <c r="T411" s="217">
        <v>10</v>
      </c>
      <c r="U411" s="217">
        <v>11</v>
      </c>
      <c r="V411" s="217">
        <v>11</v>
      </c>
      <c r="W411" s="217">
        <v>11</v>
      </c>
      <c r="X411" s="217">
        <v>10</v>
      </c>
      <c r="Y411" s="217">
        <v>10</v>
      </c>
      <c r="Z411" s="217">
        <v>9</v>
      </c>
      <c r="AA411" s="217">
        <v>8</v>
      </c>
      <c r="AB411" s="217">
        <v>8</v>
      </c>
      <c r="AC411" s="217">
        <v>8</v>
      </c>
      <c r="AD411" s="217">
        <v>38</v>
      </c>
      <c r="AE411" s="217">
        <v>35</v>
      </c>
      <c r="AF411" s="217">
        <v>33</v>
      </c>
      <c r="AG411" s="217">
        <v>34</v>
      </c>
      <c r="AH411" s="217">
        <v>31</v>
      </c>
      <c r="AI411" s="217">
        <v>31</v>
      </c>
      <c r="AJ411" s="217">
        <v>27</v>
      </c>
      <c r="AK411" s="217">
        <v>28</v>
      </c>
      <c r="AL411" s="217">
        <v>28</v>
      </c>
      <c r="AM411" s="217">
        <v>28</v>
      </c>
      <c r="AN411" s="217">
        <v>18</v>
      </c>
      <c r="AO411" s="217">
        <v>16</v>
      </c>
      <c r="AP411" s="217">
        <v>12</v>
      </c>
      <c r="AQ411" s="213">
        <v>10</v>
      </c>
      <c r="AR411" s="213">
        <v>1</v>
      </c>
      <c r="AS411" s="213">
        <v>276</v>
      </c>
      <c r="AT411" s="213">
        <v>26</v>
      </c>
      <c r="AU411" s="213">
        <v>22</v>
      </c>
      <c r="AV411" s="213">
        <v>101</v>
      </c>
      <c r="AW411" s="213">
        <v>14</v>
      </c>
    </row>
    <row r="412" spans="1:49" hidden="1" x14ac:dyDescent="0.25">
      <c r="A412" s="70" t="s">
        <v>109</v>
      </c>
      <c r="B412" s="70" t="s">
        <v>579</v>
      </c>
      <c r="C412" s="70" t="s">
        <v>633</v>
      </c>
      <c r="D412" s="71">
        <v>10344</v>
      </c>
      <c r="E412" s="211" t="s">
        <v>636</v>
      </c>
      <c r="F412" s="8" t="s">
        <v>31</v>
      </c>
      <c r="G412" s="216">
        <v>2</v>
      </c>
      <c r="H412" s="185">
        <v>308</v>
      </c>
      <c r="I412" s="185">
        <v>10</v>
      </c>
      <c r="J412" s="217">
        <v>1</v>
      </c>
      <c r="K412" s="217">
        <v>2</v>
      </c>
      <c r="L412" s="217">
        <v>2</v>
      </c>
      <c r="M412" s="217">
        <v>1</v>
      </c>
      <c r="N412" s="217">
        <v>2</v>
      </c>
      <c r="O412" s="217">
        <v>2</v>
      </c>
      <c r="P412" s="217">
        <v>5</v>
      </c>
      <c r="Q412" s="217">
        <v>5</v>
      </c>
      <c r="R412" s="213">
        <v>6</v>
      </c>
      <c r="S412" s="217">
        <v>6</v>
      </c>
      <c r="T412" s="217">
        <v>6</v>
      </c>
      <c r="U412" s="217">
        <v>6</v>
      </c>
      <c r="V412" s="217">
        <v>7</v>
      </c>
      <c r="W412" s="217">
        <v>6</v>
      </c>
      <c r="X412" s="217">
        <v>6</v>
      </c>
      <c r="Y412" s="217">
        <v>6</v>
      </c>
      <c r="Z412" s="217">
        <v>5</v>
      </c>
      <c r="AA412" s="217">
        <v>5</v>
      </c>
      <c r="AB412" s="217">
        <v>5</v>
      </c>
      <c r="AC412" s="217">
        <v>5</v>
      </c>
      <c r="AD412" s="217">
        <v>23</v>
      </c>
      <c r="AE412" s="217">
        <v>21</v>
      </c>
      <c r="AF412" s="217">
        <v>20</v>
      </c>
      <c r="AG412" s="217">
        <v>21</v>
      </c>
      <c r="AH412" s="217">
        <v>19</v>
      </c>
      <c r="AI412" s="217">
        <v>19</v>
      </c>
      <c r="AJ412" s="217">
        <v>17</v>
      </c>
      <c r="AK412" s="217">
        <v>17</v>
      </c>
      <c r="AL412" s="217">
        <v>17</v>
      </c>
      <c r="AM412" s="217">
        <v>17</v>
      </c>
      <c r="AN412" s="217">
        <v>11</v>
      </c>
      <c r="AO412" s="217">
        <v>10</v>
      </c>
      <c r="AP412" s="217">
        <v>7</v>
      </c>
      <c r="AQ412" s="217">
        <v>13</v>
      </c>
      <c r="AR412" s="213">
        <v>0</v>
      </c>
      <c r="AS412" s="213">
        <v>168</v>
      </c>
      <c r="AT412" s="213">
        <v>16</v>
      </c>
      <c r="AU412" s="213">
        <v>13</v>
      </c>
      <c r="AV412" s="213">
        <v>61</v>
      </c>
      <c r="AW412" s="213">
        <v>9</v>
      </c>
    </row>
    <row r="413" spans="1:49" hidden="1" x14ac:dyDescent="0.25">
      <c r="A413" s="64" t="s">
        <v>109</v>
      </c>
      <c r="B413" s="64" t="s">
        <v>579</v>
      </c>
      <c r="C413" s="64" t="s">
        <v>637</v>
      </c>
      <c r="D413" s="65"/>
      <c r="E413" s="4" t="s">
        <v>637</v>
      </c>
      <c r="F413" s="5"/>
      <c r="G413" s="9">
        <v>1</v>
      </c>
      <c r="H413" s="180">
        <v>5663</v>
      </c>
      <c r="I413" s="180">
        <v>403</v>
      </c>
      <c r="J413" s="181">
        <v>64</v>
      </c>
      <c r="K413" s="181">
        <v>63</v>
      </c>
      <c r="L413" s="181">
        <v>70</v>
      </c>
      <c r="M413" s="181">
        <v>79</v>
      </c>
      <c r="N413" s="181">
        <v>73</v>
      </c>
      <c r="O413" s="181">
        <v>54</v>
      </c>
      <c r="P413" s="181">
        <v>150</v>
      </c>
      <c r="Q413" s="181">
        <v>152</v>
      </c>
      <c r="R413" s="181">
        <v>154</v>
      </c>
      <c r="S413" s="181">
        <v>154</v>
      </c>
      <c r="T413" s="181">
        <v>155</v>
      </c>
      <c r="U413" s="181">
        <v>156</v>
      </c>
      <c r="V413" s="181">
        <v>154</v>
      </c>
      <c r="W413" s="181">
        <v>150</v>
      </c>
      <c r="X413" s="181">
        <v>144</v>
      </c>
      <c r="Y413" s="181">
        <v>137</v>
      </c>
      <c r="Z413" s="181">
        <v>130</v>
      </c>
      <c r="AA413" s="181">
        <v>123</v>
      </c>
      <c r="AB413" s="181">
        <v>115</v>
      </c>
      <c r="AC413" s="181">
        <v>108</v>
      </c>
      <c r="AD413" s="181">
        <v>436</v>
      </c>
      <c r="AE413" s="181">
        <v>400</v>
      </c>
      <c r="AF413" s="181">
        <v>321</v>
      </c>
      <c r="AG413" s="181">
        <v>354</v>
      </c>
      <c r="AH413" s="181">
        <v>336</v>
      </c>
      <c r="AI413" s="181">
        <v>286</v>
      </c>
      <c r="AJ413" s="181">
        <v>258</v>
      </c>
      <c r="AK413" s="181">
        <v>210</v>
      </c>
      <c r="AL413" s="181">
        <v>217</v>
      </c>
      <c r="AM413" s="181">
        <v>164</v>
      </c>
      <c r="AN413" s="181">
        <v>100</v>
      </c>
      <c r="AO413" s="181">
        <v>100</v>
      </c>
      <c r="AP413" s="181">
        <v>96</v>
      </c>
      <c r="AQ413" s="181">
        <v>145</v>
      </c>
      <c r="AR413" s="181">
        <v>11</v>
      </c>
      <c r="AS413" s="181">
        <v>3024</v>
      </c>
      <c r="AT413" s="181">
        <v>372</v>
      </c>
      <c r="AU413" s="181">
        <v>301</v>
      </c>
      <c r="AV413" s="181">
        <v>1045</v>
      </c>
      <c r="AW413" s="181">
        <v>198</v>
      </c>
    </row>
    <row r="414" spans="1:49" hidden="1" x14ac:dyDescent="0.25">
      <c r="A414" s="70" t="s">
        <v>109</v>
      </c>
      <c r="B414" s="70" t="s">
        <v>579</v>
      </c>
      <c r="C414" s="70" t="s">
        <v>637</v>
      </c>
      <c r="D414" s="71">
        <v>577</v>
      </c>
      <c r="E414" s="211" t="s">
        <v>638</v>
      </c>
      <c r="F414" s="8" t="s">
        <v>16</v>
      </c>
      <c r="G414" s="214">
        <v>1</v>
      </c>
      <c r="H414" s="185">
        <v>1667</v>
      </c>
      <c r="I414" s="185">
        <v>102</v>
      </c>
      <c r="J414" s="217">
        <v>19</v>
      </c>
      <c r="K414" s="217">
        <v>19</v>
      </c>
      <c r="L414" s="217">
        <v>15</v>
      </c>
      <c r="M414" s="217">
        <v>14</v>
      </c>
      <c r="N414" s="217">
        <v>19</v>
      </c>
      <c r="O414" s="217">
        <v>16</v>
      </c>
      <c r="P414" s="217">
        <v>45</v>
      </c>
      <c r="Q414" s="217">
        <v>45</v>
      </c>
      <c r="R414" s="217">
        <v>46</v>
      </c>
      <c r="S414" s="217">
        <v>46</v>
      </c>
      <c r="T414" s="217">
        <v>46</v>
      </c>
      <c r="U414" s="217">
        <v>46</v>
      </c>
      <c r="V414" s="217">
        <v>46</v>
      </c>
      <c r="W414" s="217">
        <v>45</v>
      </c>
      <c r="X414" s="217">
        <v>41</v>
      </c>
      <c r="Y414" s="217">
        <v>41</v>
      </c>
      <c r="Z414" s="217">
        <v>38</v>
      </c>
      <c r="AA414" s="217">
        <v>36</v>
      </c>
      <c r="AB414" s="217">
        <v>35</v>
      </c>
      <c r="AC414" s="217">
        <v>32</v>
      </c>
      <c r="AD414" s="217">
        <v>130</v>
      </c>
      <c r="AE414" s="217">
        <v>119</v>
      </c>
      <c r="AF414" s="217">
        <v>95</v>
      </c>
      <c r="AG414" s="217">
        <v>105</v>
      </c>
      <c r="AH414" s="217">
        <v>101</v>
      </c>
      <c r="AI414" s="217">
        <v>85</v>
      </c>
      <c r="AJ414" s="217">
        <v>77</v>
      </c>
      <c r="AK414" s="217">
        <v>62</v>
      </c>
      <c r="AL414" s="217">
        <v>65</v>
      </c>
      <c r="AM414" s="217">
        <v>49</v>
      </c>
      <c r="AN414" s="217">
        <v>30</v>
      </c>
      <c r="AO414" s="217">
        <v>30</v>
      </c>
      <c r="AP414" s="217">
        <v>29</v>
      </c>
      <c r="AQ414" s="213">
        <v>42</v>
      </c>
      <c r="AR414" s="213">
        <v>3</v>
      </c>
      <c r="AS414" s="213">
        <v>900</v>
      </c>
      <c r="AT414" s="213">
        <v>111</v>
      </c>
      <c r="AU414" s="213">
        <v>89</v>
      </c>
      <c r="AV414" s="213">
        <v>311</v>
      </c>
      <c r="AW414" s="213">
        <v>59</v>
      </c>
    </row>
    <row r="415" spans="1:49" hidden="1" x14ac:dyDescent="0.25">
      <c r="A415" s="70" t="s">
        <v>109</v>
      </c>
      <c r="B415" s="70" t="s">
        <v>579</v>
      </c>
      <c r="C415" s="70" t="s">
        <v>637</v>
      </c>
      <c r="D415" s="71">
        <v>578</v>
      </c>
      <c r="E415" s="211" t="s">
        <v>639</v>
      </c>
      <c r="F415" s="8" t="s">
        <v>31</v>
      </c>
      <c r="G415" s="214">
        <v>1</v>
      </c>
      <c r="H415" s="185">
        <v>640</v>
      </c>
      <c r="I415" s="185">
        <v>61</v>
      </c>
      <c r="J415" s="217">
        <v>8</v>
      </c>
      <c r="K415" s="217">
        <v>5</v>
      </c>
      <c r="L415" s="217">
        <v>13</v>
      </c>
      <c r="M415" s="217">
        <v>13</v>
      </c>
      <c r="N415" s="217">
        <v>13</v>
      </c>
      <c r="O415" s="217">
        <v>9</v>
      </c>
      <c r="P415" s="217">
        <v>26</v>
      </c>
      <c r="Q415" s="217">
        <v>16</v>
      </c>
      <c r="R415" s="217">
        <v>17</v>
      </c>
      <c r="S415" s="217">
        <v>17</v>
      </c>
      <c r="T415" s="217">
        <v>17</v>
      </c>
      <c r="U415" s="217">
        <v>17</v>
      </c>
      <c r="V415" s="217">
        <v>17</v>
      </c>
      <c r="W415" s="217">
        <v>16</v>
      </c>
      <c r="X415" s="217">
        <v>16</v>
      </c>
      <c r="Y415" s="217">
        <v>15</v>
      </c>
      <c r="Z415" s="217">
        <v>14</v>
      </c>
      <c r="AA415" s="217">
        <v>13</v>
      </c>
      <c r="AB415" s="217">
        <v>12</v>
      </c>
      <c r="AC415" s="217">
        <v>12</v>
      </c>
      <c r="AD415" s="217">
        <v>47</v>
      </c>
      <c r="AE415" s="217">
        <v>43</v>
      </c>
      <c r="AF415" s="217">
        <v>35</v>
      </c>
      <c r="AG415" s="217">
        <v>38</v>
      </c>
      <c r="AH415" s="217">
        <v>36</v>
      </c>
      <c r="AI415" s="217">
        <v>31</v>
      </c>
      <c r="AJ415" s="217">
        <v>28</v>
      </c>
      <c r="AK415" s="217">
        <v>23</v>
      </c>
      <c r="AL415" s="217">
        <v>23</v>
      </c>
      <c r="AM415" s="217">
        <v>18</v>
      </c>
      <c r="AN415" s="217">
        <v>11</v>
      </c>
      <c r="AO415" s="217">
        <v>11</v>
      </c>
      <c r="AP415" s="217">
        <v>10</v>
      </c>
      <c r="AQ415" s="213">
        <v>16</v>
      </c>
      <c r="AR415" s="213">
        <v>1</v>
      </c>
      <c r="AS415" s="213">
        <v>327</v>
      </c>
      <c r="AT415" s="213">
        <v>40</v>
      </c>
      <c r="AU415" s="213">
        <v>33</v>
      </c>
      <c r="AV415" s="213">
        <v>113</v>
      </c>
      <c r="AW415" s="213">
        <v>21</v>
      </c>
    </row>
    <row r="416" spans="1:49" hidden="1" x14ac:dyDescent="0.25">
      <c r="A416" s="70" t="s">
        <v>109</v>
      </c>
      <c r="B416" s="70" t="s">
        <v>579</v>
      </c>
      <c r="C416" s="70" t="s">
        <v>637</v>
      </c>
      <c r="D416" s="71">
        <v>579</v>
      </c>
      <c r="E416" s="211" t="s">
        <v>640</v>
      </c>
      <c r="F416" s="8" t="s">
        <v>31</v>
      </c>
      <c r="G416" s="214">
        <v>1</v>
      </c>
      <c r="H416" s="185">
        <v>947</v>
      </c>
      <c r="I416" s="185">
        <v>60</v>
      </c>
      <c r="J416" s="217">
        <v>9</v>
      </c>
      <c r="K416" s="217">
        <v>12</v>
      </c>
      <c r="L416" s="217">
        <v>13</v>
      </c>
      <c r="M416" s="217">
        <v>13</v>
      </c>
      <c r="N416" s="217">
        <v>7</v>
      </c>
      <c r="O416" s="217">
        <v>6</v>
      </c>
      <c r="P416" s="217">
        <v>16</v>
      </c>
      <c r="Q416" s="217">
        <v>26</v>
      </c>
      <c r="R416" s="217">
        <v>26</v>
      </c>
      <c r="S416" s="217">
        <v>26</v>
      </c>
      <c r="T416" s="217">
        <v>26</v>
      </c>
      <c r="U416" s="217">
        <v>27</v>
      </c>
      <c r="V416" s="217">
        <v>26</v>
      </c>
      <c r="W416" s="217">
        <v>26</v>
      </c>
      <c r="X416" s="217">
        <v>25</v>
      </c>
      <c r="Y416" s="217">
        <v>23</v>
      </c>
      <c r="Z416" s="217">
        <v>22</v>
      </c>
      <c r="AA416" s="217">
        <v>21</v>
      </c>
      <c r="AB416" s="217">
        <v>20</v>
      </c>
      <c r="AC416" s="217">
        <v>18</v>
      </c>
      <c r="AD416" s="217">
        <v>75</v>
      </c>
      <c r="AE416" s="217">
        <v>68</v>
      </c>
      <c r="AF416" s="217">
        <v>55</v>
      </c>
      <c r="AG416" s="217">
        <v>60</v>
      </c>
      <c r="AH416" s="217">
        <v>57</v>
      </c>
      <c r="AI416" s="217">
        <v>49</v>
      </c>
      <c r="AJ416" s="217">
        <v>44</v>
      </c>
      <c r="AK416" s="217">
        <v>36</v>
      </c>
      <c r="AL416" s="217">
        <v>37</v>
      </c>
      <c r="AM416" s="217">
        <v>28</v>
      </c>
      <c r="AN416" s="217">
        <v>17</v>
      </c>
      <c r="AO416" s="217">
        <v>17</v>
      </c>
      <c r="AP416" s="217">
        <v>16</v>
      </c>
      <c r="AQ416" s="213">
        <v>25</v>
      </c>
      <c r="AR416" s="213">
        <v>2</v>
      </c>
      <c r="AS416" s="213">
        <v>517</v>
      </c>
      <c r="AT416" s="213">
        <v>64</v>
      </c>
      <c r="AU416" s="213">
        <v>51</v>
      </c>
      <c r="AV416" s="213">
        <v>179</v>
      </c>
      <c r="AW416" s="213">
        <v>34</v>
      </c>
    </row>
    <row r="417" spans="1:49" hidden="1" x14ac:dyDescent="0.25">
      <c r="A417" s="70" t="s">
        <v>109</v>
      </c>
      <c r="B417" s="70" t="s">
        <v>579</v>
      </c>
      <c r="C417" s="70" t="s">
        <v>637</v>
      </c>
      <c r="D417" s="71">
        <v>580</v>
      </c>
      <c r="E417" s="211" t="s">
        <v>641</v>
      </c>
      <c r="F417" s="8" t="s">
        <v>31</v>
      </c>
      <c r="G417" s="214">
        <v>1</v>
      </c>
      <c r="H417" s="185">
        <v>1067</v>
      </c>
      <c r="I417" s="185">
        <v>61</v>
      </c>
      <c r="J417" s="217">
        <v>12</v>
      </c>
      <c r="K417" s="217">
        <v>4</v>
      </c>
      <c r="L417" s="217">
        <v>13</v>
      </c>
      <c r="M417" s="217">
        <v>16</v>
      </c>
      <c r="N417" s="217">
        <v>10</v>
      </c>
      <c r="O417" s="217">
        <v>6</v>
      </c>
      <c r="P417" s="217">
        <v>29</v>
      </c>
      <c r="Q417" s="217">
        <v>29</v>
      </c>
      <c r="R417" s="217">
        <v>29</v>
      </c>
      <c r="S417" s="217">
        <v>29</v>
      </c>
      <c r="T417" s="217">
        <v>30</v>
      </c>
      <c r="U417" s="217">
        <v>30</v>
      </c>
      <c r="V417" s="217">
        <v>29</v>
      </c>
      <c r="W417" s="217">
        <v>29</v>
      </c>
      <c r="X417" s="217">
        <v>28</v>
      </c>
      <c r="Y417" s="217">
        <v>26</v>
      </c>
      <c r="Z417" s="217">
        <v>25</v>
      </c>
      <c r="AA417" s="217">
        <v>24</v>
      </c>
      <c r="AB417" s="217">
        <v>22</v>
      </c>
      <c r="AC417" s="217">
        <v>21</v>
      </c>
      <c r="AD417" s="217">
        <v>83</v>
      </c>
      <c r="AE417" s="217">
        <v>77</v>
      </c>
      <c r="AF417" s="217">
        <v>61</v>
      </c>
      <c r="AG417" s="217">
        <v>68</v>
      </c>
      <c r="AH417" s="217">
        <v>64</v>
      </c>
      <c r="AI417" s="217">
        <v>55</v>
      </c>
      <c r="AJ417" s="217">
        <v>49</v>
      </c>
      <c r="AK417" s="217">
        <v>40</v>
      </c>
      <c r="AL417" s="217">
        <v>42</v>
      </c>
      <c r="AM417" s="217">
        <v>31</v>
      </c>
      <c r="AN417" s="217">
        <v>19</v>
      </c>
      <c r="AO417" s="217">
        <v>19</v>
      </c>
      <c r="AP417" s="217">
        <v>18</v>
      </c>
      <c r="AQ417" s="213">
        <v>28</v>
      </c>
      <c r="AR417" s="213">
        <v>2</v>
      </c>
      <c r="AS417" s="213">
        <v>579</v>
      </c>
      <c r="AT417" s="213">
        <v>71</v>
      </c>
      <c r="AU417" s="213">
        <v>58</v>
      </c>
      <c r="AV417" s="213">
        <v>200</v>
      </c>
      <c r="AW417" s="213">
        <v>38</v>
      </c>
    </row>
    <row r="418" spans="1:49" hidden="1" x14ac:dyDescent="0.25">
      <c r="A418" s="70" t="s">
        <v>109</v>
      </c>
      <c r="B418" s="70" t="s">
        <v>579</v>
      </c>
      <c r="C418" s="70" t="s">
        <v>637</v>
      </c>
      <c r="D418" s="71">
        <v>581</v>
      </c>
      <c r="E418" s="211" t="s">
        <v>642</v>
      </c>
      <c r="F418" s="8" t="s">
        <v>31</v>
      </c>
      <c r="G418" s="214">
        <v>1</v>
      </c>
      <c r="H418" s="185">
        <v>518</v>
      </c>
      <c r="I418" s="185">
        <v>46</v>
      </c>
      <c r="J418" s="217">
        <v>7</v>
      </c>
      <c r="K418" s="217">
        <v>10</v>
      </c>
      <c r="L418" s="217">
        <v>6</v>
      </c>
      <c r="M418" s="217">
        <v>10</v>
      </c>
      <c r="N418" s="217">
        <v>10</v>
      </c>
      <c r="O418" s="217">
        <v>3</v>
      </c>
      <c r="P418" s="217">
        <v>13</v>
      </c>
      <c r="Q418" s="217">
        <v>14</v>
      </c>
      <c r="R418" s="217">
        <v>14</v>
      </c>
      <c r="S418" s="217">
        <v>14</v>
      </c>
      <c r="T418" s="217">
        <v>14</v>
      </c>
      <c r="U418" s="217">
        <v>14</v>
      </c>
      <c r="V418" s="217">
        <v>14</v>
      </c>
      <c r="W418" s="217">
        <v>13</v>
      </c>
      <c r="X418" s="217">
        <v>13</v>
      </c>
      <c r="Y418" s="217">
        <v>12</v>
      </c>
      <c r="Z418" s="217">
        <v>12</v>
      </c>
      <c r="AA418" s="217">
        <v>11</v>
      </c>
      <c r="AB418" s="217">
        <v>10</v>
      </c>
      <c r="AC418" s="217">
        <v>10</v>
      </c>
      <c r="AD418" s="217">
        <v>39</v>
      </c>
      <c r="AE418" s="217">
        <v>36</v>
      </c>
      <c r="AF418" s="217">
        <v>29</v>
      </c>
      <c r="AG418" s="217">
        <v>32</v>
      </c>
      <c r="AH418" s="217">
        <v>30</v>
      </c>
      <c r="AI418" s="217">
        <v>25</v>
      </c>
      <c r="AJ418" s="217">
        <v>23</v>
      </c>
      <c r="AK418" s="217">
        <v>19</v>
      </c>
      <c r="AL418" s="217">
        <v>19</v>
      </c>
      <c r="AM418" s="217">
        <v>15</v>
      </c>
      <c r="AN418" s="217">
        <v>9</v>
      </c>
      <c r="AO418" s="217">
        <v>9</v>
      </c>
      <c r="AP418" s="217">
        <v>9</v>
      </c>
      <c r="AQ418" s="213">
        <v>13</v>
      </c>
      <c r="AR418" s="213">
        <v>1</v>
      </c>
      <c r="AS418" s="213">
        <v>269</v>
      </c>
      <c r="AT418" s="213">
        <v>33</v>
      </c>
      <c r="AU418" s="213">
        <v>27</v>
      </c>
      <c r="AV418" s="213">
        <v>93</v>
      </c>
      <c r="AW418" s="213">
        <v>18</v>
      </c>
    </row>
    <row r="419" spans="1:49" hidden="1" x14ac:dyDescent="0.25">
      <c r="A419" s="70" t="s">
        <v>109</v>
      </c>
      <c r="B419" s="70" t="s">
        <v>579</v>
      </c>
      <c r="C419" s="70" t="s">
        <v>637</v>
      </c>
      <c r="D419" s="71">
        <v>582</v>
      </c>
      <c r="E419" s="211" t="s">
        <v>643</v>
      </c>
      <c r="F419" s="8" t="s">
        <v>31</v>
      </c>
      <c r="G419" s="214">
        <v>1</v>
      </c>
      <c r="H419" s="185">
        <v>824</v>
      </c>
      <c r="I419" s="185">
        <v>73</v>
      </c>
      <c r="J419" s="217">
        <v>9</v>
      </c>
      <c r="K419" s="217">
        <v>13</v>
      </c>
      <c r="L419" s="217">
        <v>10</v>
      </c>
      <c r="M419" s="217">
        <v>13</v>
      </c>
      <c r="N419" s="217">
        <v>14</v>
      </c>
      <c r="O419" s="217">
        <v>14</v>
      </c>
      <c r="P419" s="217">
        <v>21</v>
      </c>
      <c r="Q419" s="217">
        <v>22</v>
      </c>
      <c r="R419" s="217">
        <v>22</v>
      </c>
      <c r="S419" s="217">
        <v>22</v>
      </c>
      <c r="T419" s="217">
        <v>22</v>
      </c>
      <c r="U419" s="217">
        <v>22</v>
      </c>
      <c r="V419" s="217">
        <v>22</v>
      </c>
      <c r="W419" s="217">
        <v>21</v>
      </c>
      <c r="X419" s="217">
        <v>21</v>
      </c>
      <c r="Y419" s="217">
        <v>20</v>
      </c>
      <c r="Z419" s="217">
        <v>19</v>
      </c>
      <c r="AA419" s="217">
        <v>18</v>
      </c>
      <c r="AB419" s="217">
        <v>16</v>
      </c>
      <c r="AC419" s="217">
        <v>15</v>
      </c>
      <c r="AD419" s="217">
        <v>62</v>
      </c>
      <c r="AE419" s="217">
        <v>57</v>
      </c>
      <c r="AF419" s="217">
        <v>46</v>
      </c>
      <c r="AG419" s="217">
        <v>51</v>
      </c>
      <c r="AH419" s="217">
        <v>48</v>
      </c>
      <c r="AI419" s="217">
        <v>41</v>
      </c>
      <c r="AJ419" s="217">
        <v>37</v>
      </c>
      <c r="AK419" s="217">
        <v>30</v>
      </c>
      <c r="AL419" s="217">
        <v>31</v>
      </c>
      <c r="AM419" s="217">
        <v>23</v>
      </c>
      <c r="AN419" s="217">
        <v>14</v>
      </c>
      <c r="AO419" s="217">
        <v>14</v>
      </c>
      <c r="AP419" s="217">
        <v>14</v>
      </c>
      <c r="AQ419" s="213">
        <v>21</v>
      </c>
      <c r="AR419" s="213">
        <v>2</v>
      </c>
      <c r="AS419" s="213">
        <v>432</v>
      </c>
      <c r="AT419" s="213">
        <v>53</v>
      </c>
      <c r="AU419" s="213">
        <v>43</v>
      </c>
      <c r="AV419" s="213">
        <v>149</v>
      </c>
      <c r="AW419" s="213">
        <v>28</v>
      </c>
    </row>
    <row r="420" spans="1:49" hidden="1" x14ac:dyDescent="0.25">
      <c r="A420" s="52"/>
      <c r="B420" s="52"/>
      <c r="C420" s="52"/>
      <c r="D420" s="206"/>
      <c r="E420" s="207" t="s">
        <v>644</v>
      </c>
      <c r="F420" s="33"/>
      <c r="G420" s="33"/>
      <c r="H420" s="224">
        <v>118175</v>
      </c>
      <c r="I420" s="224">
        <v>10745</v>
      </c>
      <c r="J420" s="224">
        <v>1731</v>
      </c>
      <c r="K420" s="224">
        <v>1793</v>
      </c>
      <c r="L420" s="224">
        <v>1840</v>
      </c>
      <c r="M420" s="224">
        <v>1743</v>
      </c>
      <c r="N420" s="224">
        <v>1748</v>
      </c>
      <c r="O420" s="224">
        <v>1890</v>
      </c>
      <c r="P420" s="224">
        <v>2711</v>
      </c>
      <c r="Q420" s="224">
        <v>2707</v>
      </c>
      <c r="R420" s="224">
        <v>2688</v>
      </c>
      <c r="S420" s="224">
        <v>2651</v>
      </c>
      <c r="T420" s="224">
        <v>2606</v>
      </c>
      <c r="U420" s="224">
        <v>2547</v>
      </c>
      <c r="V420" s="224">
        <v>2488</v>
      </c>
      <c r="W420" s="224">
        <v>2436</v>
      </c>
      <c r="X420" s="224">
        <v>2375</v>
      </c>
      <c r="Y420" s="224">
        <v>2321</v>
      </c>
      <c r="Z420" s="224">
        <v>2256</v>
      </c>
      <c r="AA420" s="224">
        <v>2198</v>
      </c>
      <c r="AB420" s="224">
        <v>2157</v>
      </c>
      <c r="AC420" s="224">
        <v>2120</v>
      </c>
      <c r="AD420" s="224">
        <v>10267</v>
      </c>
      <c r="AE420" s="224">
        <v>10476</v>
      </c>
      <c r="AF420" s="224">
        <v>9116</v>
      </c>
      <c r="AG420" s="224">
        <v>8037</v>
      </c>
      <c r="AH420" s="224">
        <v>8267</v>
      </c>
      <c r="AI420" s="224">
        <v>6850</v>
      </c>
      <c r="AJ420" s="224">
        <v>5387</v>
      </c>
      <c r="AK420" s="224">
        <v>4467</v>
      </c>
      <c r="AL420" s="224">
        <v>3532</v>
      </c>
      <c r="AM420" s="224">
        <v>2718</v>
      </c>
      <c r="AN420" s="224">
        <v>1839</v>
      </c>
      <c r="AO420" s="224">
        <v>1186</v>
      </c>
      <c r="AP420" s="224">
        <v>1027</v>
      </c>
      <c r="AQ420" s="224">
        <v>2412</v>
      </c>
      <c r="AR420" s="224">
        <v>185</v>
      </c>
      <c r="AS420" s="224">
        <v>58639</v>
      </c>
      <c r="AT420" s="224">
        <v>5997</v>
      </c>
      <c r="AU420" s="224">
        <v>5326</v>
      </c>
      <c r="AV420" s="224">
        <v>25138</v>
      </c>
      <c r="AW420" s="224">
        <v>3291</v>
      </c>
    </row>
    <row r="421" spans="1:49" hidden="1" x14ac:dyDescent="0.25">
      <c r="A421" s="47"/>
      <c r="B421" s="47"/>
      <c r="C421" s="47"/>
      <c r="D421" s="225"/>
      <c r="E421" s="226" t="s">
        <v>645</v>
      </c>
      <c r="F421" s="227"/>
      <c r="G421" s="228">
        <v>2</v>
      </c>
      <c r="H421" s="229">
        <v>116128</v>
      </c>
      <c r="I421" s="229">
        <v>10473</v>
      </c>
      <c r="J421" s="229">
        <v>1681</v>
      </c>
      <c r="K421" s="229">
        <v>1751</v>
      </c>
      <c r="L421" s="229">
        <v>1790</v>
      </c>
      <c r="M421" s="229">
        <v>1688</v>
      </c>
      <c r="N421" s="229">
        <v>1717</v>
      </c>
      <c r="O421" s="229">
        <v>1846</v>
      </c>
      <c r="P421" s="229">
        <v>2673</v>
      </c>
      <c r="Q421" s="229">
        <v>2671</v>
      </c>
      <c r="R421" s="229">
        <v>2651</v>
      </c>
      <c r="S421" s="229">
        <v>2613</v>
      </c>
      <c r="T421" s="229">
        <v>2565</v>
      </c>
      <c r="U421" s="229">
        <v>2507</v>
      </c>
      <c r="V421" s="229">
        <v>2449</v>
      </c>
      <c r="W421" s="229">
        <v>2396</v>
      </c>
      <c r="X421" s="229">
        <v>2341</v>
      </c>
      <c r="Y421" s="229">
        <v>2287</v>
      </c>
      <c r="Z421" s="229">
        <v>2223</v>
      </c>
      <c r="AA421" s="229">
        <v>2168</v>
      </c>
      <c r="AB421" s="229">
        <v>2128</v>
      </c>
      <c r="AC421" s="229">
        <v>2090</v>
      </c>
      <c r="AD421" s="229">
        <v>10122</v>
      </c>
      <c r="AE421" s="229">
        <v>10313</v>
      </c>
      <c r="AF421" s="229">
        <v>8973</v>
      </c>
      <c r="AG421" s="229">
        <v>7943</v>
      </c>
      <c r="AH421" s="229">
        <v>8155</v>
      </c>
      <c r="AI421" s="229">
        <v>6731</v>
      </c>
      <c r="AJ421" s="229">
        <v>5289</v>
      </c>
      <c r="AK421" s="229">
        <v>4388</v>
      </c>
      <c r="AL421" s="229">
        <v>3447</v>
      </c>
      <c r="AM421" s="229">
        <v>2645</v>
      </c>
      <c r="AN421" s="229">
        <v>1776</v>
      </c>
      <c r="AO421" s="229">
        <v>1136</v>
      </c>
      <c r="AP421" s="229">
        <v>975</v>
      </c>
      <c r="AQ421" s="229">
        <v>2368</v>
      </c>
      <c r="AR421" s="229">
        <v>182</v>
      </c>
      <c r="AS421" s="229">
        <v>57654</v>
      </c>
      <c r="AT421" s="229">
        <v>5904</v>
      </c>
      <c r="AU421" s="229">
        <v>5252</v>
      </c>
      <c r="AV421" s="229">
        <v>24768</v>
      </c>
      <c r="AW421" s="229">
        <v>3224</v>
      </c>
    </row>
    <row r="422" spans="1:49" hidden="1" x14ac:dyDescent="0.25">
      <c r="A422" s="64" t="s">
        <v>109</v>
      </c>
      <c r="B422" s="64" t="s">
        <v>646</v>
      </c>
      <c r="C422" s="64" t="s">
        <v>646</v>
      </c>
      <c r="D422" s="65"/>
      <c r="E422" s="4" t="s">
        <v>646</v>
      </c>
      <c r="F422" s="5"/>
      <c r="G422" s="9">
        <v>2</v>
      </c>
      <c r="H422" s="230">
        <v>25164</v>
      </c>
      <c r="I422" s="230">
        <v>2710</v>
      </c>
      <c r="J422" s="230">
        <v>516</v>
      </c>
      <c r="K422" s="230">
        <v>553</v>
      </c>
      <c r="L422" s="230">
        <v>514</v>
      </c>
      <c r="M422" s="230">
        <v>354</v>
      </c>
      <c r="N422" s="230">
        <v>364</v>
      </c>
      <c r="O422" s="230">
        <v>409</v>
      </c>
      <c r="P422" s="230">
        <v>486</v>
      </c>
      <c r="Q422" s="230">
        <v>487</v>
      </c>
      <c r="R422" s="230">
        <v>485</v>
      </c>
      <c r="S422" s="230">
        <v>482</v>
      </c>
      <c r="T422" s="230">
        <v>477</v>
      </c>
      <c r="U422" s="230">
        <v>471</v>
      </c>
      <c r="V422" s="230">
        <v>466</v>
      </c>
      <c r="W422" s="230">
        <v>464</v>
      </c>
      <c r="X422" s="230">
        <v>463</v>
      </c>
      <c r="Y422" s="230">
        <v>462</v>
      </c>
      <c r="Z422" s="230">
        <v>461</v>
      </c>
      <c r="AA422" s="230">
        <v>459</v>
      </c>
      <c r="AB422" s="230">
        <v>455</v>
      </c>
      <c r="AC422" s="230">
        <v>449</v>
      </c>
      <c r="AD422" s="230">
        <v>2213</v>
      </c>
      <c r="AE422" s="230">
        <v>2261</v>
      </c>
      <c r="AF422" s="230">
        <v>1960</v>
      </c>
      <c r="AG422" s="230">
        <v>1812</v>
      </c>
      <c r="AH422" s="230">
        <v>1794</v>
      </c>
      <c r="AI422" s="230">
        <v>1417</v>
      </c>
      <c r="AJ422" s="230">
        <v>1255</v>
      </c>
      <c r="AK422" s="230">
        <v>938</v>
      </c>
      <c r="AL422" s="230">
        <v>787</v>
      </c>
      <c r="AM422" s="230">
        <v>539</v>
      </c>
      <c r="AN422" s="230">
        <v>436</v>
      </c>
      <c r="AO422" s="230">
        <v>277</v>
      </c>
      <c r="AP422" s="230">
        <v>198</v>
      </c>
      <c r="AQ422" s="230">
        <v>423</v>
      </c>
      <c r="AR422" s="230">
        <v>32</v>
      </c>
      <c r="AS422" s="230">
        <v>12500</v>
      </c>
      <c r="AT422" s="230">
        <v>1127</v>
      </c>
      <c r="AU422" s="230">
        <v>1101</v>
      </c>
      <c r="AV422" s="230">
        <v>5699</v>
      </c>
      <c r="AW422" s="230">
        <v>575</v>
      </c>
    </row>
    <row r="423" spans="1:49" hidden="1" x14ac:dyDescent="0.25">
      <c r="A423" s="70" t="s">
        <v>109</v>
      </c>
      <c r="B423" s="70" t="s">
        <v>646</v>
      </c>
      <c r="C423" s="70" t="s">
        <v>646</v>
      </c>
      <c r="D423" s="71">
        <v>308</v>
      </c>
      <c r="E423" s="231" t="s">
        <v>647</v>
      </c>
      <c r="F423" s="16" t="s">
        <v>12</v>
      </c>
      <c r="G423" s="232">
        <v>2</v>
      </c>
      <c r="H423" s="185">
        <v>22314</v>
      </c>
      <c r="I423" s="185">
        <v>2574</v>
      </c>
      <c r="J423" s="185">
        <v>495</v>
      </c>
      <c r="K423" s="185">
        <v>533</v>
      </c>
      <c r="L423" s="185">
        <v>488</v>
      </c>
      <c r="M423" s="185">
        <v>326</v>
      </c>
      <c r="N423" s="185">
        <v>347</v>
      </c>
      <c r="O423" s="185">
        <v>385</v>
      </c>
      <c r="P423" s="185">
        <v>432</v>
      </c>
      <c r="Q423" s="185">
        <v>432</v>
      </c>
      <c r="R423" s="185">
        <v>429</v>
      </c>
      <c r="S423" s="185">
        <v>427</v>
      </c>
      <c r="T423" s="185">
        <v>424</v>
      </c>
      <c r="U423" s="185">
        <v>417</v>
      </c>
      <c r="V423" s="185">
        <v>415</v>
      </c>
      <c r="W423" s="185">
        <v>412</v>
      </c>
      <c r="X423" s="185">
        <v>410</v>
      </c>
      <c r="Y423" s="185">
        <v>412</v>
      </c>
      <c r="Z423" s="185">
        <v>410</v>
      </c>
      <c r="AA423" s="185">
        <v>407</v>
      </c>
      <c r="AB423" s="185">
        <v>403</v>
      </c>
      <c r="AC423" s="185">
        <v>398</v>
      </c>
      <c r="AD423" s="185">
        <v>1963</v>
      </c>
      <c r="AE423" s="185">
        <v>2002</v>
      </c>
      <c r="AF423" s="185">
        <v>1740</v>
      </c>
      <c r="AG423" s="185">
        <v>1608</v>
      </c>
      <c r="AH423" s="185">
        <v>1548</v>
      </c>
      <c r="AI423" s="185">
        <v>1222</v>
      </c>
      <c r="AJ423" s="185">
        <v>1080</v>
      </c>
      <c r="AK423" s="185">
        <v>814</v>
      </c>
      <c r="AL423" s="185">
        <v>677</v>
      </c>
      <c r="AM423" s="185">
        <v>469</v>
      </c>
      <c r="AN423" s="185">
        <v>374</v>
      </c>
      <c r="AO423" s="185">
        <v>241</v>
      </c>
      <c r="AP423" s="185">
        <v>174</v>
      </c>
      <c r="AQ423" s="185">
        <v>370</v>
      </c>
      <c r="AR423" s="185">
        <v>27</v>
      </c>
      <c r="AS423" s="185">
        <v>11029</v>
      </c>
      <c r="AT423" s="185">
        <v>991</v>
      </c>
      <c r="AU423" s="185">
        <v>969</v>
      </c>
      <c r="AV423" s="233">
        <v>5035</v>
      </c>
      <c r="AW423" s="185">
        <v>503</v>
      </c>
    </row>
    <row r="424" spans="1:49" hidden="1" x14ac:dyDescent="0.25">
      <c r="A424" s="70" t="s">
        <v>109</v>
      </c>
      <c r="B424" s="70" t="s">
        <v>646</v>
      </c>
      <c r="C424" s="70" t="s">
        <v>646</v>
      </c>
      <c r="D424" s="71">
        <v>310</v>
      </c>
      <c r="E424" s="231" t="s">
        <v>648</v>
      </c>
      <c r="F424" s="8" t="s">
        <v>31</v>
      </c>
      <c r="G424" s="234">
        <v>2</v>
      </c>
      <c r="H424" s="185">
        <v>1041</v>
      </c>
      <c r="I424" s="185">
        <v>31</v>
      </c>
      <c r="J424" s="185">
        <v>1</v>
      </c>
      <c r="K424" s="185">
        <v>1</v>
      </c>
      <c r="L424" s="185">
        <v>8</v>
      </c>
      <c r="M424" s="185">
        <v>8</v>
      </c>
      <c r="N424" s="185">
        <v>4</v>
      </c>
      <c r="O424" s="185">
        <v>9</v>
      </c>
      <c r="P424" s="185">
        <v>21</v>
      </c>
      <c r="Q424" s="185">
        <v>21</v>
      </c>
      <c r="R424" s="185">
        <v>22</v>
      </c>
      <c r="S424" s="185">
        <v>21</v>
      </c>
      <c r="T424" s="185">
        <v>20</v>
      </c>
      <c r="U424" s="185">
        <v>20</v>
      </c>
      <c r="V424" s="185">
        <v>20</v>
      </c>
      <c r="W424" s="185">
        <v>21</v>
      </c>
      <c r="X424" s="185">
        <v>20</v>
      </c>
      <c r="Y424" s="185">
        <v>18</v>
      </c>
      <c r="Z424" s="185">
        <v>19</v>
      </c>
      <c r="AA424" s="185">
        <v>20</v>
      </c>
      <c r="AB424" s="185">
        <v>19</v>
      </c>
      <c r="AC424" s="185">
        <v>20</v>
      </c>
      <c r="AD424" s="185">
        <v>98</v>
      </c>
      <c r="AE424" s="185">
        <v>101</v>
      </c>
      <c r="AF424" s="185">
        <v>86</v>
      </c>
      <c r="AG424" s="185">
        <v>80</v>
      </c>
      <c r="AH424" s="185">
        <v>86</v>
      </c>
      <c r="AI424" s="185">
        <v>66</v>
      </c>
      <c r="AJ424" s="185">
        <v>62</v>
      </c>
      <c r="AK424" s="185">
        <v>42</v>
      </c>
      <c r="AL424" s="185">
        <v>39</v>
      </c>
      <c r="AM424" s="185">
        <v>25</v>
      </c>
      <c r="AN424" s="185">
        <v>23</v>
      </c>
      <c r="AO424" s="185">
        <v>12</v>
      </c>
      <c r="AP424" s="185">
        <v>8</v>
      </c>
      <c r="AQ424" s="185">
        <v>20</v>
      </c>
      <c r="AR424" s="185">
        <v>2</v>
      </c>
      <c r="AS424" s="185">
        <v>554</v>
      </c>
      <c r="AT424" s="185">
        <v>51</v>
      </c>
      <c r="AU424" s="185">
        <v>49</v>
      </c>
      <c r="AV424" s="233">
        <v>250</v>
      </c>
      <c r="AW424" s="185">
        <v>27</v>
      </c>
    </row>
    <row r="425" spans="1:49" hidden="1" x14ac:dyDescent="0.25">
      <c r="A425" s="70" t="s">
        <v>109</v>
      </c>
      <c r="B425" s="70" t="s">
        <v>646</v>
      </c>
      <c r="C425" s="70" t="s">
        <v>646</v>
      </c>
      <c r="D425" s="71">
        <v>311</v>
      </c>
      <c r="E425" s="231" t="s">
        <v>649</v>
      </c>
      <c r="F425" s="8" t="s">
        <v>16</v>
      </c>
      <c r="G425" s="234">
        <v>2</v>
      </c>
      <c r="H425" s="185">
        <v>1124</v>
      </c>
      <c r="I425" s="185">
        <v>88</v>
      </c>
      <c r="J425" s="185">
        <v>18</v>
      </c>
      <c r="K425" s="185">
        <v>15</v>
      </c>
      <c r="L425" s="185">
        <v>16</v>
      </c>
      <c r="M425" s="185">
        <v>17</v>
      </c>
      <c r="N425" s="185">
        <v>11</v>
      </c>
      <c r="O425" s="185">
        <v>11</v>
      </c>
      <c r="P425" s="185">
        <v>22</v>
      </c>
      <c r="Q425" s="185">
        <v>22</v>
      </c>
      <c r="R425" s="185">
        <v>22</v>
      </c>
      <c r="S425" s="185">
        <v>22</v>
      </c>
      <c r="T425" s="185">
        <v>21</v>
      </c>
      <c r="U425" s="185">
        <v>21</v>
      </c>
      <c r="V425" s="185">
        <v>20</v>
      </c>
      <c r="W425" s="185">
        <v>20</v>
      </c>
      <c r="X425" s="185">
        <v>21</v>
      </c>
      <c r="Y425" s="185">
        <v>20</v>
      </c>
      <c r="Z425" s="185">
        <v>19</v>
      </c>
      <c r="AA425" s="185">
        <v>20</v>
      </c>
      <c r="AB425" s="185">
        <v>20</v>
      </c>
      <c r="AC425" s="185">
        <v>20</v>
      </c>
      <c r="AD425" s="185">
        <v>100</v>
      </c>
      <c r="AE425" s="185">
        <v>102</v>
      </c>
      <c r="AF425" s="185">
        <v>88</v>
      </c>
      <c r="AG425" s="185">
        <v>82</v>
      </c>
      <c r="AH425" s="185">
        <v>87</v>
      </c>
      <c r="AI425" s="185">
        <v>70</v>
      </c>
      <c r="AJ425" s="185">
        <v>63</v>
      </c>
      <c r="AK425" s="185">
        <v>45</v>
      </c>
      <c r="AL425" s="185">
        <v>40</v>
      </c>
      <c r="AM425" s="185">
        <v>25</v>
      </c>
      <c r="AN425" s="185">
        <v>21</v>
      </c>
      <c r="AO425" s="185">
        <v>14</v>
      </c>
      <c r="AP425" s="185">
        <v>9</v>
      </c>
      <c r="AQ425" s="185">
        <v>20</v>
      </c>
      <c r="AR425" s="185">
        <v>2</v>
      </c>
      <c r="AS425" s="185">
        <v>565</v>
      </c>
      <c r="AT425" s="185">
        <v>52</v>
      </c>
      <c r="AU425" s="185">
        <v>51</v>
      </c>
      <c r="AV425" s="233">
        <v>255</v>
      </c>
      <c r="AW425" s="185">
        <v>28</v>
      </c>
    </row>
    <row r="426" spans="1:49" hidden="1" x14ac:dyDescent="0.25">
      <c r="A426" s="70" t="s">
        <v>109</v>
      </c>
      <c r="B426" s="70" t="s">
        <v>646</v>
      </c>
      <c r="C426" s="70" t="s">
        <v>646</v>
      </c>
      <c r="D426" s="71">
        <v>312</v>
      </c>
      <c r="E426" s="231" t="s">
        <v>650</v>
      </c>
      <c r="F426" s="8" t="s">
        <v>31</v>
      </c>
      <c r="G426" s="234">
        <v>2</v>
      </c>
      <c r="H426" s="185">
        <v>685</v>
      </c>
      <c r="I426" s="185">
        <v>17</v>
      </c>
      <c r="J426" s="185">
        <v>2</v>
      </c>
      <c r="K426" s="185">
        <v>4</v>
      </c>
      <c r="L426" s="185">
        <v>2</v>
      </c>
      <c r="M426" s="185">
        <v>3</v>
      </c>
      <c r="N426" s="185">
        <v>2</v>
      </c>
      <c r="O426" s="185">
        <v>4</v>
      </c>
      <c r="P426" s="185">
        <v>11</v>
      </c>
      <c r="Q426" s="185">
        <v>12</v>
      </c>
      <c r="R426" s="185">
        <v>12</v>
      </c>
      <c r="S426" s="185">
        <v>12</v>
      </c>
      <c r="T426" s="185">
        <v>12</v>
      </c>
      <c r="U426" s="185">
        <v>13</v>
      </c>
      <c r="V426" s="185">
        <v>11</v>
      </c>
      <c r="W426" s="185">
        <v>11</v>
      </c>
      <c r="X426" s="185">
        <v>12</v>
      </c>
      <c r="Y426" s="185">
        <v>12</v>
      </c>
      <c r="Z426" s="185">
        <v>13</v>
      </c>
      <c r="AA426" s="185">
        <v>12</v>
      </c>
      <c r="AB426" s="185">
        <v>13</v>
      </c>
      <c r="AC426" s="185">
        <v>11</v>
      </c>
      <c r="AD426" s="185">
        <v>52</v>
      </c>
      <c r="AE426" s="185">
        <v>56</v>
      </c>
      <c r="AF426" s="185">
        <v>46</v>
      </c>
      <c r="AG426" s="185">
        <v>42</v>
      </c>
      <c r="AH426" s="185">
        <v>73</v>
      </c>
      <c r="AI426" s="185">
        <v>59</v>
      </c>
      <c r="AJ426" s="185">
        <v>50</v>
      </c>
      <c r="AK426" s="185">
        <v>37</v>
      </c>
      <c r="AL426" s="185">
        <v>31</v>
      </c>
      <c r="AM426" s="185">
        <v>20</v>
      </c>
      <c r="AN426" s="185">
        <v>18</v>
      </c>
      <c r="AO426" s="185">
        <v>10</v>
      </c>
      <c r="AP426" s="185">
        <v>7</v>
      </c>
      <c r="AQ426" s="185">
        <v>13</v>
      </c>
      <c r="AR426" s="185">
        <v>1</v>
      </c>
      <c r="AS426" s="185">
        <v>352</v>
      </c>
      <c r="AT426" s="185">
        <v>33</v>
      </c>
      <c r="AU426" s="185">
        <v>32</v>
      </c>
      <c r="AV426" s="233">
        <v>159</v>
      </c>
      <c r="AW426" s="185">
        <v>17</v>
      </c>
    </row>
    <row r="427" spans="1:49" hidden="1" x14ac:dyDescent="0.25">
      <c r="A427" s="64" t="s">
        <v>109</v>
      </c>
      <c r="B427" s="64" t="s">
        <v>646</v>
      </c>
      <c r="C427" s="64" t="s">
        <v>651</v>
      </c>
      <c r="D427" s="65"/>
      <c r="E427" s="4" t="s">
        <v>651</v>
      </c>
      <c r="F427" s="5"/>
      <c r="G427" s="9">
        <v>2</v>
      </c>
      <c r="H427" s="180">
        <v>54479</v>
      </c>
      <c r="I427" s="180">
        <v>4016</v>
      </c>
      <c r="J427" s="230">
        <v>596</v>
      </c>
      <c r="K427" s="230">
        <v>618</v>
      </c>
      <c r="L427" s="230">
        <v>655</v>
      </c>
      <c r="M427" s="230">
        <v>677</v>
      </c>
      <c r="N427" s="230">
        <v>685</v>
      </c>
      <c r="O427" s="230">
        <v>785</v>
      </c>
      <c r="P427" s="230">
        <v>1457</v>
      </c>
      <c r="Q427" s="230">
        <v>1454</v>
      </c>
      <c r="R427" s="230">
        <v>1438</v>
      </c>
      <c r="S427" s="230">
        <v>1408</v>
      </c>
      <c r="T427" s="230">
        <v>1373</v>
      </c>
      <c r="U427" s="230">
        <v>1330</v>
      </c>
      <c r="V427" s="230">
        <v>1287</v>
      </c>
      <c r="W427" s="230">
        <v>1242</v>
      </c>
      <c r="X427" s="230">
        <v>1194</v>
      </c>
      <c r="Y427" s="230">
        <v>1148</v>
      </c>
      <c r="Z427" s="230">
        <v>1091</v>
      </c>
      <c r="AA427" s="230">
        <v>1047</v>
      </c>
      <c r="AB427" s="230">
        <v>1020</v>
      </c>
      <c r="AC427" s="230">
        <v>998</v>
      </c>
      <c r="AD427" s="230">
        <v>4792</v>
      </c>
      <c r="AE427" s="230">
        <v>4850</v>
      </c>
      <c r="AF427" s="230">
        <v>4125</v>
      </c>
      <c r="AG427" s="230">
        <v>3719</v>
      </c>
      <c r="AH427" s="230">
        <v>3954</v>
      </c>
      <c r="AI427" s="230">
        <v>3154</v>
      </c>
      <c r="AJ427" s="230">
        <v>2290</v>
      </c>
      <c r="AK427" s="230">
        <v>1953</v>
      </c>
      <c r="AL427" s="230">
        <v>1507</v>
      </c>
      <c r="AM427" s="230">
        <v>1156</v>
      </c>
      <c r="AN427" s="230">
        <v>669</v>
      </c>
      <c r="AO427" s="230">
        <v>392</v>
      </c>
      <c r="AP427" s="230">
        <v>415</v>
      </c>
      <c r="AQ427" s="230">
        <v>1286</v>
      </c>
      <c r="AR427" s="230">
        <v>101</v>
      </c>
      <c r="AS427" s="230">
        <v>27785</v>
      </c>
      <c r="AT427" s="230">
        <v>3140</v>
      </c>
      <c r="AU427" s="230">
        <v>2596</v>
      </c>
      <c r="AV427" s="230">
        <v>11527</v>
      </c>
      <c r="AW427" s="230">
        <v>1752</v>
      </c>
    </row>
    <row r="428" spans="1:49" hidden="1" x14ac:dyDescent="0.25">
      <c r="A428" s="70" t="s">
        <v>109</v>
      </c>
      <c r="B428" s="70" t="s">
        <v>646</v>
      </c>
      <c r="C428" s="70" t="s">
        <v>651</v>
      </c>
      <c r="D428" s="71">
        <v>318</v>
      </c>
      <c r="E428" s="231" t="s">
        <v>652</v>
      </c>
      <c r="F428" s="17" t="s">
        <v>63</v>
      </c>
      <c r="G428" s="235">
        <v>2</v>
      </c>
      <c r="H428" s="185">
        <v>16758</v>
      </c>
      <c r="I428" s="185">
        <v>1642</v>
      </c>
      <c r="J428" s="185">
        <v>218</v>
      </c>
      <c r="K428" s="185">
        <v>202</v>
      </c>
      <c r="L428" s="185">
        <v>252</v>
      </c>
      <c r="M428" s="185">
        <v>299</v>
      </c>
      <c r="N428" s="185">
        <v>285</v>
      </c>
      <c r="O428" s="185">
        <v>386</v>
      </c>
      <c r="P428" s="185">
        <v>437</v>
      </c>
      <c r="Q428" s="185">
        <v>436</v>
      </c>
      <c r="R428" s="185">
        <v>433</v>
      </c>
      <c r="S428" s="185">
        <v>424</v>
      </c>
      <c r="T428" s="185">
        <v>418</v>
      </c>
      <c r="U428" s="185">
        <v>401</v>
      </c>
      <c r="V428" s="185">
        <v>384</v>
      </c>
      <c r="W428" s="185">
        <v>372</v>
      </c>
      <c r="X428" s="185">
        <v>362</v>
      </c>
      <c r="Y428" s="185">
        <v>352</v>
      </c>
      <c r="Z428" s="185">
        <v>340</v>
      </c>
      <c r="AA428" s="185">
        <v>324</v>
      </c>
      <c r="AB428" s="185">
        <v>308</v>
      </c>
      <c r="AC428" s="185">
        <v>299</v>
      </c>
      <c r="AD428" s="185">
        <v>1425</v>
      </c>
      <c r="AE428" s="185">
        <v>1459</v>
      </c>
      <c r="AF428" s="185">
        <v>1235</v>
      </c>
      <c r="AG428" s="185">
        <v>1113</v>
      </c>
      <c r="AH428" s="185">
        <v>1166</v>
      </c>
      <c r="AI428" s="185">
        <v>928</v>
      </c>
      <c r="AJ428" s="185">
        <v>676</v>
      </c>
      <c r="AK428" s="185">
        <v>581</v>
      </c>
      <c r="AL428" s="185">
        <v>442</v>
      </c>
      <c r="AM428" s="185">
        <v>346</v>
      </c>
      <c r="AN428" s="185">
        <v>195</v>
      </c>
      <c r="AO428" s="185">
        <v>132</v>
      </c>
      <c r="AP428" s="185">
        <v>128</v>
      </c>
      <c r="AQ428" s="185">
        <v>389</v>
      </c>
      <c r="AR428" s="185">
        <v>38</v>
      </c>
      <c r="AS428" s="185">
        <v>8277</v>
      </c>
      <c r="AT428" s="185">
        <v>941</v>
      </c>
      <c r="AU428" s="185">
        <v>770</v>
      </c>
      <c r="AV428" s="233">
        <v>3438</v>
      </c>
      <c r="AW428" s="185">
        <v>526</v>
      </c>
    </row>
    <row r="429" spans="1:49" hidden="1" x14ac:dyDescent="0.25">
      <c r="A429" s="70" t="s">
        <v>109</v>
      </c>
      <c r="B429" s="70" t="s">
        <v>646</v>
      </c>
      <c r="C429" s="70" t="s">
        <v>651</v>
      </c>
      <c r="D429" s="71">
        <v>319</v>
      </c>
      <c r="E429" s="231" t="s">
        <v>653</v>
      </c>
      <c r="F429" s="8" t="s">
        <v>31</v>
      </c>
      <c r="G429" s="234">
        <v>2</v>
      </c>
      <c r="H429" s="185">
        <v>2960</v>
      </c>
      <c r="I429" s="185">
        <v>247</v>
      </c>
      <c r="J429" s="185">
        <v>28</v>
      </c>
      <c r="K429" s="185">
        <v>40</v>
      </c>
      <c r="L429" s="185">
        <v>42</v>
      </c>
      <c r="M429" s="185">
        <v>45</v>
      </c>
      <c r="N429" s="185">
        <v>43</v>
      </c>
      <c r="O429" s="185">
        <v>49</v>
      </c>
      <c r="P429" s="185">
        <v>95</v>
      </c>
      <c r="Q429" s="185">
        <v>95</v>
      </c>
      <c r="R429" s="185">
        <v>94</v>
      </c>
      <c r="S429" s="185">
        <v>88</v>
      </c>
      <c r="T429" s="185">
        <v>86</v>
      </c>
      <c r="U429" s="185">
        <v>82</v>
      </c>
      <c r="V429" s="185">
        <v>81</v>
      </c>
      <c r="W429" s="185">
        <v>79</v>
      </c>
      <c r="X429" s="185">
        <v>76</v>
      </c>
      <c r="Y429" s="185">
        <v>75</v>
      </c>
      <c r="Z429" s="185">
        <v>69</v>
      </c>
      <c r="AA429" s="185">
        <v>66</v>
      </c>
      <c r="AB429" s="185">
        <v>64</v>
      </c>
      <c r="AC429" s="185">
        <v>62</v>
      </c>
      <c r="AD429" s="185">
        <v>301</v>
      </c>
      <c r="AE429" s="185">
        <v>304</v>
      </c>
      <c r="AF429" s="185">
        <v>258</v>
      </c>
      <c r="AG429" s="185">
        <v>233</v>
      </c>
      <c r="AH429" s="185">
        <v>126</v>
      </c>
      <c r="AI429" s="185">
        <v>102</v>
      </c>
      <c r="AJ429" s="185">
        <v>74</v>
      </c>
      <c r="AK429" s="185">
        <v>66</v>
      </c>
      <c r="AL429" s="185">
        <v>48</v>
      </c>
      <c r="AM429" s="185">
        <v>38</v>
      </c>
      <c r="AN429" s="185">
        <v>22</v>
      </c>
      <c r="AO429" s="185">
        <v>14</v>
      </c>
      <c r="AP429" s="185">
        <v>15</v>
      </c>
      <c r="AQ429" s="185">
        <v>70</v>
      </c>
      <c r="AR429" s="185">
        <v>5</v>
      </c>
      <c r="AS429" s="185">
        <v>1514</v>
      </c>
      <c r="AT429" s="185">
        <v>172</v>
      </c>
      <c r="AU429" s="185">
        <v>142</v>
      </c>
      <c r="AV429" s="233">
        <v>628</v>
      </c>
      <c r="AW429" s="185">
        <v>94</v>
      </c>
    </row>
    <row r="430" spans="1:49" hidden="1" x14ac:dyDescent="0.25">
      <c r="A430" s="70" t="s">
        <v>109</v>
      </c>
      <c r="B430" s="70" t="s">
        <v>646</v>
      </c>
      <c r="C430" s="70" t="s">
        <v>651</v>
      </c>
      <c r="D430" s="71">
        <v>320</v>
      </c>
      <c r="E430" s="231" t="s">
        <v>654</v>
      </c>
      <c r="F430" s="7" t="s">
        <v>14</v>
      </c>
      <c r="G430" s="236">
        <v>2</v>
      </c>
      <c r="H430" s="185">
        <v>5136</v>
      </c>
      <c r="I430" s="185">
        <v>351</v>
      </c>
      <c r="J430" s="185">
        <v>62</v>
      </c>
      <c r="K430" s="185">
        <v>70</v>
      </c>
      <c r="L430" s="185">
        <v>57</v>
      </c>
      <c r="M430" s="185">
        <v>60</v>
      </c>
      <c r="N430" s="185">
        <v>55</v>
      </c>
      <c r="O430" s="185">
        <v>47</v>
      </c>
      <c r="P430" s="185">
        <v>130</v>
      </c>
      <c r="Q430" s="185">
        <v>130</v>
      </c>
      <c r="R430" s="185">
        <v>128</v>
      </c>
      <c r="S430" s="185">
        <v>128</v>
      </c>
      <c r="T430" s="185">
        <v>125</v>
      </c>
      <c r="U430" s="185">
        <v>122</v>
      </c>
      <c r="V430" s="185">
        <v>118</v>
      </c>
      <c r="W430" s="185">
        <v>111</v>
      </c>
      <c r="X430" s="185">
        <v>107</v>
      </c>
      <c r="Y430" s="185">
        <v>103</v>
      </c>
      <c r="Z430" s="185">
        <v>98</v>
      </c>
      <c r="AA430" s="185">
        <v>94</v>
      </c>
      <c r="AB430" s="185">
        <v>92</v>
      </c>
      <c r="AC430" s="185">
        <v>90</v>
      </c>
      <c r="AD430" s="185">
        <v>433</v>
      </c>
      <c r="AE430" s="185">
        <v>437</v>
      </c>
      <c r="AF430" s="185">
        <v>372</v>
      </c>
      <c r="AG430" s="185">
        <v>334</v>
      </c>
      <c r="AH430" s="185">
        <v>416</v>
      </c>
      <c r="AI430" s="185">
        <v>333</v>
      </c>
      <c r="AJ430" s="185">
        <v>242</v>
      </c>
      <c r="AK430" s="185">
        <v>207</v>
      </c>
      <c r="AL430" s="185">
        <v>158</v>
      </c>
      <c r="AM430" s="185">
        <v>123</v>
      </c>
      <c r="AN430" s="185">
        <v>71</v>
      </c>
      <c r="AO430" s="185">
        <v>40</v>
      </c>
      <c r="AP430" s="185">
        <v>43</v>
      </c>
      <c r="AQ430" s="185">
        <v>121</v>
      </c>
      <c r="AR430" s="185">
        <v>9</v>
      </c>
      <c r="AS430" s="185">
        <v>2622</v>
      </c>
      <c r="AT430" s="185">
        <v>297</v>
      </c>
      <c r="AU430" s="185">
        <v>245</v>
      </c>
      <c r="AV430" s="233">
        <v>1088</v>
      </c>
      <c r="AW430" s="185">
        <v>164</v>
      </c>
    </row>
    <row r="431" spans="1:49" hidden="1" x14ac:dyDescent="0.25">
      <c r="A431" s="70" t="s">
        <v>109</v>
      </c>
      <c r="B431" s="70" t="s">
        <v>646</v>
      </c>
      <c r="C431" s="70" t="s">
        <v>651</v>
      </c>
      <c r="D431" s="71">
        <v>321</v>
      </c>
      <c r="E431" s="231" t="s">
        <v>655</v>
      </c>
      <c r="F431" s="8" t="s">
        <v>31</v>
      </c>
      <c r="G431" s="234">
        <v>2</v>
      </c>
      <c r="H431" s="185">
        <v>2311</v>
      </c>
      <c r="I431" s="185">
        <v>124</v>
      </c>
      <c r="J431" s="185">
        <v>13</v>
      </c>
      <c r="K431" s="185">
        <v>21</v>
      </c>
      <c r="L431" s="185">
        <v>20</v>
      </c>
      <c r="M431" s="185">
        <v>25</v>
      </c>
      <c r="N431" s="185">
        <v>25</v>
      </c>
      <c r="O431" s="185">
        <v>20</v>
      </c>
      <c r="P431" s="185">
        <v>58</v>
      </c>
      <c r="Q431" s="185">
        <v>62</v>
      </c>
      <c r="R431" s="185">
        <v>62</v>
      </c>
      <c r="S431" s="185">
        <v>61</v>
      </c>
      <c r="T431" s="185">
        <v>59</v>
      </c>
      <c r="U431" s="185">
        <v>59</v>
      </c>
      <c r="V431" s="185">
        <v>58</v>
      </c>
      <c r="W431" s="185">
        <v>55</v>
      </c>
      <c r="X431" s="185">
        <v>54</v>
      </c>
      <c r="Y431" s="185">
        <v>49</v>
      </c>
      <c r="Z431" s="185">
        <v>48</v>
      </c>
      <c r="AA431" s="185">
        <v>45</v>
      </c>
      <c r="AB431" s="185">
        <v>45</v>
      </c>
      <c r="AC431" s="185">
        <v>43</v>
      </c>
      <c r="AD431" s="185">
        <v>208</v>
      </c>
      <c r="AE431" s="185">
        <v>211</v>
      </c>
      <c r="AF431" s="185">
        <v>179</v>
      </c>
      <c r="AG431" s="185">
        <v>162</v>
      </c>
      <c r="AH431" s="185">
        <v>171</v>
      </c>
      <c r="AI431" s="185">
        <v>136</v>
      </c>
      <c r="AJ431" s="185">
        <v>97</v>
      </c>
      <c r="AK431" s="185">
        <v>87</v>
      </c>
      <c r="AL431" s="185">
        <v>64</v>
      </c>
      <c r="AM431" s="185">
        <v>50</v>
      </c>
      <c r="AN431" s="185">
        <v>29</v>
      </c>
      <c r="AO431" s="185">
        <v>17</v>
      </c>
      <c r="AP431" s="185">
        <v>18</v>
      </c>
      <c r="AQ431" s="185">
        <v>56</v>
      </c>
      <c r="AR431" s="185">
        <v>4</v>
      </c>
      <c r="AS431" s="185">
        <v>1200</v>
      </c>
      <c r="AT431" s="185">
        <v>135</v>
      </c>
      <c r="AU431" s="185">
        <v>111</v>
      </c>
      <c r="AV431" s="233">
        <v>499</v>
      </c>
      <c r="AW431" s="185">
        <v>75</v>
      </c>
    </row>
    <row r="432" spans="1:49" hidden="1" x14ac:dyDescent="0.25">
      <c r="A432" s="70" t="s">
        <v>109</v>
      </c>
      <c r="B432" s="70" t="s">
        <v>646</v>
      </c>
      <c r="C432" s="70" t="s">
        <v>651</v>
      </c>
      <c r="D432" s="71">
        <v>322</v>
      </c>
      <c r="E432" s="231" t="s">
        <v>656</v>
      </c>
      <c r="F432" s="8" t="s">
        <v>31</v>
      </c>
      <c r="G432" s="234">
        <v>2</v>
      </c>
      <c r="H432" s="185">
        <v>859</v>
      </c>
      <c r="I432" s="185">
        <v>22</v>
      </c>
      <c r="J432" s="185">
        <v>3</v>
      </c>
      <c r="K432" s="185">
        <v>2</v>
      </c>
      <c r="L432" s="185">
        <v>4</v>
      </c>
      <c r="M432" s="185">
        <v>6</v>
      </c>
      <c r="N432" s="185">
        <v>3</v>
      </c>
      <c r="O432" s="185">
        <v>4</v>
      </c>
      <c r="P432" s="185">
        <v>19</v>
      </c>
      <c r="Q432" s="185">
        <v>19</v>
      </c>
      <c r="R432" s="185">
        <v>18</v>
      </c>
      <c r="S432" s="185">
        <v>18</v>
      </c>
      <c r="T432" s="185">
        <v>17</v>
      </c>
      <c r="U432" s="185">
        <v>18</v>
      </c>
      <c r="V432" s="185">
        <v>18</v>
      </c>
      <c r="W432" s="185">
        <v>17</v>
      </c>
      <c r="X432" s="185">
        <v>18</v>
      </c>
      <c r="Y432" s="185">
        <v>17</v>
      </c>
      <c r="Z432" s="185">
        <v>17</v>
      </c>
      <c r="AA432" s="185">
        <v>15</v>
      </c>
      <c r="AB432" s="185">
        <v>15</v>
      </c>
      <c r="AC432" s="185">
        <v>14</v>
      </c>
      <c r="AD432" s="185">
        <v>71</v>
      </c>
      <c r="AE432" s="185">
        <v>71</v>
      </c>
      <c r="AF432" s="185">
        <v>63</v>
      </c>
      <c r="AG432" s="185">
        <v>58</v>
      </c>
      <c r="AH432" s="185">
        <v>87</v>
      </c>
      <c r="AI432" s="185">
        <v>68</v>
      </c>
      <c r="AJ432" s="185">
        <v>49</v>
      </c>
      <c r="AK432" s="185">
        <v>43</v>
      </c>
      <c r="AL432" s="185">
        <v>34</v>
      </c>
      <c r="AM432" s="185">
        <v>23</v>
      </c>
      <c r="AN432" s="185">
        <v>16</v>
      </c>
      <c r="AO432" s="185">
        <v>7</v>
      </c>
      <c r="AP432" s="185">
        <v>7</v>
      </c>
      <c r="AQ432" s="185">
        <v>20</v>
      </c>
      <c r="AR432" s="185">
        <v>1</v>
      </c>
      <c r="AS432" s="185">
        <v>461</v>
      </c>
      <c r="AT432" s="185">
        <v>53</v>
      </c>
      <c r="AU432" s="185">
        <v>45</v>
      </c>
      <c r="AV432" s="233">
        <v>191</v>
      </c>
      <c r="AW432" s="185">
        <v>28</v>
      </c>
    </row>
    <row r="433" spans="1:49" hidden="1" x14ac:dyDescent="0.25">
      <c r="A433" s="70" t="s">
        <v>109</v>
      </c>
      <c r="B433" s="70" t="s">
        <v>646</v>
      </c>
      <c r="C433" s="70" t="s">
        <v>651</v>
      </c>
      <c r="D433" s="71">
        <v>323</v>
      </c>
      <c r="E433" s="231" t="s">
        <v>657</v>
      </c>
      <c r="F433" s="8" t="s">
        <v>31</v>
      </c>
      <c r="G433" s="234">
        <v>2</v>
      </c>
      <c r="H433" s="185">
        <v>843</v>
      </c>
      <c r="I433" s="185">
        <v>44</v>
      </c>
      <c r="J433" s="185">
        <v>8</v>
      </c>
      <c r="K433" s="185">
        <v>9</v>
      </c>
      <c r="L433" s="185">
        <v>6</v>
      </c>
      <c r="M433" s="185">
        <v>8</v>
      </c>
      <c r="N433" s="185">
        <v>6</v>
      </c>
      <c r="O433" s="185">
        <v>7</v>
      </c>
      <c r="P433" s="185">
        <v>17</v>
      </c>
      <c r="Q433" s="185">
        <v>17</v>
      </c>
      <c r="R433" s="185">
        <v>17</v>
      </c>
      <c r="S433" s="185">
        <v>16</v>
      </c>
      <c r="T433" s="185">
        <v>16</v>
      </c>
      <c r="U433" s="185">
        <v>17</v>
      </c>
      <c r="V433" s="185">
        <v>16</v>
      </c>
      <c r="W433" s="185">
        <v>16</v>
      </c>
      <c r="X433" s="185">
        <v>15</v>
      </c>
      <c r="Y433" s="185">
        <v>15</v>
      </c>
      <c r="Z433" s="185">
        <v>14</v>
      </c>
      <c r="AA433" s="185">
        <v>14</v>
      </c>
      <c r="AB433" s="185">
        <v>14</v>
      </c>
      <c r="AC433" s="185">
        <v>13</v>
      </c>
      <c r="AD433" s="185">
        <v>66</v>
      </c>
      <c r="AE433" s="185">
        <v>63</v>
      </c>
      <c r="AF433" s="185">
        <v>56</v>
      </c>
      <c r="AG433" s="185">
        <v>50</v>
      </c>
      <c r="AH433" s="185">
        <v>91</v>
      </c>
      <c r="AI433" s="185">
        <v>73</v>
      </c>
      <c r="AJ433" s="185">
        <v>51</v>
      </c>
      <c r="AK433" s="185">
        <v>44</v>
      </c>
      <c r="AL433" s="185">
        <v>34</v>
      </c>
      <c r="AM433" s="185">
        <v>24</v>
      </c>
      <c r="AN433" s="185">
        <v>16</v>
      </c>
      <c r="AO433" s="185">
        <v>7</v>
      </c>
      <c r="AP433" s="185">
        <v>7</v>
      </c>
      <c r="AQ433" s="185">
        <v>19</v>
      </c>
      <c r="AR433" s="185">
        <v>1</v>
      </c>
      <c r="AS433" s="185">
        <v>442</v>
      </c>
      <c r="AT433" s="185">
        <v>51</v>
      </c>
      <c r="AU433" s="185">
        <v>43</v>
      </c>
      <c r="AV433" s="233">
        <v>184</v>
      </c>
      <c r="AW433" s="185">
        <v>26</v>
      </c>
    </row>
    <row r="434" spans="1:49" hidden="1" x14ac:dyDescent="0.25">
      <c r="A434" s="70" t="s">
        <v>109</v>
      </c>
      <c r="B434" s="70" t="s">
        <v>646</v>
      </c>
      <c r="C434" s="70" t="s">
        <v>651</v>
      </c>
      <c r="D434" s="71">
        <v>324</v>
      </c>
      <c r="E434" s="231" t="s">
        <v>658</v>
      </c>
      <c r="F434" s="8" t="s">
        <v>31</v>
      </c>
      <c r="G434" s="234">
        <v>2</v>
      </c>
      <c r="H434" s="185">
        <v>2486</v>
      </c>
      <c r="I434" s="185">
        <v>133</v>
      </c>
      <c r="J434" s="185">
        <v>33</v>
      </c>
      <c r="K434" s="185">
        <v>15</v>
      </c>
      <c r="L434" s="185">
        <v>22</v>
      </c>
      <c r="M434" s="185">
        <v>20</v>
      </c>
      <c r="N434" s="185">
        <v>23</v>
      </c>
      <c r="O434" s="185">
        <v>20</v>
      </c>
      <c r="P434" s="185">
        <v>64</v>
      </c>
      <c r="Q434" s="185">
        <v>63</v>
      </c>
      <c r="R434" s="185">
        <v>62</v>
      </c>
      <c r="S434" s="185">
        <v>59</v>
      </c>
      <c r="T434" s="185">
        <v>59</v>
      </c>
      <c r="U434" s="185">
        <v>59</v>
      </c>
      <c r="V434" s="185">
        <v>58</v>
      </c>
      <c r="W434" s="185">
        <v>56</v>
      </c>
      <c r="X434" s="185">
        <v>54</v>
      </c>
      <c r="Y434" s="185">
        <v>49</v>
      </c>
      <c r="Z434" s="185">
        <v>47</v>
      </c>
      <c r="AA434" s="185">
        <v>45</v>
      </c>
      <c r="AB434" s="185">
        <v>46</v>
      </c>
      <c r="AC434" s="185">
        <v>45</v>
      </c>
      <c r="AD434" s="185">
        <v>214</v>
      </c>
      <c r="AE434" s="185">
        <v>213</v>
      </c>
      <c r="AF434" s="185">
        <v>184</v>
      </c>
      <c r="AG434" s="185">
        <v>164</v>
      </c>
      <c r="AH434" s="185">
        <v>209</v>
      </c>
      <c r="AI434" s="185">
        <v>164</v>
      </c>
      <c r="AJ434" s="185">
        <v>121</v>
      </c>
      <c r="AK434" s="185">
        <v>102</v>
      </c>
      <c r="AL434" s="185">
        <v>81</v>
      </c>
      <c r="AM434" s="185">
        <v>61</v>
      </c>
      <c r="AN434" s="185">
        <v>34</v>
      </c>
      <c r="AO434" s="185">
        <v>20</v>
      </c>
      <c r="AP434" s="185">
        <v>20</v>
      </c>
      <c r="AQ434" s="185">
        <v>59</v>
      </c>
      <c r="AR434" s="185">
        <v>4</v>
      </c>
      <c r="AS434" s="185">
        <v>1286</v>
      </c>
      <c r="AT434" s="185">
        <v>144</v>
      </c>
      <c r="AU434" s="185">
        <v>121</v>
      </c>
      <c r="AV434" s="233">
        <v>533</v>
      </c>
      <c r="AW434" s="185">
        <v>80</v>
      </c>
    </row>
    <row r="435" spans="1:49" hidden="1" x14ac:dyDescent="0.25">
      <c r="A435" s="70" t="s">
        <v>109</v>
      </c>
      <c r="B435" s="70" t="s">
        <v>646</v>
      </c>
      <c r="C435" s="70" t="s">
        <v>651</v>
      </c>
      <c r="D435" s="71">
        <v>325</v>
      </c>
      <c r="E435" s="237" t="s">
        <v>659</v>
      </c>
      <c r="F435" s="8" t="s">
        <v>31</v>
      </c>
      <c r="G435" s="234">
        <v>2</v>
      </c>
      <c r="H435" s="185">
        <v>1409</v>
      </c>
      <c r="I435" s="185">
        <v>141</v>
      </c>
      <c r="J435" s="185">
        <v>28</v>
      </c>
      <c r="K435" s="185">
        <v>17</v>
      </c>
      <c r="L435" s="185">
        <v>30</v>
      </c>
      <c r="M435" s="185">
        <v>22</v>
      </c>
      <c r="N435" s="185">
        <v>25</v>
      </c>
      <c r="O435" s="185">
        <v>19</v>
      </c>
      <c r="P435" s="185">
        <v>42</v>
      </c>
      <c r="Q435" s="185">
        <v>42</v>
      </c>
      <c r="R435" s="185">
        <v>41</v>
      </c>
      <c r="S435" s="185">
        <v>40</v>
      </c>
      <c r="T435" s="185">
        <v>39</v>
      </c>
      <c r="U435" s="185">
        <v>38</v>
      </c>
      <c r="V435" s="185">
        <v>37</v>
      </c>
      <c r="W435" s="185">
        <v>35</v>
      </c>
      <c r="X435" s="185">
        <v>32</v>
      </c>
      <c r="Y435" s="185">
        <v>32</v>
      </c>
      <c r="Z435" s="185">
        <v>30</v>
      </c>
      <c r="AA435" s="185">
        <v>30</v>
      </c>
      <c r="AB435" s="185">
        <v>28</v>
      </c>
      <c r="AC435" s="185">
        <v>31</v>
      </c>
      <c r="AD435" s="185">
        <v>136</v>
      </c>
      <c r="AE435" s="185">
        <v>136</v>
      </c>
      <c r="AF435" s="185">
        <v>117</v>
      </c>
      <c r="AG435" s="185">
        <v>105</v>
      </c>
      <c r="AH435" s="185">
        <v>72</v>
      </c>
      <c r="AI435" s="185">
        <v>56</v>
      </c>
      <c r="AJ435" s="185">
        <v>41</v>
      </c>
      <c r="AK435" s="185">
        <v>35</v>
      </c>
      <c r="AL435" s="185">
        <v>26</v>
      </c>
      <c r="AM435" s="185">
        <v>20</v>
      </c>
      <c r="AN435" s="185">
        <v>13</v>
      </c>
      <c r="AO435" s="185">
        <v>7</v>
      </c>
      <c r="AP435" s="185">
        <v>7</v>
      </c>
      <c r="AQ435" s="185">
        <v>32</v>
      </c>
      <c r="AR435" s="185">
        <v>2</v>
      </c>
      <c r="AS435" s="185">
        <v>707</v>
      </c>
      <c r="AT435" s="185">
        <v>79</v>
      </c>
      <c r="AU435" s="185">
        <v>66</v>
      </c>
      <c r="AV435" s="233">
        <v>293</v>
      </c>
      <c r="AW435" s="185">
        <v>45</v>
      </c>
    </row>
    <row r="436" spans="1:49" hidden="1" x14ac:dyDescent="0.25">
      <c r="A436" s="70" t="s">
        <v>109</v>
      </c>
      <c r="B436" s="70" t="s">
        <v>646</v>
      </c>
      <c r="C436" s="70" t="s">
        <v>651</v>
      </c>
      <c r="D436" s="71">
        <v>326</v>
      </c>
      <c r="E436" s="231" t="s">
        <v>660</v>
      </c>
      <c r="F436" s="8" t="s">
        <v>31</v>
      </c>
      <c r="G436" s="234">
        <v>2</v>
      </c>
      <c r="H436" s="185">
        <v>2256</v>
      </c>
      <c r="I436" s="185">
        <v>66</v>
      </c>
      <c r="J436" s="185">
        <v>14</v>
      </c>
      <c r="K436" s="185">
        <v>8</v>
      </c>
      <c r="L436" s="185">
        <v>10</v>
      </c>
      <c r="M436" s="185">
        <v>12</v>
      </c>
      <c r="N436" s="185">
        <v>12</v>
      </c>
      <c r="O436" s="185">
        <v>10</v>
      </c>
      <c r="P436" s="185">
        <v>59</v>
      </c>
      <c r="Q436" s="185">
        <v>58</v>
      </c>
      <c r="R436" s="185">
        <v>59</v>
      </c>
      <c r="S436" s="185">
        <v>58</v>
      </c>
      <c r="T436" s="185">
        <v>56</v>
      </c>
      <c r="U436" s="185">
        <v>56</v>
      </c>
      <c r="V436" s="185">
        <v>52</v>
      </c>
      <c r="W436" s="185">
        <v>52</v>
      </c>
      <c r="X436" s="185">
        <v>48</v>
      </c>
      <c r="Y436" s="185">
        <v>47</v>
      </c>
      <c r="Z436" s="185">
        <v>45</v>
      </c>
      <c r="AA436" s="185">
        <v>43</v>
      </c>
      <c r="AB436" s="185">
        <v>42</v>
      </c>
      <c r="AC436" s="185">
        <v>41</v>
      </c>
      <c r="AD436" s="185">
        <v>197</v>
      </c>
      <c r="AE436" s="185">
        <v>198</v>
      </c>
      <c r="AF436" s="185">
        <v>170</v>
      </c>
      <c r="AG436" s="185">
        <v>153</v>
      </c>
      <c r="AH436" s="185">
        <v>191</v>
      </c>
      <c r="AI436" s="185">
        <v>154</v>
      </c>
      <c r="AJ436" s="185">
        <v>113</v>
      </c>
      <c r="AK436" s="185">
        <v>95</v>
      </c>
      <c r="AL436" s="185">
        <v>76</v>
      </c>
      <c r="AM436" s="185">
        <v>57</v>
      </c>
      <c r="AN436" s="185">
        <v>32</v>
      </c>
      <c r="AO436" s="185">
        <v>19</v>
      </c>
      <c r="AP436" s="185">
        <v>19</v>
      </c>
      <c r="AQ436" s="185">
        <v>56</v>
      </c>
      <c r="AR436" s="185">
        <v>4</v>
      </c>
      <c r="AS436" s="185">
        <v>1201</v>
      </c>
      <c r="AT436" s="185">
        <v>135</v>
      </c>
      <c r="AU436" s="185">
        <v>113</v>
      </c>
      <c r="AV436" s="233">
        <v>500</v>
      </c>
      <c r="AW436" s="185">
        <v>75</v>
      </c>
    </row>
    <row r="437" spans="1:49" hidden="1" x14ac:dyDescent="0.25">
      <c r="A437" s="70" t="s">
        <v>109</v>
      </c>
      <c r="B437" s="70" t="s">
        <v>646</v>
      </c>
      <c r="C437" s="70" t="s">
        <v>651</v>
      </c>
      <c r="D437" s="71">
        <v>327</v>
      </c>
      <c r="E437" s="231" t="s">
        <v>661</v>
      </c>
      <c r="F437" s="8" t="s">
        <v>31</v>
      </c>
      <c r="G437" s="234">
        <v>2</v>
      </c>
      <c r="H437" s="185">
        <v>1390</v>
      </c>
      <c r="I437" s="185">
        <v>74</v>
      </c>
      <c r="J437" s="185">
        <v>9</v>
      </c>
      <c r="K437" s="185">
        <v>11</v>
      </c>
      <c r="L437" s="185">
        <v>18</v>
      </c>
      <c r="M437" s="185">
        <v>11</v>
      </c>
      <c r="N437" s="185">
        <v>16</v>
      </c>
      <c r="O437" s="185">
        <v>9</v>
      </c>
      <c r="P437" s="185">
        <v>37</v>
      </c>
      <c r="Q437" s="185">
        <v>37</v>
      </c>
      <c r="R437" s="185">
        <v>36</v>
      </c>
      <c r="S437" s="185">
        <v>35</v>
      </c>
      <c r="T437" s="185">
        <v>32</v>
      </c>
      <c r="U437" s="185">
        <v>30</v>
      </c>
      <c r="V437" s="185">
        <v>27</v>
      </c>
      <c r="W437" s="185">
        <v>29</v>
      </c>
      <c r="X437" s="185">
        <v>28</v>
      </c>
      <c r="Y437" s="185">
        <v>26</v>
      </c>
      <c r="Z437" s="185">
        <v>24</v>
      </c>
      <c r="AA437" s="185">
        <v>23</v>
      </c>
      <c r="AB437" s="185">
        <v>23</v>
      </c>
      <c r="AC437" s="185">
        <v>24</v>
      </c>
      <c r="AD437" s="185">
        <v>115</v>
      </c>
      <c r="AE437" s="185">
        <v>118</v>
      </c>
      <c r="AF437" s="185">
        <v>98</v>
      </c>
      <c r="AG437" s="185">
        <v>90</v>
      </c>
      <c r="AH437" s="185">
        <v>121</v>
      </c>
      <c r="AI437" s="185">
        <v>97</v>
      </c>
      <c r="AJ437" s="185">
        <v>72</v>
      </c>
      <c r="AK437" s="185">
        <v>62</v>
      </c>
      <c r="AL437" s="185">
        <v>45</v>
      </c>
      <c r="AM437" s="185">
        <v>36</v>
      </c>
      <c r="AN437" s="185">
        <v>22</v>
      </c>
      <c r="AO437" s="185">
        <v>14</v>
      </c>
      <c r="AP437" s="185">
        <v>15</v>
      </c>
      <c r="AQ437" s="185">
        <v>34</v>
      </c>
      <c r="AR437" s="185">
        <v>2</v>
      </c>
      <c r="AS437" s="185">
        <v>717</v>
      </c>
      <c r="AT437" s="185">
        <v>79</v>
      </c>
      <c r="AU437" s="185">
        <v>67</v>
      </c>
      <c r="AV437" s="233">
        <v>298</v>
      </c>
      <c r="AW437" s="185">
        <v>47</v>
      </c>
    </row>
    <row r="438" spans="1:49" hidden="1" x14ac:dyDescent="0.25">
      <c r="A438" s="70" t="s">
        <v>109</v>
      </c>
      <c r="B438" s="70" t="s">
        <v>646</v>
      </c>
      <c r="C438" s="70" t="s">
        <v>651</v>
      </c>
      <c r="D438" s="71">
        <v>328</v>
      </c>
      <c r="E438" s="231" t="s">
        <v>662</v>
      </c>
      <c r="F438" s="8" t="s">
        <v>31</v>
      </c>
      <c r="G438" s="234">
        <v>2</v>
      </c>
      <c r="H438" s="185">
        <v>1047</v>
      </c>
      <c r="I438" s="185">
        <v>68</v>
      </c>
      <c r="J438" s="185">
        <v>14</v>
      </c>
      <c r="K438" s="185">
        <v>13</v>
      </c>
      <c r="L438" s="185">
        <v>10</v>
      </c>
      <c r="M438" s="185">
        <v>7</v>
      </c>
      <c r="N438" s="185">
        <v>13</v>
      </c>
      <c r="O438" s="185">
        <v>11</v>
      </c>
      <c r="P438" s="185">
        <v>25</v>
      </c>
      <c r="Q438" s="185">
        <v>25</v>
      </c>
      <c r="R438" s="185">
        <v>24</v>
      </c>
      <c r="S438" s="185">
        <v>24</v>
      </c>
      <c r="T438" s="185">
        <v>23</v>
      </c>
      <c r="U438" s="185">
        <v>23</v>
      </c>
      <c r="V438" s="185">
        <v>22</v>
      </c>
      <c r="W438" s="185">
        <v>21</v>
      </c>
      <c r="X438" s="185">
        <v>20</v>
      </c>
      <c r="Y438" s="185">
        <v>18</v>
      </c>
      <c r="Z438" s="185">
        <v>17</v>
      </c>
      <c r="AA438" s="185">
        <v>16</v>
      </c>
      <c r="AB438" s="185">
        <v>18</v>
      </c>
      <c r="AC438" s="185">
        <v>15</v>
      </c>
      <c r="AD438" s="185">
        <v>86</v>
      </c>
      <c r="AE438" s="185">
        <v>85</v>
      </c>
      <c r="AF438" s="185">
        <v>72</v>
      </c>
      <c r="AG438" s="185">
        <v>66</v>
      </c>
      <c r="AH438" s="185">
        <v>98</v>
      </c>
      <c r="AI438" s="185">
        <v>77</v>
      </c>
      <c r="AJ438" s="185">
        <v>56</v>
      </c>
      <c r="AK438" s="185">
        <v>47</v>
      </c>
      <c r="AL438" s="185">
        <v>37</v>
      </c>
      <c r="AM438" s="185">
        <v>26</v>
      </c>
      <c r="AN438" s="185">
        <v>19</v>
      </c>
      <c r="AO438" s="185">
        <v>7</v>
      </c>
      <c r="AP438" s="185">
        <v>12</v>
      </c>
      <c r="AQ438" s="185">
        <v>26</v>
      </c>
      <c r="AR438" s="185">
        <v>2</v>
      </c>
      <c r="AS438" s="185">
        <v>545</v>
      </c>
      <c r="AT438" s="185">
        <v>61</v>
      </c>
      <c r="AU438" s="185">
        <v>52</v>
      </c>
      <c r="AV438" s="233">
        <v>224</v>
      </c>
      <c r="AW438" s="185">
        <v>36</v>
      </c>
    </row>
    <row r="439" spans="1:49" hidden="1" x14ac:dyDescent="0.25">
      <c r="A439" s="70" t="s">
        <v>109</v>
      </c>
      <c r="B439" s="70" t="s">
        <v>646</v>
      </c>
      <c r="C439" s="70" t="s">
        <v>651</v>
      </c>
      <c r="D439" s="71">
        <v>329</v>
      </c>
      <c r="E439" s="231" t="s">
        <v>663</v>
      </c>
      <c r="F439" s="8" t="s">
        <v>31</v>
      </c>
      <c r="G439" s="234">
        <v>2</v>
      </c>
      <c r="H439" s="185">
        <v>2757</v>
      </c>
      <c r="I439" s="185">
        <v>123</v>
      </c>
      <c r="J439" s="185">
        <v>20</v>
      </c>
      <c r="K439" s="185">
        <v>25</v>
      </c>
      <c r="L439" s="185">
        <v>25</v>
      </c>
      <c r="M439" s="185">
        <v>22</v>
      </c>
      <c r="N439" s="185">
        <v>12</v>
      </c>
      <c r="O439" s="185">
        <v>19</v>
      </c>
      <c r="P439" s="185">
        <v>77</v>
      </c>
      <c r="Q439" s="185">
        <v>76</v>
      </c>
      <c r="R439" s="185">
        <v>75</v>
      </c>
      <c r="S439" s="185">
        <v>74</v>
      </c>
      <c r="T439" s="185">
        <v>73</v>
      </c>
      <c r="U439" s="185">
        <v>71</v>
      </c>
      <c r="V439" s="185">
        <v>67</v>
      </c>
      <c r="W439" s="185">
        <v>65</v>
      </c>
      <c r="X439" s="185">
        <v>63</v>
      </c>
      <c r="Y439" s="185">
        <v>63</v>
      </c>
      <c r="Z439" s="185">
        <v>55</v>
      </c>
      <c r="AA439" s="185">
        <v>52</v>
      </c>
      <c r="AB439" s="185">
        <v>54</v>
      </c>
      <c r="AC439" s="185">
        <v>51</v>
      </c>
      <c r="AD439" s="185">
        <v>255</v>
      </c>
      <c r="AE439" s="185">
        <v>256</v>
      </c>
      <c r="AF439" s="185">
        <v>217</v>
      </c>
      <c r="AG439" s="185">
        <v>196</v>
      </c>
      <c r="AH439" s="185">
        <v>203</v>
      </c>
      <c r="AI439" s="185">
        <v>161</v>
      </c>
      <c r="AJ439" s="185">
        <v>118</v>
      </c>
      <c r="AK439" s="185">
        <v>99</v>
      </c>
      <c r="AL439" s="185">
        <v>77</v>
      </c>
      <c r="AM439" s="185">
        <v>61</v>
      </c>
      <c r="AN439" s="185">
        <v>34</v>
      </c>
      <c r="AO439" s="185">
        <v>20</v>
      </c>
      <c r="AP439" s="185">
        <v>21</v>
      </c>
      <c r="AQ439" s="185">
        <v>66</v>
      </c>
      <c r="AR439" s="185">
        <v>5</v>
      </c>
      <c r="AS439" s="185">
        <v>1455</v>
      </c>
      <c r="AT439" s="185">
        <v>166</v>
      </c>
      <c r="AU439" s="185">
        <v>136</v>
      </c>
      <c r="AV439" s="233">
        <v>605</v>
      </c>
      <c r="AW439" s="185">
        <v>91</v>
      </c>
    </row>
    <row r="440" spans="1:49" hidden="1" x14ac:dyDescent="0.25">
      <c r="A440" s="70" t="s">
        <v>109</v>
      </c>
      <c r="B440" s="70" t="s">
        <v>646</v>
      </c>
      <c r="C440" s="70" t="s">
        <v>651</v>
      </c>
      <c r="D440" s="71">
        <v>330</v>
      </c>
      <c r="E440" s="231" t="s">
        <v>664</v>
      </c>
      <c r="F440" s="8" t="s">
        <v>31</v>
      </c>
      <c r="G440" s="234">
        <v>2</v>
      </c>
      <c r="H440" s="185">
        <v>3542</v>
      </c>
      <c r="I440" s="185">
        <v>332</v>
      </c>
      <c r="J440" s="185">
        <v>49</v>
      </c>
      <c r="K440" s="185">
        <v>61</v>
      </c>
      <c r="L440" s="185">
        <v>50</v>
      </c>
      <c r="M440" s="185">
        <v>50</v>
      </c>
      <c r="N440" s="185">
        <v>61</v>
      </c>
      <c r="O440" s="185">
        <v>61</v>
      </c>
      <c r="P440" s="185">
        <v>101</v>
      </c>
      <c r="Q440" s="185">
        <v>100</v>
      </c>
      <c r="R440" s="185">
        <v>98</v>
      </c>
      <c r="S440" s="185">
        <v>97</v>
      </c>
      <c r="T440" s="185">
        <v>90</v>
      </c>
      <c r="U440" s="185">
        <v>89</v>
      </c>
      <c r="V440" s="185">
        <v>85</v>
      </c>
      <c r="W440" s="185">
        <v>83</v>
      </c>
      <c r="X440" s="185">
        <v>81</v>
      </c>
      <c r="Y440" s="185">
        <v>78</v>
      </c>
      <c r="Z440" s="185">
        <v>74</v>
      </c>
      <c r="AA440" s="185">
        <v>72</v>
      </c>
      <c r="AB440" s="185">
        <v>69</v>
      </c>
      <c r="AC440" s="185">
        <v>69</v>
      </c>
      <c r="AD440" s="185">
        <v>313</v>
      </c>
      <c r="AE440" s="185">
        <v>316</v>
      </c>
      <c r="AF440" s="185">
        <v>270</v>
      </c>
      <c r="AG440" s="185">
        <v>245</v>
      </c>
      <c r="AH440" s="185">
        <v>222</v>
      </c>
      <c r="AI440" s="185">
        <v>180</v>
      </c>
      <c r="AJ440" s="185">
        <v>129</v>
      </c>
      <c r="AK440" s="185">
        <v>112</v>
      </c>
      <c r="AL440" s="185">
        <v>86</v>
      </c>
      <c r="AM440" s="185">
        <v>68</v>
      </c>
      <c r="AN440" s="185">
        <v>38</v>
      </c>
      <c r="AO440" s="185">
        <v>22</v>
      </c>
      <c r="AP440" s="185">
        <v>23</v>
      </c>
      <c r="AQ440" s="185">
        <v>83</v>
      </c>
      <c r="AR440" s="185">
        <v>6</v>
      </c>
      <c r="AS440" s="185">
        <v>1779</v>
      </c>
      <c r="AT440" s="185">
        <v>201</v>
      </c>
      <c r="AU440" s="185">
        <v>166</v>
      </c>
      <c r="AV440" s="233">
        <v>740</v>
      </c>
      <c r="AW440" s="185">
        <v>112</v>
      </c>
    </row>
    <row r="441" spans="1:49" hidden="1" x14ac:dyDescent="0.25">
      <c r="A441" s="70" t="s">
        <v>109</v>
      </c>
      <c r="B441" s="70" t="s">
        <v>646</v>
      </c>
      <c r="C441" s="70" t="s">
        <v>651</v>
      </c>
      <c r="D441" s="71">
        <v>331</v>
      </c>
      <c r="E441" s="231" t="s">
        <v>665</v>
      </c>
      <c r="F441" s="8" t="s">
        <v>31</v>
      </c>
      <c r="G441" s="234">
        <v>2</v>
      </c>
      <c r="H441" s="185">
        <v>1134</v>
      </c>
      <c r="I441" s="185">
        <v>35</v>
      </c>
      <c r="J441" s="185">
        <v>5</v>
      </c>
      <c r="K441" s="185">
        <v>12</v>
      </c>
      <c r="L441" s="185">
        <v>4</v>
      </c>
      <c r="M441" s="185">
        <v>9</v>
      </c>
      <c r="N441" s="185">
        <v>3</v>
      </c>
      <c r="O441" s="185">
        <v>2</v>
      </c>
      <c r="P441" s="185">
        <v>34</v>
      </c>
      <c r="Q441" s="185">
        <v>32</v>
      </c>
      <c r="R441" s="185">
        <v>31</v>
      </c>
      <c r="S441" s="185">
        <v>28</v>
      </c>
      <c r="T441" s="185">
        <v>28</v>
      </c>
      <c r="U441" s="185">
        <v>27</v>
      </c>
      <c r="V441" s="185">
        <v>27</v>
      </c>
      <c r="W441" s="185">
        <v>25</v>
      </c>
      <c r="X441" s="185">
        <v>24</v>
      </c>
      <c r="Y441" s="185">
        <v>22</v>
      </c>
      <c r="Z441" s="185">
        <v>20</v>
      </c>
      <c r="AA441" s="185">
        <v>20</v>
      </c>
      <c r="AB441" s="185">
        <v>20</v>
      </c>
      <c r="AC441" s="185">
        <v>20</v>
      </c>
      <c r="AD441" s="185">
        <v>101</v>
      </c>
      <c r="AE441" s="185">
        <v>103</v>
      </c>
      <c r="AF441" s="185">
        <v>85</v>
      </c>
      <c r="AG441" s="185">
        <v>77</v>
      </c>
      <c r="AH441" s="185">
        <v>98</v>
      </c>
      <c r="AI441" s="185">
        <v>77</v>
      </c>
      <c r="AJ441" s="185">
        <v>55</v>
      </c>
      <c r="AK441" s="185">
        <v>47</v>
      </c>
      <c r="AL441" s="185">
        <v>37</v>
      </c>
      <c r="AM441" s="185">
        <v>26</v>
      </c>
      <c r="AN441" s="185">
        <v>16</v>
      </c>
      <c r="AO441" s="185">
        <v>7</v>
      </c>
      <c r="AP441" s="185">
        <v>12</v>
      </c>
      <c r="AQ441" s="185">
        <v>28</v>
      </c>
      <c r="AR441" s="185">
        <v>2</v>
      </c>
      <c r="AS441" s="185">
        <v>610</v>
      </c>
      <c r="AT441" s="185">
        <v>68</v>
      </c>
      <c r="AU441" s="185">
        <v>57</v>
      </c>
      <c r="AV441" s="233">
        <v>250</v>
      </c>
      <c r="AW441" s="185">
        <v>40</v>
      </c>
    </row>
    <row r="442" spans="1:49" hidden="1" x14ac:dyDescent="0.25">
      <c r="A442" s="70" t="s">
        <v>109</v>
      </c>
      <c r="B442" s="70" t="s">
        <v>646</v>
      </c>
      <c r="C442" s="70" t="s">
        <v>651</v>
      </c>
      <c r="D442" s="71">
        <v>332</v>
      </c>
      <c r="E442" s="231" t="s">
        <v>666</v>
      </c>
      <c r="F442" s="8" t="s">
        <v>31</v>
      </c>
      <c r="G442" s="234">
        <v>2</v>
      </c>
      <c r="H442" s="185">
        <v>1943</v>
      </c>
      <c r="I442" s="185">
        <v>85</v>
      </c>
      <c r="J442" s="185">
        <v>5</v>
      </c>
      <c r="K442" s="185">
        <v>19</v>
      </c>
      <c r="L442" s="185">
        <v>12</v>
      </c>
      <c r="M442" s="185">
        <v>14</v>
      </c>
      <c r="N442" s="185">
        <v>21</v>
      </c>
      <c r="O442" s="185">
        <v>14</v>
      </c>
      <c r="P442" s="185">
        <v>53</v>
      </c>
      <c r="Q442" s="185">
        <v>51</v>
      </c>
      <c r="R442" s="185">
        <v>51</v>
      </c>
      <c r="S442" s="185">
        <v>50</v>
      </c>
      <c r="T442" s="185">
        <v>51</v>
      </c>
      <c r="U442" s="185">
        <v>49</v>
      </c>
      <c r="V442" s="185">
        <v>48</v>
      </c>
      <c r="W442" s="185">
        <v>45</v>
      </c>
      <c r="X442" s="185">
        <v>41</v>
      </c>
      <c r="Y442" s="185">
        <v>39</v>
      </c>
      <c r="Z442" s="185">
        <v>38</v>
      </c>
      <c r="AA442" s="185">
        <v>37</v>
      </c>
      <c r="AB442" s="185">
        <v>36</v>
      </c>
      <c r="AC442" s="185">
        <v>36</v>
      </c>
      <c r="AD442" s="185">
        <v>170</v>
      </c>
      <c r="AE442" s="185">
        <v>174</v>
      </c>
      <c r="AF442" s="185">
        <v>148</v>
      </c>
      <c r="AG442" s="185">
        <v>135</v>
      </c>
      <c r="AH442" s="185">
        <v>153</v>
      </c>
      <c r="AI442" s="185">
        <v>124</v>
      </c>
      <c r="AJ442" s="185">
        <v>91</v>
      </c>
      <c r="AK442" s="185">
        <v>74</v>
      </c>
      <c r="AL442" s="185">
        <v>61</v>
      </c>
      <c r="AM442" s="185">
        <v>43</v>
      </c>
      <c r="AN442" s="185">
        <v>26</v>
      </c>
      <c r="AO442" s="185">
        <v>17</v>
      </c>
      <c r="AP442" s="185">
        <v>17</v>
      </c>
      <c r="AQ442" s="185">
        <v>47</v>
      </c>
      <c r="AR442" s="185">
        <v>3</v>
      </c>
      <c r="AS442" s="185">
        <v>1017</v>
      </c>
      <c r="AT442" s="185">
        <v>115</v>
      </c>
      <c r="AU442" s="185">
        <v>94</v>
      </c>
      <c r="AV442" s="233">
        <v>422</v>
      </c>
      <c r="AW442" s="185">
        <v>64</v>
      </c>
    </row>
    <row r="443" spans="1:49" hidden="1" x14ac:dyDescent="0.25">
      <c r="A443" s="70" t="s">
        <v>109</v>
      </c>
      <c r="B443" s="70" t="s">
        <v>646</v>
      </c>
      <c r="C443" s="70" t="s">
        <v>651</v>
      </c>
      <c r="D443" s="71">
        <v>333</v>
      </c>
      <c r="E443" s="231" t="s">
        <v>667</v>
      </c>
      <c r="F443" s="8" t="s">
        <v>31</v>
      </c>
      <c r="G443" s="234">
        <v>2</v>
      </c>
      <c r="H443" s="185">
        <v>492</v>
      </c>
      <c r="I443" s="185">
        <v>15</v>
      </c>
      <c r="J443" s="185">
        <v>2</v>
      </c>
      <c r="K443" s="185">
        <v>2</v>
      </c>
      <c r="L443" s="185">
        <v>3</v>
      </c>
      <c r="M443" s="185">
        <v>2</v>
      </c>
      <c r="N443" s="185">
        <v>1</v>
      </c>
      <c r="O443" s="185">
        <v>5</v>
      </c>
      <c r="P443" s="185">
        <v>11</v>
      </c>
      <c r="Q443" s="185">
        <v>12</v>
      </c>
      <c r="R443" s="185">
        <v>12</v>
      </c>
      <c r="S443" s="185">
        <v>12</v>
      </c>
      <c r="T443" s="185">
        <v>12</v>
      </c>
      <c r="U443" s="185">
        <v>11</v>
      </c>
      <c r="V443" s="185">
        <v>11</v>
      </c>
      <c r="W443" s="185">
        <v>11</v>
      </c>
      <c r="X443" s="185">
        <v>10</v>
      </c>
      <c r="Y443" s="185">
        <v>10</v>
      </c>
      <c r="Z443" s="185">
        <v>10</v>
      </c>
      <c r="AA443" s="185">
        <v>8</v>
      </c>
      <c r="AB443" s="185">
        <v>8</v>
      </c>
      <c r="AC443" s="185">
        <v>8</v>
      </c>
      <c r="AD443" s="185">
        <v>41</v>
      </c>
      <c r="AE443" s="185">
        <v>40</v>
      </c>
      <c r="AF443" s="185">
        <v>35</v>
      </c>
      <c r="AG443" s="185">
        <v>32</v>
      </c>
      <c r="AH443" s="185">
        <v>48</v>
      </c>
      <c r="AI443" s="185">
        <v>36</v>
      </c>
      <c r="AJ443" s="185">
        <v>27</v>
      </c>
      <c r="AK443" s="185">
        <v>23</v>
      </c>
      <c r="AL443" s="185">
        <v>19</v>
      </c>
      <c r="AM443" s="185">
        <v>16</v>
      </c>
      <c r="AN443" s="185">
        <v>7</v>
      </c>
      <c r="AO443" s="185">
        <v>4</v>
      </c>
      <c r="AP443" s="185">
        <v>3</v>
      </c>
      <c r="AQ443" s="185">
        <v>12</v>
      </c>
      <c r="AR443" s="185">
        <v>1</v>
      </c>
      <c r="AS443" s="185">
        <v>266</v>
      </c>
      <c r="AT443" s="185">
        <v>28</v>
      </c>
      <c r="AU443" s="185">
        <v>23</v>
      </c>
      <c r="AV443" s="233">
        <v>109</v>
      </c>
      <c r="AW443" s="185">
        <v>16</v>
      </c>
    </row>
    <row r="444" spans="1:49" hidden="1" x14ac:dyDescent="0.25">
      <c r="A444" s="70" t="s">
        <v>109</v>
      </c>
      <c r="B444" s="70" t="s">
        <v>646</v>
      </c>
      <c r="C444" s="70" t="s">
        <v>651</v>
      </c>
      <c r="D444" s="71">
        <v>334</v>
      </c>
      <c r="E444" s="231" t="s">
        <v>668</v>
      </c>
      <c r="F444" s="8" t="s">
        <v>31</v>
      </c>
      <c r="G444" s="234">
        <v>2</v>
      </c>
      <c r="H444" s="185">
        <v>1535</v>
      </c>
      <c r="I444" s="185">
        <v>97</v>
      </c>
      <c r="J444" s="185">
        <v>15</v>
      </c>
      <c r="K444" s="185">
        <v>17</v>
      </c>
      <c r="L444" s="185">
        <v>15</v>
      </c>
      <c r="M444" s="185">
        <v>14</v>
      </c>
      <c r="N444" s="185">
        <v>18</v>
      </c>
      <c r="O444" s="185">
        <v>18</v>
      </c>
      <c r="P444" s="185">
        <v>50</v>
      </c>
      <c r="Q444" s="185">
        <v>49</v>
      </c>
      <c r="R444" s="185">
        <v>48</v>
      </c>
      <c r="S444" s="185">
        <v>49</v>
      </c>
      <c r="T444" s="185">
        <v>48</v>
      </c>
      <c r="U444" s="185">
        <v>47</v>
      </c>
      <c r="V444" s="185">
        <v>47</v>
      </c>
      <c r="W444" s="185">
        <v>44</v>
      </c>
      <c r="X444" s="185">
        <v>41</v>
      </c>
      <c r="Y444" s="185">
        <v>36</v>
      </c>
      <c r="Z444" s="185">
        <v>37</v>
      </c>
      <c r="AA444" s="185">
        <v>37</v>
      </c>
      <c r="AB444" s="185">
        <v>36</v>
      </c>
      <c r="AC444" s="185">
        <v>37</v>
      </c>
      <c r="AD444" s="185">
        <v>163</v>
      </c>
      <c r="AE444" s="185">
        <v>162</v>
      </c>
      <c r="AF444" s="185">
        <v>140</v>
      </c>
      <c r="AG444" s="185">
        <v>126</v>
      </c>
      <c r="AH444" s="185">
        <v>63</v>
      </c>
      <c r="AI444" s="185">
        <v>50</v>
      </c>
      <c r="AJ444" s="185">
        <v>37</v>
      </c>
      <c r="AK444" s="185">
        <v>28</v>
      </c>
      <c r="AL444" s="185">
        <v>23</v>
      </c>
      <c r="AM444" s="185">
        <v>20</v>
      </c>
      <c r="AN444" s="185">
        <v>9</v>
      </c>
      <c r="AO444" s="185">
        <v>5</v>
      </c>
      <c r="AP444" s="185">
        <v>6</v>
      </c>
      <c r="AQ444" s="185">
        <v>37</v>
      </c>
      <c r="AR444" s="185">
        <v>3</v>
      </c>
      <c r="AS444" s="185">
        <v>806</v>
      </c>
      <c r="AT444" s="185">
        <v>89</v>
      </c>
      <c r="AU444" s="185">
        <v>75</v>
      </c>
      <c r="AV444" s="233">
        <v>333</v>
      </c>
      <c r="AW444" s="185">
        <v>51</v>
      </c>
    </row>
    <row r="445" spans="1:49" hidden="1" x14ac:dyDescent="0.25">
      <c r="A445" s="70" t="s">
        <v>109</v>
      </c>
      <c r="B445" s="70" t="s">
        <v>646</v>
      </c>
      <c r="C445" s="70" t="s">
        <v>651</v>
      </c>
      <c r="D445" s="71">
        <v>335</v>
      </c>
      <c r="E445" s="231" t="s">
        <v>669</v>
      </c>
      <c r="F445" s="8" t="s">
        <v>31</v>
      </c>
      <c r="G445" s="234">
        <v>2</v>
      </c>
      <c r="H445" s="185">
        <v>875</v>
      </c>
      <c r="I445" s="185">
        <v>87</v>
      </c>
      <c r="J445" s="185">
        <v>13</v>
      </c>
      <c r="K445" s="185">
        <v>19</v>
      </c>
      <c r="L445" s="185">
        <v>13</v>
      </c>
      <c r="M445" s="185">
        <v>12</v>
      </c>
      <c r="N445" s="185">
        <v>12</v>
      </c>
      <c r="O445" s="185">
        <v>18</v>
      </c>
      <c r="P445" s="185">
        <v>18</v>
      </c>
      <c r="Q445" s="185">
        <v>18</v>
      </c>
      <c r="R445" s="185">
        <v>18</v>
      </c>
      <c r="S445" s="185">
        <v>18</v>
      </c>
      <c r="T445" s="185">
        <v>18</v>
      </c>
      <c r="U445" s="185">
        <v>17</v>
      </c>
      <c r="V445" s="185">
        <v>17</v>
      </c>
      <c r="W445" s="185">
        <v>17</v>
      </c>
      <c r="X445" s="185">
        <v>16</v>
      </c>
      <c r="Y445" s="185">
        <v>15</v>
      </c>
      <c r="Z445" s="185">
        <v>14</v>
      </c>
      <c r="AA445" s="185">
        <v>15</v>
      </c>
      <c r="AB445" s="185">
        <v>13</v>
      </c>
      <c r="AC445" s="185">
        <v>13</v>
      </c>
      <c r="AD445" s="185">
        <v>63</v>
      </c>
      <c r="AE445" s="185">
        <v>63</v>
      </c>
      <c r="AF445" s="185">
        <v>57</v>
      </c>
      <c r="AG445" s="185">
        <v>47</v>
      </c>
      <c r="AH445" s="185">
        <v>85</v>
      </c>
      <c r="AI445" s="185">
        <v>67</v>
      </c>
      <c r="AJ445" s="185">
        <v>48</v>
      </c>
      <c r="AK445" s="185">
        <v>40</v>
      </c>
      <c r="AL445" s="185">
        <v>33</v>
      </c>
      <c r="AM445" s="185">
        <v>24</v>
      </c>
      <c r="AN445" s="185">
        <v>16</v>
      </c>
      <c r="AO445" s="185">
        <v>7</v>
      </c>
      <c r="AP445" s="185">
        <v>11</v>
      </c>
      <c r="AQ445" s="185">
        <v>20</v>
      </c>
      <c r="AR445" s="185">
        <v>1</v>
      </c>
      <c r="AS445" s="185">
        <v>432</v>
      </c>
      <c r="AT445" s="185">
        <v>49</v>
      </c>
      <c r="AU445" s="185">
        <v>42</v>
      </c>
      <c r="AV445" s="233">
        <v>180</v>
      </c>
      <c r="AW445" s="185">
        <v>27</v>
      </c>
    </row>
    <row r="446" spans="1:49" hidden="1" x14ac:dyDescent="0.25">
      <c r="A446" s="70" t="s">
        <v>109</v>
      </c>
      <c r="B446" s="70" t="s">
        <v>646</v>
      </c>
      <c r="C446" s="70" t="s">
        <v>651</v>
      </c>
      <c r="D446" s="71">
        <v>6737</v>
      </c>
      <c r="E446" s="231" t="s">
        <v>670</v>
      </c>
      <c r="F446" s="8" t="s">
        <v>31</v>
      </c>
      <c r="G446" s="234">
        <v>2</v>
      </c>
      <c r="H446" s="185">
        <v>910</v>
      </c>
      <c r="I446" s="185">
        <v>61</v>
      </c>
      <c r="J446" s="185">
        <v>9</v>
      </c>
      <c r="K446" s="185">
        <v>11</v>
      </c>
      <c r="L446" s="185">
        <v>9</v>
      </c>
      <c r="M446" s="185">
        <v>10</v>
      </c>
      <c r="N446" s="185">
        <v>10</v>
      </c>
      <c r="O446" s="185">
        <v>12</v>
      </c>
      <c r="P446" s="185">
        <v>25</v>
      </c>
      <c r="Q446" s="185">
        <v>25</v>
      </c>
      <c r="R446" s="185">
        <v>24</v>
      </c>
      <c r="S446" s="185">
        <v>24</v>
      </c>
      <c r="T446" s="185">
        <v>22</v>
      </c>
      <c r="U446" s="185">
        <v>20</v>
      </c>
      <c r="V446" s="185">
        <v>22</v>
      </c>
      <c r="W446" s="185">
        <v>21</v>
      </c>
      <c r="X446" s="185">
        <v>20</v>
      </c>
      <c r="Y446" s="185">
        <v>20</v>
      </c>
      <c r="Z446" s="185">
        <v>18</v>
      </c>
      <c r="AA446" s="185">
        <v>16</v>
      </c>
      <c r="AB446" s="185">
        <v>16</v>
      </c>
      <c r="AC446" s="185">
        <v>15</v>
      </c>
      <c r="AD446" s="185">
        <v>80</v>
      </c>
      <c r="AE446" s="185">
        <v>82</v>
      </c>
      <c r="AF446" s="185">
        <v>68</v>
      </c>
      <c r="AG446" s="185">
        <v>63</v>
      </c>
      <c r="AH446" s="185">
        <v>71</v>
      </c>
      <c r="AI446" s="185">
        <v>56</v>
      </c>
      <c r="AJ446" s="185">
        <v>43</v>
      </c>
      <c r="AK446" s="185">
        <v>33</v>
      </c>
      <c r="AL446" s="185">
        <v>24</v>
      </c>
      <c r="AM446" s="185">
        <v>20</v>
      </c>
      <c r="AN446" s="185">
        <v>10</v>
      </c>
      <c r="AO446" s="185">
        <v>5</v>
      </c>
      <c r="AP446" s="185">
        <v>6</v>
      </c>
      <c r="AQ446" s="185">
        <v>21</v>
      </c>
      <c r="AR446" s="185">
        <v>1</v>
      </c>
      <c r="AS446" s="185">
        <v>473</v>
      </c>
      <c r="AT446" s="185">
        <v>54</v>
      </c>
      <c r="AU446" s="185">
        <v>46</v>
      </c>
      <c r="AV446" s="233">
        <v>195</v>
      </c>
      <c r="AW446" s="185">
        <v>29</v>
      </c>
    </row>
    <row r="447" spans="1:49" hidden="1" x14ac:dyDescent="0.25">
      <c r="A447" s="70" t="s">
        <v>109</v>
      </c>
      <c r="B447" s="70" t="s">
        <v>646</v>
      </c>
      <c r="C447" s="70" t="s">
        <v>651</v>
      </c>
      <c r="D447" s="71">
        <v>7319</v>
      </c>
      <c r="E447" s="231" t="s">
        <v>671</v>
      </c>
      <c r="F447" s="8" t="s">
        <v>31</v>
      </c>
      <c r="G447" s="234">
        <v>2</v>
      </c>
      <c r="H447" s="185">
        <v>649</v>
      </c>
      <c r="I447" s="185">
        <v>29</v>
      </c>
      <c r="J447" s="185">
        <v>5</v>
      </c>
      <c r="K447" s="185">
        <v>5</v>
      </c>
      <c r="L447" s="185">
        <v>5</v>
      </c>
      <c r="M447" s="185">
        <v>2</v>
      </c>
      <c r="N447" s="185">
        <v>2</v>
      </c>
      <c r="O447" s="185">
        <v>10</v>
      </c>
      <c r="P447" s="185">
        <v>14</v>
      </c>
      <c r="Q447" s="185">
        <v>16</v>
      </c>
      <c r="R447" s="185">
        <v>17</v>
      </c>
      <c r="S447" s="185">
        <v>16</v>
      </c>
      <c r="T447" s="185">
        <v>15</v>
      </c>
      <c r="U447" s="185">
        <v>14</v>
      </c>
      <c r="V447" s="185">
        <v>14</v>
      </c>
      <c r="W447" s="185">
        <v>13</v>
      </c>
      <c r="X447" s="185">
        <v>13</v>
      </c>
      <c r="Y447" s="185">
        <v>12</v>
      </c>
      <c r="Z447" s="185">
        <v>12</v>
      </c>
      <c r="AA447" s="185">
        <v>12</v>
      </c>
      <c r="AB447" s="185">
        <v>11</v>
      </c>
      <c r="AC447" s="185">
        <v>10</v>
      </c>
      <c r="AD447" s="185">
        <v>52</v>
      </c>
      <c r="AE447" s="185">
        <v>55</v>
      </c>
      <c r="AF447" s="185">
        <v>45</v>
      </c>
      <c r="AG447" s="185">
        <v>41</v>
      </c>
      <c r="AH447" s="185">
        <v>63</v>
      </c>
      <c r="AI447" s="185">
        <v>51</v>
      </c>
      <c r="AJ447" s="185">
        <v>35</v>
      </c>
      <c r="AK447" s="185">
        <v>29</v>
      </c>
      <c r="AL447" s="185">
        <v>22</v>
      </c>
      <c r="AM447" s="185">
        <v>19</v>
      </c>
      <c r="AN447" s="185">
        <v>9</v>
      </c>
      <c r="AO447" s="185">
        <v>5</v>
      </c>
      <c r="AP447" s="185">
        <v>5</v>
      </c>
      <c r="AQ447" s="185">
        <v>15</v>
      </c>
      <c r="AR447" s="185">
        <v>1</v>
      </c>
      <c r="AS447" s="185">
        <v>347</v>
      </c>
      <c r="AT447" s="185">
        <v>41</v>
      </c>
      <c r="AU447" s="185">
        <v>31</v>
      </c>
      <c r="AV447" s="233">
        <v>143</v>
      </c>
      <c r="AW447" s="185">
        <v>21</v>
      </c>
    </row>
    <row r="448" spans="1:49" hidden="1" x14ac:dyDescent="0.25">
      <c r="A448" s="70" t="s">
        <v>109</v>
      </c>
      <c r="B448" s="70" t="s">
        <v>646</v>
      </c>
      <c r="C448" s="70" t="s">
        <v>651</v>
      </c>
      <c r="D448" s="71">
        <v>7362</v>
      </c>
      <c r="E448" s="231" t="s">
        <v>672</v>
      </c>
      <c r="F448" s="8" t="s">
        <v>31</v>
      </c>
      <c r="G448" s="234">
        <v>2</v>
      </c>
      <c r="H448" s="185">
        <v>1271</v>
      </c>
      <c r="I448" s="185">
        <v>35</v>
      </c>
      <c r="J448" s="185">
        <v>7</v>
      </c>
      <c r="K448" s="185">
        <v>8</v>
      </c>
      <c r="L448" s="185">
        <v>8</v>
      </c>
      <c r="M448" s="185">
        <v>1</v>
      </c>
      <c r="N448" s="185">
        <v>6</v>
      </c>
      <c r="O448" s="185">
        <v>5</v>
      </c>
      <c r="P448" s="185">
        <v>37</v>
      </c>
      <c r="Q448" s="185">
        <v>37</v>
      </c>
      <c r="R448" s="185">
        <v>38</v>
      </c>
      <c r="S448" s="185">
        <v>37</v>
      </c>
      <c r="T448" s="185">
        <v>35</v>
      </c>
      <c r="U448" s="185">
        <v>31</v>
      </c>
      <c r="V448" s="185">
        <v>30</v>
      </c>
      <c r="W448" s="185">
        <v>29</v>
      </c>
      <c r="X448" s="185">
        <v>28</v>
      </c>
      <c r="Y448" s="185">
        <v>27</v>
      </c>
      <c r="Z448" s="185">
        <v>25</v>
      </c>
      <c r="AA448" s="185">
        <v>25</v>
      </c>
      <c r="AB448" s="185">
        <v>25</v>
      </c>
      <c r="AC448" s="185">
        <v>24</v>
      </c>
      <c r="AD448" s="185">
        <v>126</v>
      </c>
      <c r="AE448" s="185">
        <v>127</v>
      </c>
      <c r="AF448" s="185">
        <v>108</v>
      </c>
      <c r="AG448" s="185">
        <v>97</v>
      </c>
      <c r="AH448" s="185">
        <v>91</v>
      </c>
      <c r="AI448" s="185">
        <v>74</v>
      </c>
      <c r="AJ448" s="185">
        <v>52</v>
      </c>
      <c r="AK448" s="185">
        <v>44</v>
      </c>
      <c r="AL448" s="185">
        <v>36</v>
      </c>
      <c r="AM448" s="185">
        <v>24</v>
      </c>
      <c r="AN448" s="185">
        <v>16</v>
      </c>
      <c r="AO448" s="185">
        <v>6</v>
      </c>
      <c r="AP448" s="185">
        <v>7</v>
      </c>
      <c r="AQ448" s="185">
        <v>31</v>
      </c>
      <c r="AR448" s="185">
        <v>2</v>
      </c>
      <c r="AS448" s="185">
        <v>680</v>
      </c>
      <c r="AT448" s="185">
        <v>76</v>
      </c>
      <c r="AU448" s="185">
        <v>63</v>
      </c>
      <c r="AV448" s="233">
        <v>283</v>
      </c>
      <c r="AW448" s="185">
        <v>44</v>
      </c>
    </row>
    <row r="449" spans="1:49" hidden="1" x14ac:dyDescent="0.25">
      <c r="A449" s="70" t="s">
        <v>109</v>
      </c>
      <c r="B449" s="70" t="s">
        <v>646</v>
      </c>
      <c r="C449" s="70" t="s">
        <v>651</v>
      </c>
      <c r="D449" s="71">
        <v>14384</v>
      </c>
      <c r="E449" s="237" t="s">
        <v>673</v>
      </c>
      <c r="F449" s="8" t="s">
        <v>31</v>
      </c>
      <c r="G449" s="234">
        <v>2</v>
      </c>
      <c r="H449" s="185">
        <v>1579</v>
      </c>
      <c r="I449" s="185">
        <v>149</v>
      </c>
      <c r="J449" s="185">
        <v>22</v>
      </c>
      <c r="K449" s="185">
        <v>27</v>
      </c>
      <c r="L449" s="185">
        <v>28</v>
      </c>
      <c r="M449" s="185">
        <v>18</v>
      </c>
      <c r="N449" s="185">
        <v>26</v>
      </c>
      <c r="O449" s="185">
        <v>28</v>
      </c>
      <c r="P449" s="185">
        <v>48</v>
      </c>
      <c r="Q449" s="185">
        <v>47</v>
      </c>
      <c r="R449" s="185">
        <v>46</v>
      </c>
      <c r="S449" s="185">
        <v>45</v>
      </c>
      <c r="T449" s="185">
        <v>44</v>
      </c>
      <c r="U449" s="185">
        <v>43</v>
      </c>
      <c r="V449" s="185">
        <v>42</v>
      </c>
      <c r="W449" s="185">
        <v>40</v>
      </c>
      <c r="X449" s="185">
        <v>37</v>
      </c>
      <c r="Y449" s="185">
        <v>37</v>
      </c>
      <c r="Z449" s="185">
        <v>34</v>
      </c>
      <c r="AA449" s="185">
        <v>33</v>
      </c>
      <c r="AB449" s="185">
        <v>32</v>
      </c>
      <c r="AC449" s="185">
        <v>34</v>
      </c>
      <c r="AD449" s="185">
        <v>152</v>
      </c>
      <c r="AE449" s="185">
        <v>154</v>
      </c>
      <c r="AF449" s="185">
        <v>128</v>
      </c>
      <c r="AG449" s="185">
        <v>116</v>
      </c>
      <c r="AH449" s="185">
        <v>79</v>
      </c>
      <c r="AI449" s="185">
        <v>66</v>
      </c>
      <c r="AJ449" s="185">
        <v>46</v>
      </c>
      <c r="AK449" s="185">
        <v>40</v>
      </c>
      <c r="AL449" s="185">
        <v>32</v>
      </c>
      <c r="AM449" s="185">
        <v>23</v>
      </c>
      <c r="AN449" s="185">
        <v>15</v>
      </c>
      <c r="AO449" s="185">
        <v>7</v>
      </c>
      <c r="AP449" s="185">
        <v>10</v>
      </c>
      <c r="AQ449" s="185">
        <v>37</v>
      </c>
      <c r="AR449" s="185">
        <v>3</v>
      </c>
      <c r="AS449" s="185">
        <v>794</v>
      </c>
      <c r="AT449" s="185">
        <v>89</v>
      </c>
      <c r="AU449" s="185">
        <v>74</v>
      </c>
      <c r="AV449" s="233">
        <v>328</v>
      </c>
      <c r="AW449" s="185">
        <v>51</v>
      </c>
    </row>
    <row r="450" spans="1:49" hidden="1" x14ac:dyDescent="0.25">
      <c r="A450" s="70" t="s">
        <v>109</v>
      </c>
      <c r="B450" s="70" t="s">
        <v>646</v>
      </c>
      <c r="C450" s="70" t="s">
        <v>651</v>
      </c>
      <c r="D450" s="71">
        <v>14385</v>
      </c>
      <c r="E450" s="237" t="s">
        <v>674</v>
      </c>
      <c r="F450" s="8" t="s">
        <v>31</v>
      </c>
      <c r="G450" s="234">
        <v>2</v>
      </c>
      <c r="H450" s="185">
        <v>337</v>
      </c>
      <c r="I450" s="185">
        <v>56</v>
      </c>
      <c r="J450" s="185">
        <v>14</v>
      </c>
      <c r="K450" s="185">
        <v>4</v>
      </c>
      <c r="L450" s="185">
        <v>12</v>
      </c>
      <c r="M450" s="185">
        <v>8</v>
      </c>
      <c r="N450" s="185">
        <v>7</v>
      </c>
      <c r="O450" s="185">
        <v>11</v>
      </c>
      <c r="P450" s="185">
        <v>6</v>
      </c>
      <c r="Q450" s="185">
        <v>7</v>
      </c>
      <c r="R450" s="185">
        <v>6</v>
      </c>
      <c r="S450" s="185">
        <v>7</v>
      </c>
      <c r="T450" s="185">
        <v>7</v>
      </c>
      <c r="U450" s="185">
        <v>6</v>
      </c>
      <c r="V450" s="185">
        <v>6</v>
      </c>
      <c r="W450" s="185">
        <v>6</v>
      </c>
      <c r="X450" s="185">
        <v>6</v>
      </c>
      <c r="Y450" s="185">
        <v>6</v>
      </c>
      <c r="Z450" s="185">
        <v>5</v>
      </c>
      <c r="AA450" s="185">
        <v>5</v>
      </c>
      <c r="AB450" s="185">
        <v>5</v>
      </c>
      <c r="AC450" s="185">
        <v>4</v>
      </c>
      <c r="AD450" s="185">
        <v>24</v>
      </c>
      <c r="AE450" s="185">
        <v>23</v>
      </c>
      <c r="AF450" s="185">
        <v>20</v>
      </c>
      <c r="AG450" s="185">
        <v>16</v>
      </c>
      <c r="AH450" s="185">
        <v>30</v>
      </c>
      <c r="AI450" s="185">
        <v>24</v>
      </c>
      <c r="AJ450" s="185">
        <v>17</v>
      </c>
      <c r="AK450" s="185">
        <v>15</v>
      </c>
      <c r="AL450" s="185">
        <v>12</v>
      </c>
      <c r="AM450" s="185">
        <v>8</v>
      </c>
      <c r="AN450" s="185">
        <v>4</v>
      </c>
      <c r="AO450" s="185">
        <v>3</v>
      </c>
      <c r="AP450" s="185">
        <v>3</v>
      </c>
      <c r="AQ450" s="185">
        <v>7</v>
      </c>
      <c r="AR450" s="185">
        <v>1</v>
      </c>
      <c r="AS450" s="185">
        <v>154</v>
      </c>
      <c r="AT450" s="185">
        <v>17</v>
      </c>
      <c r="AU450" s="185">
        <v>14</v>
      </c>
      <c r="AV450" s="233">
        <v>63</v>
      </c>
      <c r="AW450" s="185">
        <v>10</v>
      </c>
    </row>
    <row r="451" spans="1:49" hidden="1" x14ac:dyDescent="0.25">
      <c r="A451" s="64" t="s">
        <v>109</v>
      </c>
      <c r="B451" s="64" t="s">
        <v>646</v>
      </c>
      <c r="C451" s="64" t="s">
        <v>675</v>
      </c>
      <c r="D451" s="65"/>
      <c r="E451" s="4" t="s">
        <v>675</v>
      </c>
      <c r="F451" s="5"/>
      <c r="G451" s="9">
        <v>2</v>
      </c>
      <c r="H451" s="180">
        <v>7083</v>
      </c>
      <c r="I451" s="180">
        <v>496</v>
      </c>
      <c r="J451" s="230">
        <v>72</v>
      </c>
      <c r="K451" s="230">
        <v>86</v>
      </c>
      <c r="L451" s="230">
        <v>76</v>
      </c>
      <c r="M451" s="230">
        <v>83</v>
      </c>
      <c r="N451" s="230">
        <v>88</v>
      </c>
      <c r="O451" s="230">
        <v>91</v>
      </c>
      <c r="P451" s="230">
        <v>145</v>
      </c>
      <c r="Q451" s="230">
        <v>145</v>
      </c>
      <c r="R451" s="230">
        <v>144</v>
      </c>
      <c r="S451" s="230">
        <v>143</v>
      </c>
      <c r="T451" s="230">
        <v>140</v>
      </c>
      <c r="U451" s="230">
        <v>138</v>
      </c>
      <c r="V451" s="230">
        <v>135</v>
      </c>
      <c r="W451" s="230">
        <v>132</v>
      </c>
      <c r="X451" s="230">
        <v>129</v>
      </c>
      <c r="Y451" s="230">
        <v>126</v>
      </c>
      <c r="Z451" s="230">
        <v>124</v>
      </c>
      <c r="AA451" s="230">
        <v>121</v>
      </c>
      <c r="AB451" s="230">
        <v>119</v>
      </c>
      <c r="AC451" s="230">
        <v>119</v>
      </c>
      <c r="AD451" s="230">
        <v>594</v>
      </c>
      <c r="AE451" s="230">
        <v>680</v>
      </c>
      <c r="AF451" s="230">
        <v>519</v>
      </c>
      <c r="AG451" s="230">
        <v>487</v>
      </c>
      <c r="AH451" s="230">
        <v>522</v>
      </c>
      <c r="AI451" s="230">
        <v>455</v>
      </c>
      <c r="AJ451" s="230">
        <v>352</v>
      </c>
      <c r="AK451" s="230">
        <v>303</v>
      </c>
      <c r="AL451" s="230">
        <v>241</v>
      </c>
      <c r="AM451" s="230">
        <v>212</v>
      </c>
      <c r="AN451" s="230">
        <v>164</v>
      </c>
      <c r="AO451" s="230">
        <v>119</v>
      </c>
      <c r="AP451" s="230">
        <v>79</v>
      </c>
      <c r="AQ451" s="230">
        <v>124</v>
      </c>
      <c r="AR451" s="230">
        <v>9</v>
      </c>
      <c r="AS451" s="230">
        <v>3147</v>
      </c>
      <c r="AT451" s="230">
        <v>285</v>
      </c>
      <c r="AU451" s="230">
        <v>258</v>
      </c>
      <c r="AV451" s="230">
        <v>1373</v>
      </c>
      <c r="AW451" s="230">
        <v>169</v>
      </c>
    </row>
    <row r="452" spans="1:49" hidden="1" x14ac:dyDescent="0.25">
      <c r="A452" s="70" t="s">
        <v>109</v>
      </c>
      <c r="B452" s="70" t="s">
        <v>646</v>
      </c>
      <c r="C452" s="70" t="s">
        <v>675</v>
      </c>
      <c r="D452" s="71">
        <v>314</v>
      </c>
      <c r="E452" s="238" t="s">
        <v>676</v>
      </c>
      <c r="F452" s="7" t="s">
        <v>14</v>
      </c>
      <c r="G452" s="236">
        <v>2</v>
      </c>
      <c r="H452" s="185">
        <v>2913</v>
      </c>
      <c r="I452" s="185">
        <v>276</v>
      </c>
      <c r="J452" s="185">
        <v>37</v>
      </c>
      <c r="K452" s="185">
        <v>45</v>
      </c>
      <c r="L452" s="185">
        <v>41</v>
      </c>
      <c r="M452" s="185">
        <v>46</v>
      </c>
      <c r="N452" s="185">
        <v>51</v>
      </c>
      <c r="O452" s="185">
        <v>56</v>
      </c>
      <c r="P452" s="185">
        <v>56</v>
      </c>
      <c r="Q452" s="185">
        <v>55</v>
      </c>
      <c r="R452" s="185">
        <v>54</v>
      </c>
      <c r="S452" s="185">
        <v>57</v>
      </c>
      <c r="T452" s="185">
        <v>56</v>
      </c>
      <c r="U452" s="185">
        <v>55</v>
      </c>
      <c r="V452" s="185">
        <v>52</v>
      </c>
      <c r="W452" s="185">
        <v>50</v>
      </c>
      <c r="X452" s="185">
        <v>52</v>
      </c>
      <c r="Y452" s="185">
        <v>50</v>
      </c>
      <c r="Z452" s="185">
        <v>50</v>
      </c>
      <c r="AA452" s="185">
        <v>48</v>
      </c>
      <c r="AB452" s="185">
        <v>48</v>
      </c>
      <c r="AC452" s="185">
        <v>49</v>
      </c>
      <c r="AD452" s="185">
        <v>238</v>
      </c>
      <c r="AE452" s="185">
        <v>279</v>
      </c>
      <c r="AF452" s="185">
        <v>211</v>
      </c>
      <c r="AG452" s="185">
        <v>199</v>
      </c>
      <c r="AH452" s="185">
        <v>205</v>
      </c>
      <c r="AI452" s="185">
        <v>180</v>
      </c>
      <c r="AJ452" s="185">
        <v>140</v>
      </c>
      <c r="AK452" s="185">
        <v>121</v>
      </c>
      <c r="AL452" s="185">
        <v>96</v>
      </c>
      <c r="AM452" s="185">
        <v>85</v>
      </c>
      <c r="AN452" s="185">
        <v>68</v>
      </c>
      <c r="AO452" s="185">
        <v>50</v>
      </c>
      <c r="AP452" s="185">
        <v>33</v>
      </c>
      <c r="AQ452" s="185">
        <v>49</v>
      </c>
      <c r="AR452" s="185">
        <v>3</v>
      </c>
      <c r="AS452" s="185">
        <v>1266</v>
      </c>
      <c r="AT452" s="185">
        <v>116</v>
      </c>
      <c r="AU452" s="185">
        <v>104</v>
      </c>
      <c r="AV452" s="233">
        <v>550</v>
      </c>
      <c r="AW452" s="185">
        <v>66</v>
      </c>
    </row>
    <row r="453" spans="1:49" hidden="1" x14ac:dyDescent="0.25">
      <c r="A453" s="70" t="s">
        <v>109</v>
      </c>
      <c r="B453" s="70" t="s">
        <v>646</v>
      </c>
      <c r="C453" s="70" t="s">
        <v>675</v>
      </c>
      <c r="D453" s="71">
        <v>315</v>
      </c>
      <c r="E453" s="238" t="s">
        <v>677</v>
      </c>
      <c r="F453" s="8" t="s">
        <v>16</v>
      </c>
      <c r="G453" s="234">
        <v>2</v>
      </c>
      <c r="H453" s="185">
        <v>3086</v>
      </c>
      <c r="I453" s="185">
        <v>139</v>
      </c>
      <c r="J453" s="185">
        <v>23</v>
      </c>
      <c r="K453" s="185">
        <v>30</v>
      </c>
      <c r="L453" s="185">
        <v>23</v>
      </c>
      <c r="M453" s="185">
        <v>22</v>
      </c>
      <c r="N453" s="185">
        <v>21</v>
      </c>
      <c r="O453" s="185">
        <v>20</v>
      </c>
      <c r="P453" s="185">
        <v>63</v>
      </c>
      <c r="Q453" s="185">
        <v>63</v>
      </c>
      <c r="R453" s="185">
        <v>63</v>
      </c>
      <c r="S453" s="185">
        <v>61</v>
      </c>
      <c r="T453" s="185">
        <v>59</v>
      </c>
      <c r="U453" s="185">
        <v>59</v>
      </c>
      <c r="V453" s="185">
        <v>59</v>
      </c>
      <c r="W453" s="185">
        <v>58</v>
      </c>
      <c r="X453" s="185">
        <v>54</v>
      </c>
      <c r="Y453" s="185">
        <v>54</v>
      </c>
      <c r="Z453" s="185">
        <v>52</v>
      </c>
      <c r="AA453" s="185">
        <v>51</v>
      </c>
      <c r="AB453" s="185">
        <v>51</v>
      </c>
      <c r="AC453" s="185">
        <v>50</v>
      </c>
      <c r="AD453" s="185">
        <v>267</v>
      </c>
      <c r="AE453" s="185">
        <v>301</v>
      </c>
      <c r="AF453" s="185">
        <v>229</v>
      </c>
      <c r="AG453" s="185">
        <v>213</v>
      </c>
      <c r="AH453" s="185">
        <v>243</v>
      </c>
      <c r="AI453" s="185">
        <v>213</v>
      </c>
      <c r="AJ453" s="185">
        <v>164</v>
      </c>
      <c r="AK453" s="185">
        <v>141</v>
      </c>
      <c r="AL453" s="185">
        <v>113</v>
      </c>
      <c r="AM453" s="185">
        <v>99</v>
      </c>
      <c r="AN453" s="185">
        <v>76</v>
      </c>
      <c r="AO453" s="185">
        <v>55</v>
      </c>
      <c r="AP453" s="185">
        <v>36</v>
      </c>
      <c r="AQ453" s="185">
        <v>55</v>
      </c>
      <c r="AR453" s="185">
        <v>4</v>
      </c>
      <c r="AS453" s="185">
        <v>1405</v>
      </c>
      <c r="AT453" s="185">
        <v>126</v>
      </c>
      <c r="AU453" s="185">
        <v>115</v>
      </c>
      <c r="AV453" s="233">
        <v>615</v>
      </c>
      <c r="AW453" s="185">
        <v>76</v>
      </c>
    </row>
    <row r="454" spans="1:49" hidden="1" x14ac:dyDescent="0.25">
      <c r="A454" s="70" t="s">
        <v>109</v>
      </c>
      <c r="B454" s="70" t="s">
        <v>646</v>
      </c>
      <c r="C454" s="70" t="s">
        <v>675</v>
      </c>
      <c r="D454" s="71">
        <v>316</v>
      </c>
      <c r="E454" s="238" t="s">
        <v>678</v>
      </c>
      <c r="F454" s="8" t="s">
        <v>31</v>
      </c>
      <c r="G454" s="234">
        <v>2</v>
      </c>
      <c r="H454" s="185">
        <v>519</v>
      </c>
      <c r="I454" s="185">
        <v>28</v>
      </c>
      <c r="J454" s="185">
        <v>5</v>
      </c>
      <c r="K454" s="185">
        <v>4</v>
      </c>
      <c r="L454" s="185">
        <v>3</v>
      </c>
      <c r="M454" s="185">
        <v>8</v>
      </c>
      <c r="N454" s="185">
        <v>4</v>
      </c>
      <c r="O454" s="185">
        <v>4</v>
      </c>
      <c r="P454" s="185">
        <v>13</v>
      </c>
      <c r="Q454" s="185">
        <v>13</v>
      </c>
      <c r="R454" s="185">
        <v>13</v>
      </c>
      <c r="S454" s="185">
        <v>12</v>
      </c>
      <c r="T454" s="185">
        <v>12</v>
      </c>
      <c r="U454" s="185">
        <v>12</v>
      </c>
      <c r="V454" s="185">
        <v>12</v>
      </c>
      <c r="W454" s="185">
        <v>12</v>
      </c>
      <c r="X454" s="185">
        <v>11</v>
      </c>
      <c r="Y454" s="185">
        <v>10</v>
      </c>
      <c r="Z454" s="185">
        <v>10</v>
      </c>
      <c r="AA454" s="185">
        <v>11</v>
      </c>
      <c r="AB454" s="185">
        <v>10</v>
      </c>
      <c r="AC454" s="185">
        <v>10</v>
      </c>
      <c r="AD454" s="185">
        <v>44</v>
      </c>
      <c r="AE454" s="185">
        <v>48</v>
      </c>
      <c r="AF454" s="185">
        <v>39</v>
      </c>
      <c r="AG454" s="185">
        <v>37</v>
      </c>
      <c r="AH454" s="185">
        <v>36</v>
      </c>
      <c r="AI454" s="185">
        <v>31</v>
      </c>
      <c r="AJ454" s="185">
        <v>24</v>
      </c>
      <c r="AK454" s="185">
        <v>21</v>
      </c>
      <c r="AL454" s="185">
        <v>15</v>
      </c>
      <c r="AM454" s="185">
        <v>13</v>
      </c>
      <c r="AN454" s="185">
        <v>10</v>
      </c>
      <c r="AO454" s="185">
        <v>7</v>
      </c>
      <c r="AP454" s="185">
        <v>5</v>
      </c>
      <c r="AQ454" s="185">
        <v>10</v>
      </c>
      <c r="AR454" s="185">
        <v>1</v>
      </c>
      <c r="AS454" s="185">
        <v>233</v>
      </c>
      <c r="AT454" s="185">
        <v>21</v>
      </c>
      <c r="AU454" s="185">
        <v>19</v>
      </c>
      <c r="AV454" s="233">
        <v>102</v>
      </c>
      <c r="AW454" s="185">
        <v>13</v>
      </c>
    </row>
    <row r="455" spans="1:49" hidden="1" x14ac:dyDescent="0.25">
      <c r="A455" s="70" t="s">
        <v>109</v>
      </c>
      <c r="B455" s="70" t="s">
        <v>646</v>
      </c>
      <c r="C455" s="70" t="s">
        <v>675</v>
      </c>
      <c r="D455" s="71">
        <v>336</v>
      </c>
      <c r="E455" s="238" t="s">
        <v>679</v>
      </c>
      <c r="F455" s="8" t="s">
        <v>31</v>
      </c>
      <c r="G455" s="234">
        <v>2</v>
      </c>
      <c r="H455" s="185">
        <v>565</v>
      </c>
      <c r="I455" s="185">
        <v>53</v>
      </c>
      <c r="J455" s="185">
        <v>7</v>
      </c>
      <c r="K455" s="185">
        <v>7</v>
      </c>
      <c r="L455" s="185">
        <v>9</v>
      </c>
      <c r="M455" s="185">
        <v>7</v>
      </c>
      <c r="N455" s="185">
        <v>12</v>
      </c>
      <c r="O455" s="185">
        <v>11</v>
      </c>
      <c r="P455" s="185">
        <v>13</v>
      </c>
      <c r="Q455" s="185">
        <v>14</v>
      </c>
      <c r="R455" s="185">
        <v>14</v>
      </c>
      <c r="S455" s="185">
        <v>13</v>
      </c>
      <c r="T455" s="185">
        <v>13</v>
      </c>
      <c r="U455" s="185">
        <v>12</v>
      </c>
      <c r="V455" s="185">
        <v>12</v>
      </c>
      <c r="W455" s="185">
        <v>12</v>
      </c>
      <c r="X455" s="185">
        <v>12</v>
      </c>
      <c r="Y455" s="185">
        <v>12</v>
      </c>
      <c r="Z455" s="185">
        <v>12</v>
      </c>
      <c r="AA455" s="185">
        <v>11</v>
      </c>
      <c r="AB455" s="185">
        <v>10</v>
      </c>
      <c r="AC455" s="185">
        <v>10</v>
      </c>
      <c r="AD455" s="185">
        <v>45</v>
      </c>
      <c r="AE455" s="185">
        <v>52</v>
      </c>
      <c r="AF455" s="185">
        <v>40</v>
      </c>
      <c r="AG455" s="185">
        <v>38</v>
      </c>
      <c r="AH455" s="185">
        <v>38</v>
      </c>
      <c r="AI455" s="185">
        <v>31</v>
      </c>
      <c r="AJ455" s="185">
        <v>24</v>
      </c>
      <c r="AK455" s="185">
        <v>20</v>
      </c>
      <c r="AL455" s="185">
        <v>17</v>
      </c>
      <c r="AM455" s="185">
        <v>15</v>
      </c>
      <c r="AN455" s="185">
        <v>10</v>
      </c>
      <c r="AO455" s="185">
        <v>7</v>
      </c>
      <c r="AP455" s="185">
        <v>5</v>
      </c>
      <c r="AQ455" s="185">
        <v>10</v>
      </c>
      <c r="AR455" s="185">
        <v>1</v>
      </c>
      <c r="AS455" s="185">
        <v>243</v>
      </c>
      <c r="AT455" s="185">
        <v>22</v>
      </c>
      <c r="AU455" s="185">
        <v>20</v>
      </c>
      <c r="AV455" s="233">
        <v>106</v>
      </c>
      <c r="AW455" s="185">
        <v>14</v>
      </c>
    </row>
    <row r="456" spans="1:49" hidden="1" x14ac:dyDescent="0.25">
      <c r="A456" s="64" t="s">
        <v>109</v>
      </c>
      <c r="B456" s="64" t="s">
        <v>646</v>
      </c>
      <c r="C456" s="64" t="s">
        <v>680</v>
      </c>
      <c r="D456" s="65"/>
      <c r="E456" s="4" t="s">
        <v>680</v>
      </c>
      <c r="F456" s="5"/>
      <c r="G456" s="9">
        <v>2</v>
      </c>
      <c r="H456" s="180">
        <v>27516</v>
      </c>
      <c r="I456" s="180">
        <v>3090</v>
      </c>
      <c r="J456" s="230">
        <v>474</v>
      </c>
      <c r="K456" s="230">
        <v>468</v>
      </c>
      <c r="L456" s="230">
        <v>518</v>
      </c>
      <c r="M456" s="230">
        <v>550</v>
      </c>
      <c r="N456" s="230">
        <v>547</v>
      </c>
      <c r="O456" s="230">
        <v>533</v>
      </c>
      <c r="P456" s="230">
        <v>554</v>
      </c>
      <c r="Q456" s="230">
        <v>554</v>
      </c>
      <c r="R456" s="230">
        <v>552</v>
      </c>
      <c r="S456" s="230">
        <v>549</v>
      </c>
      <c r="T456" s="230">
        <v>543</v>
      </c>
      <c r="U456" s="230">
        <v>535</v>
      </c>
      <c r="V456" s="230">
        <v>529</v>
      </c>
      <c r="W456" s="230">
        <v>526</v>
      </c>
      <c r="X456" s="230">
        <v>525</v>
      </c>
      <c r="Y456" s="230">
        <v>522</v>
      </c>
      <c r="Z456" s="230">
        <v>519</v>
      </c>
      <c r="AA456" s="230">
        <v>514</v>
      </c>
      <c r="AB456" s="230">
        <v>506</v>
      </c>
      <c r="AC456" s="230">
        <v>494</v>
      </c>
      <c r="AD456" s="230">
        <v>2355</v>
      </c>
      <c r="AE456" s="230">
        <v>2313</v>
      </c>
      <c r="AF456" s="230">
        <v>2189</v>
      </c>
      <c r="AG456" s="230">
        <v>1778</v>
      </c>
      <c r="AH456" s="230">
        <v>1762</v>
      </c>
      <c r="AI456" s="230">
        <v>1591</v>
      </c>
      <c r="AJ456" s="230">
        <v>1313</v>
      </c>
      <c r="AK456" s="230">
        <v>1130</v>
      </c>
      <c r="AL456" s="230">
        <v>850</v>
      </c>
      <c r="AM456" s="230">
        <v>680</v>
      </c>
      <c r="AN456" s="230">
        <v>473</v>
      </c>
      <c r="AO456" s="230">
        <v>308</v>
      </c>
      <c r="AP456" s="230">
        <v>262</v>
      </c>
      <c r="AQ456" s="230">
        <v>500</v>
      </c>
      <c r="AR456" s="230">
        <v>38</v>
      </c>
      <c r="AS456" s="230">
        <v>13545</v>
      </c>
      <c r="AT456" s="230">
        <v>1296</v>
      </c>
      <c r="AU456" s="230">
        <v>1247</v>
      </c>
      <c r="AV456" s="230">
        <v>5837</v>
      </c>
      <c r="AW456" s="230">
        <v>681</v>
      </c>
    </row>
    <row r="457" spans="1:49" hidden="1" x14ac:dyDescent="0.25">
      <c r="A457" s="70" t="s">
        <v>109</v>
      </c>
      <c r="B457" s="70" t="s">
        <v>646</v>
      </c>
      <c r="C457" s="70" t="s">
        <v>680</v>
      </c>
      <c r="D457" s="71">
        <v>354</v>
      </c>
      <c r="E457" s="231" t="s">
        <v>681</v>
      </c>
      <c r="F457" s="183" t="s">
        <v>63</v>
      </c>
      <c r="G457" s="235">
        <v>2</v>
      </c>
      <c r="H457" s="185">
        <v>24803</v>
      </c>
      <c r="I457" s="185">
        <v>2835</v>
      </c>
      <c r="J457" s="185">
        <v>440</v>
      </c>
      <c r="K457" s="185">
        <v>435</v>
      </c>
      <c r="L457" s="185">
        <v>469</v>
      </c>
      <c r="M457" s="185">
        <v>511</v>
      </c>
      <c r="N457" s="185">
        <v>495</v>
      </c>
      <c r="O457" s="185">
        <v>485</v>
      </c>
      <c r="P457" s="185">
        <v>496</v>
      </c>
      <c r="Q457" s="185">
        <v>497</v>
      </c>
      <c r="R457" s="185">
        <v>495</v>
      </c>
      <c r="S457" s="185">
        <v>493</v>
      </c>
      <c r="T457" s="185">
        <v>488</v>
      </c>
      <c r="U457" s="185">
        <v>480</v>
      </c>
      <c r="V457" s="185">
        <v>474</v>
      </c>
      <c r="W457" s="185">
        <v>472</v>
      </c>
      <c r="X457" s="185">
        <v>471</v>
      </c>
      <c r="Y457" s="185">
        <v>469</v>
      </c>
      <c r="Z457" s="185">
        <v>466</v>
      </c>
      <c r="AA457" s="185">
        <v>464</v>
      </c>
      <c r="AB457" s="185">
        <v>455</v>
      </c>
      <c r="AC457" s="185">
        <v>444</v>
      </c>
      <c r="AD457" s="185">
        <v>2118</v>
      </c>
      <c r="AE457" s="185">
        <v>2079</v>
      </c>
      <c r="AF457" s="185">
        <v>1971</v>
      </c>
      <c r="AG457" s="185">
        <v>1598</v>
      </c>
      <c r="AH457" s="185">
        <v>1587</v>
      </c>
      <c r="AI457" s="185">
        <v>1431</v>
      </c>
      <c r="AJ457" s="185">
        <v>1182</v>
      </c>
      <c r="AK457" s="185">
        <v>1016</v>
      </c>
      <c r="AL457" s="185">
        <v>765</v>
      </c>
      <c r="AM457" s="185">
        <v>613</v>
      </c>
      <c r="AN457" s="185">
        <v>428</v>
      </c>
      <c r="AO457" s="185">
        <v>277</v>
      </c>
      <c r="AP457" s="185">
        <v>239</v>
      </c>
      <c r="AQ457" s="185">
        <v>449</v>
      </c>
      <c r="AR457" s="185">
        <v>33</v>
      </c>
      <c r="AS457" s="185">
        <v>12189</v>
      </c>
      <c r="AT457" s="185">
        <v>1166</v>
      </c>
      <c r="AU457" s="185">
        <v>1122</v>
      </c>
      <c r="AV457" s="233">
        <v>5252</v>
      </c>
      <c r="AW457" s="185">
        <v>612</v>
      </c>
    </row>
    <row r="458" spans="1:49" hidden="1" x14ac:dyDescent="0.25">
      <c r="A458" s="70" t="s">
        <v>109</v>
      </c>
      <c r="B458" s="70" t="s">
        <v>646</v>
      </c>
      <c r="C458" s="70" t="s">
        <v>680</v>
      </c>
      <c r="D458" s="71">
        <v>355</v>
      </c>
      <c r="E458" s="231" t="s">
        <v>682</v>
      </c>
      <c r="F458" s="8" t="s">
        <v>16</v>
      </c>
      <c r="G458" s="234">
        <v>2</v>
      </c>
      <c r="H458" s="185">
        <v>1343</v>
      </c>
      <c r="I458" s="185">
        <v>111</v>
      </c>
      <c r="J458" s="185">
        <v>13</v>
      </c>
      <c r="K458" s="185">
        <v>14</v>
      </c>
      <c r="L458" s="185">
        <v>19</v>
      </c>
      <c r="M458" s="185">
        <v>21</v>
      </c>
      <c r="N458" s="185">
        <v>21</v>
      </c>
      <c r="O458" s="185">
        <v>23</v>
      </c>
      <c r="P458" s="185">
        <v>29</v>
      </c>
      <c r="Q458" s="185">
        <v>28</v>
      </c>
      <c r="R458" s="185">
        <v>28</v>
      </c>
      <c r="S458" s="185">
        <v>27</v>
      </c>
      <c r="T458" s="185">
        <v>26</v>
      </c>
      <c r="U458" s="185">
        <v>27</v>
      </c>
      <c r="V458" s="185">
        <v>27</v>
      </c>
      <c r="W458" s="185">
        <v>26</v>
      </c>
      <c r="X458" s="185">
        <v>26</v>
      </c>
      <c r="Y458" s="185">
        <v>25</v>
      </c>
      <c r="Z458" s="185">
        <v>26</v>
      </c>
      <c r="AA458" s="185">
        <v>25</v>
      </c>
      <c r="AB458" s="185">
        <v>24</v>
      </c>
      <c r="AC458" s="185">
        <v>25</v>
      </c>
      <c r="AD458" s="185">
        <v>120</v>
      </c>
      <c r="AE458" s="185">
        <v>118</v>
      </c>
      <c r="AF458" s="185">
        <v>110</v>
      </c>
      <c r="AG458" s="185">
        <v>91</v>
      </c>
      <c r="AH458" s="185">
        <v>89</v>
      </c>
      <c r="AI458" s="185">
        <v>81</v>
      </c>
      <c r="AJ458" s="185">
        <v>67</v>
      </c>
      <c r="AK458" s="185">
        <v>58</v>
      </c>
      <c r="AL458" s="185">
        <v>43</v>
      </c>
      <c r="AM458" s="185">
        <v>33</v>
      </c>
      <c r="AN458" s="185">
        <v>25</v>
      </c>
      <c r="AO458" s="185">
        <v>16</v>
      </c>
      <c r="AP458" s="185">
        <v>12</v>
      </c>
      <c r="AQ458" s="185">
        <v>26</v>
      </c>
      <c r="AR458" s="185">
        <v>2</v>
      </c>
      <c r="AS458" s="185">
        <v>681</v>
      </c>
      <c r="AT458" s="185">
        <v>66</v>
      </c>
      <c r="AU458" s="185">
        <v>63</v>
      </c>
      <c r="AV458" s="233">
        <v>293</v>
      </c>
      <c r="AW458" s="185">
        <v>34</v>
      </c>
    </row>
    <row r="459" spans="1:49" hidden="1" x14ac:dyDescent="0.25">
      <c r="A459" s="70" t="s">
        <v>109</v>
      </c>
      <c r="B459" s="70" t="s">
        <v>646</v>
      </c>
      <c r="C459" s="70" t="s">
        <v>680</v>
      </c>
      <c r="D459" s="71">
        <v>356</v>
      </c>
      <c r="E459" s="231" t="s">
        <v>683</v>
      </c>
      <c r="F459" s="8" t="s">
        <v>31</v>
      </c>
      <c r="G459" s="234">
        <v>2</v>
      </c>
      <c r="H459" s="185">
        <v>965</v>
      </c>
      <c r="I459" s="185">
        <v>32</v>
      </c>
      <c r="J459" s="185">
        <v>3</v>
      </c>
      <c r="K459" s="185">
        <v>6</v>
      </c>
      <c r="L459" s="185">
        <v>8</v>
      </c>
      <c r="M459" s="185">
        <v>6</v>
      </c>
      <c r="N459" s="185">
        <v>3</v>
      </c>
      <c r="O459" s="185">
        <v>6</v>
      </c>
      <c r="P459" s="185">
        <v>22</v>
      </c>
      <c r="Q459" s="185">
        <v>22</v>
      </c>
      <c r="R459" s="185">
        <v>22</v>
      </c>
      <c r="S459" s="185">
        <v>22</v>
      </c>
      <c r="T459" s="185">
        <v>22</v>
      </c>
      <c r="U459" s="185">
        <v>20</v>
      </c>
      <c r="V459" s="185">
        <v>20</v>
      </c>
      <c r="W459" s="185">
        <v>20</v>
      </c>
      <c r="X459" s="185">
        <v>20</v>
      </c>
      <c r="Y459" s="185">
        <v>20</v>
      </c>
      <c r="Z459" s="185">
        <v>19</v>
      </c>
      <c r="AA459" s="185">
        <v>18</v>
      </c>
      <c r="AB459" s="185">
        <v>19</v>
      </c>
      <c r="AC459" s="185">
        <v>18</v>
      </c>
      <c r="AD459" s="185">
        <v>90</v>
      </c>
      <c r="AE459" s="185">
        <v>89</v>
      </c>
      <c r="AF459" s="185">
        <v>82</v>
      </c>
      <c r="AG459" s="185">
        <v>67</v>
      </c>
      <c r="AH459" s="185">
        <v>68</v>
      </c>
      <c r="AI459" s="185">
        <v>62</v>
      </c>
      <c r="AJ459" s="185">
        <v>51</v>
      </c>
      <c r="AK459" s="185">
        <v>43</v>
      </c>
      <c r="AL459" s="185">
        <v>34</v>
      </c>
      <c r="AM459" s="185">
        <v>27</v>
      </c>
      <c r="AN459" s="185">
        <v>16</v>
      </c>
      <c r="AO459" s="185">
        <v>11</v>
      </c>
      <c r="AP459" s="185">
        <v>9</v>
      </c>
      <c r="AQ459" s="185">
        <v>19</v>
      </c>
      <c r="AR459" s="185">
        <v>2</v>
      </c>
      <c r="AS459" s="185">
        <v>512</v>
      </c>
      <c r="AT459" s="185">
        <v>49</v>
      </c>
      <c r="AU459" s="185">
        <v>47</v>
      </c>
      <c r="AV459" s="233">
        <v>221</v>
      </c>
      <c r="AW459" s="185">
        <v>26</v>
      </c>
    </row>
    <row r="460" spans="1:49" hidden="1" x14ac:dyDescent="0.25">
      <c r="A460" s="70" t="s">
        <v>109</v>
      </c>
      <c r="B460" s="70" t="s">
        <v>646</v>
      </c>
      <c r="C460" s="70" t="s">
        <v>680</v>
      </c>
      <c r="D460" s="71">
        <v>357</v>
      </c>
      <c r="E460" s="231" t="s">
        <v>684</v>
      </c>
      <c r="F460" s="8" t="s">
        <v>31</v>
      </c>
      <c r="G460" s="234">
        <v>2</v>
      </c>
      <c r="H460" s="185">
        <v>405</v>
      </c>
      <c r="I460" s="185">
        <v>112</v>
      </c>
      <c r="J460" s="185">
        <v>18</v>
      </c>
      <c r="K460" s="185">
        <v>13</v>
      </c>
      <c r="L460" s="185">
        <v>22</v>
      </c>
      <c r="M460" s="185">
        <v>12</v>
      </c>
      <c r="N460" s="185">
        <v>28</v>
      </c>
      <c r="O460" s="185">
        <v>19</v>
      </c>
      <c r="P460" s="185">
        <v>7</v>
      </c>
      <c r="Q460" s="185">
        <v>7</v>
      </c>
      <c r="R460" s="185">
        <v>7</v>
      </c>
      <c r="S460" s="185">
        <v>7</v>
      </c>
      <c r="T460" s="185">
        <v>7</v>
      </c>
      <c r="U460" s="185">
        <v>8</v>
      </c>
      <c r="V460" s="185">
        <v>8</v>
      </c>
      <c r="W460" s="185">
        <v>8</v>
      </c>
      <c r="X460" s="185">
        <v>8</v>
      </c>
      <c r="Y460" s="185">
        <v>8</v>
      </c>
      <c r="Z460" s="185">
        <v>8</v>
      </c>
      <c r="AA460" s="185">
        <v>7</v>
      </c>
      <c r="AB460" s="185">
        <v>8</v>
      </c>
      <c r="AC460" s="185">
        <v>7</v>
      </c>
      <c r="AD460" s="185">
        <v>27</v>
      </c>
      <c r="AE460" s="185">
        <v>27</v>
      </c>
      <c r="AF460" s="185">
        <v>26</v>
      </c>
      <c r="AG460" s="185">
        <v>22</v>
      </c>
      <c r="AH460" s="185">
        <v>18</v>
      </c>
      <c r="AI460" s="185">
        <v>17</v>
      </c>
      <c r="AJ460" s="185">
        <v>13</v>
      </c>
      <c r="AK460" s="185">
        <v>13</v>
      </c>
      <c r="AL460" s="185">
        <v>8</v>
      </c>
      <c r="AM460" s="185">
        <v>7</v>
      </c>
      <c r="AN460" s="185">
        <v>4</v>
      </c>
      <c r="AO460" s="185">
        <v>4</v>
      </c>
      <c r="AP460" s="185">
        <v>2</v>
      </c>
      <c r="AQ460" s="185">
        <v>6</v>
      </c>
      <c r="AR460" s="185">
        <v>1</v>
      </c>
      <c r="AS460" s="185">
        <v>163</v>
      </c>
      <c r="AT460" s="185">
        <v>15</v>
      </c>
      <c r="AU460" s="185">
        <v>15</v>
      </c>
      <c r="AV460" s="233">
        <v>71</v>
      </c>
      <c r="AW460" s="185">
        <v>9</v>
      </c>
    </row>
    <row r="461" spans="1:49" hidden="1" x14ac:dyDescent="0.25">
      <c r="A461" s="64" t="s">
        <v>109</v>
      </c>
      <c r="B461" s="64" t="s">
        <v>646</v>
      </c>
      <c r="C461" s="64" t="s">
        <v>685</v>
      </c>
      <c r="D461" s="65"/>
      <c r="E461" s="4" t="s">
        <v>685</v>
      </c>
      <c r="F461" s="5"/>
      <c r="G461" s="9">
        <v>2</v>
      </c>
      <c r="H461" s="180">
        <v>1886</v>
      </c>
      <c r="I461" s="180">
        <v>161</v>
      </c>
      <c r="J461" s="230">
        <v>23</v>
      </c>
      <c r="K461" s="230">
        <v>26</v>
      </c>
      <c r="L461" s="230">
        <v>27</v>
      </c>
      <c r="M461" s="230">
        <v>24</v>
      </c>
      <c r="N461" s="230">
        <v>33</v>
      </c>
      <c r="O461" s="230">
        <v>28</v>
      </c>
      <c r="P461" s="230">
        <v>31</v>
      </c>
      <c r="Q461" s="230">
        <v>31</v>
      </c>
      <c r="R461" s="230">
        <v>32</v>
      </c>
      <c r="S461" s="230">
        <v>31</v>
      </c>
      <c r="T461" s="230">
        <v>32</v>
      </c>
      <c r="U461" s="230">
        <v>33</v>
      </c>
      <c r="V461" s="230">
        <v>32</v>
      </c>
      <c r="W461" s="230">
        <v>32</v>
      </c>
      <c r="X461" s="230">
        <v>30</v>
      </c>
      <c r="Y461" s="230">
        <v>29</v>
      </c>
      <c r="Z461" s="230">
        <v>28</v>
      </c>
      <c r="AA461" s="230">
        <v>27</v>
      </c>
      <c r="AB461" s="230">
        <v>28</v>
      </c>
      <c r="AC461" s="230">
        <v>30</v>
      </c>
      <c r="AD461" s="230">
        <v>168</v>
      </c>
      <c r="AE461" s="230">
        <v>209</v>
      </c>
      <c r="AF461" s="230">
        <v>180</v>
      </c>
      <c r="AG461" s="230">
        <v>147</v>
      </c>
      <c r="AH461" s="230">
        <v>123</v>
      </c>
      <c r="AI461" s="230">
        <v>114</v>
      </c>
      <c r="AJ461" s="230">
        <v>79</v>
      </c>
      <c r="AK461" s="230">
        <v>64</v>
      </c>
      <c r="AL461" s="230">
        <v>62</v>
      </c>
      <c r="AM461" s="230">
        <v>58</v>
      </c>
      <c r="AN461" s="230">
        <v>34</v>
      </c>
      <c r="AO461" s="230">
        <v>40</v>
      </c>
      <c r="AP461" s="230">
        <v>21</v>
      </c>
      <c r="AQ461" s="230">
        <v>35</v>
      </c>
      <c r="AR461" s="230">
        <v>2</v>
      </c>
      <c r="AS461" s="230">
        <v>677</v>
      </c>
      <c r="AT461" s="230">
        <v>56</v>
      </c>
      <c r="AU461" s="230">
        <v>50</v>
      </c>
      <c r="AV461" s="230">
        <v>332</v>
      </c>
      <c r="AW461" s="230">
        <v>47</v>
      </c>
    </row>
    <row r="462" spans="1:49" hidden="1" x14ac:dyDescent="0.25">
      <c r="A462" s="70" t="s">
        <v>109</v>
      </c>
      <c r="B462" s="70" t="s">
        <v>646</v>
      </c>
      <c r="C462" s="70" t="s">
        <v>685</v>
      </c>
      <c r="D462" s="71">
        <v>358</v>
      </c>
      <c r="E462" s="231" t="s">
        <v>686</v>
      </c>
      <c r="F462" s="8" t="s">
        <v>16</v>
      </c>
      <c r="G462" s="234">
        <v>2</v>
      </c>
      <c r="H462" s="185">
        <v>1581</v>
      </c>
      <c r="I462" s="185">
        <v>109</v>
      </c>
      <c r="J462" s="185">
        <v>17</v>
      </c>
      <c r="K462" s="185">
        <v>16</v>
      </c>
      <c r="L462" s="185">
        <v>16</v>
      </c>
      <c r="M462" s="185">
        <v>17</v>
      </c>
      <c r="N462" s="185">
        <v>24</v>
      </c>
      <c r="O462" s="185">
        <v>19</v>
      </c>
      <c r="P462" s="185">
        <v>26</v>
      </c>
      <c r="Q462" s="185">
        <v>26</v>
      </c>
      <c r="R462" s="185">
        <v>26</v>
      </c>
      <c r="S462" s="185">
        <v>25</v>
      </c>
      <c r="T462" s="185">
        <v>27</v>
      </c>
      <c r="U462" s="185">
        <v>28</v>
      </c>
      <c r="V462" s="185">
        <v>27</v>
      </c>
      <c r="W462" s="185">
        <v>27</v>
      </c>
      <c r="X462" s="185">
        <v>26</v>
      </c>
      <c r="Y462" s="185">
        <v>25</v>
      </c>
      <c r="Z462" s="185">
        <v>23</v>
      </c>
      <c r="AA462" s="185">
        <v>23</v>
      </c>
      <c r="AB462" s="185">
        <v>24</v>
      </c>
      <c r="AC462" s="185">
        <v>25</v>
      </c>
      <c r="AD462" s="185">
        <v>145</v>
      </c>
      <c r="AE462" s="185">
        <v>179</v>
      </c>
      <c r="AF462" s="185">
        <v>157</v>
      </c>
      <c r="AG462" s="185">
        <v>127</v>
      </c>
      <c r="AH462" s="185">
        <v>107</v>
      </c>
      <c r="AI462" s="185">
        <v>98</v>
      </c>
      <c r="AJ462" s="185">
        <v>68</v>
      </c>
      <c r="AK462" s="185">
        <v>56</v>
      </c>
      <c r="AL462" s="185">
        <v>52</v>
      </c>
      <c r="AM462" s="185">
        <v>48</v>
      </c>
      <c r="AN462" s="185">
        <v>29</v>
      </c>
      <c r="AO462" s="185">
        <v>32</v>
      </c>
      <c r="AP462" s="185">
        <v>16</v>
      </c>
      <c r="AQ462" s="185">
        <v>30</v>
      </c>
      <c r="AR462" s="185">
        <v>1</v>
      </c>
      <c r="AS462" s="185">
        <v>586</v>
      </c>
      <c r="AT462" s="185">
        <v>49</v>
      </c>
      <c r="AU462" s="185">
        <v>44</v>
      </c>
      <c r="AV462" s="233">
        <v>288</v>
      </c>
      <c r="AW462" s="185">
        <v>41</v>
      </c>
    </row>
    <row r="463" spans="1:49" hidden="1" x14ac:dyDescent="0.25">
      <c r="A463" s="70" t="s">
        <v>109</v>
      </c>
      <c r="B463" s="70" t="s">
        <v>646</v>
      </c>
      <c r="C463" s="70" t="s">
        <v>685</v>
      </c>
      <c r="D463" s="71">
        <v>359</v>
      </c>
      <c r="E463" s="231" t="s">
        <v>687</v>
      </c>
      <c r="F463" s="8" t="s">
        <v>31</v>
      </c>
      <c r="G463" s="234">
        <v>2</v>
      </c>
      <c r="H463" s="185">
        <v>205</v>
      </c>
      <c r="I463" s="185">
        <v>40</v>
      </c>
      <c r="J463" s="185">
        <v>5</v>
      </c>
      <c r="K463" s="185">
        <v>8</v>
      </c>
      <c r="L463" s="185">
        <v>9</v>
      </c>
      <c r="M463" s="185">
        <v>6</v>
      </c>
      <c r="N463" s="185">
        <v>5</v>
      </c>
      <c r="O463" s="185">
        <v>7</v>
      </c>
      <c r="P463" s="185">
        <v>3</v>
      </c>
      <c r="Q463" s="185">
        <v>3</v>
      </c>
      <c r="R463" s="185">
        <v>4</v>
      </c>
      <c r="S463" s="185">
        <v>4</v>
      </c>
      <c r="T463" s="185">
        <v>3</v>
      </c>
      <c r="U463" s="185">
        <v>3</v>
      </c>
      <c r="V463" s="185">
        <v>3</v>
      </c>
      <c r="W463" s="185">
        <v>3</v>
      </c>
      <c r="X463" s="185">
        <v>2</v>
      </c>
      <c r="Y463" s="185">
        <v>2</v>
      </c>
      <c r="Z463" s="185">
        <v>2</v>
      </c>
      <c r="AA463" s="185">
        <v>2</v>
      </c>
      <c r="AB463" s="185">
        <v>2</v>
      </c>
      <c r="AC463" s="185">
        <v>3</v>
      </c>
      <c r="AD463" s="185">
        <v>15</v>
      </c>
      <c r="AE463" s="185">
        <v>20</v>
      </c>
      <c r="AF463" s="185">
        <v>16</v>
      </c>
      <c r="AG463" s="185">
        <v>13</v>
      </c>
      <c r="AH463" s="185">
        <v>10</v>
      </c>
      <c r="AI463" s="185">
        <v>12</v>
      </c>
      <c r="AJ463" s="185">
        <v>7</v>
      </c>
      <c r="AK463" s="185">
        <v>6</v>
      </c>
      <c r="AL463" s="185">
        <v>7</v>
      </c>
      <c r="AM463" s="185">
        <v>7</v>
      </c>
      <c r="AN463" s="185">
        <v>4</v>
      </c>
      <c r="AO463" s="185">
        <v>6</v>
      </c>
      <c r="AP463" s="185">
        <v>3</v>
      </c>
      <c r="AQ463" s="185">
        <v>4</v>
      </c>
      <c r="AR463" s="185">
        <v>1</v>
      </c>
      <c r="AS463" s="185">
        <v>62</v>
      </c>
      <c r="AT463" s="185">
        <v>5</v>
      </c>
      <c r="AU463" s="185">
        <v>4</v>
      </c>
      <c r="AV463" s="233">
        <v>30</v>
      </c>
      <c r="AW463" s="185">
        <v>4</v>
      </c>
    </row>
    <row r="464" spans="1:49" hidden="1" x14ac:dyDescent="0.25">
      <c r="A464" s="70" t="s">
        <v>109</v>
      </c>
      <c r="B464" s="70" t="s">
        <v>646</v>
      </c>
      <c r="C464" s="70" t="s">
        <v>685</v>
      </c>
      <c r="D464" s="71">
        <v>360</v>
      </c>
      <c r="E464" s="231" t="s">
        <v>688</v>
      </c>
      <c r="F464" s="8" t="s">
        <v>31</v>
      </c>
      <c r="G464" s="234">
        <v>2</v>
      </c>
      <c r="H464" s="185">
        <v>100</v>
      </c>
      <c r="I464" s="185">
        <v>12</v>
      </c>
      <c r="J464" s="185">
        <v>1</v>
      </c>
      <c r="K464" s="185">
        <v>2</v>
      </c>
      <c r="L464" s="185">
        <v>2</v>
      </c>
      <c r="M464" s="185">
        <v>1</v>
      </c>
      <c r="N464" s="185">
        <v>4</v>
      </c>
      <c r="O464" s="185">
        <v>2</v>
      </c>
      <c r="P464" s="185">
        <v>2</v>
      </c>
      <c r="Q464" s="185">
        <v>2</v>
      </c>
      <c r="R464" s="185">
        <v>2</v>
      </c>
      <c r="S464" s="185">
        <v>2</v>
      </c>
      <c r="T464" s="185">
        <v>2</v>
      </c>
      <c r="U464" s="185">
        <v>2</v>
      </c>
      <c r="V464" s="185">
        <v>2</v>
      </c>
      <c r="W464" s="185">
        <v>2</v>
      </c>
      <c r="X464" s="185">
        <v>2</v>
      </c>
      <c r="Y464" s="185">
        <v>2</v>
      </c>
      <c r="Z464" s="185">
        <v>3</v>
      </c>
      <c r="AA464" s="185">
        <v>2</v>
      </c>
      <c r="AB464" s="185">
        <v>2</v>
      </c>
      <c r="AC464" s="185">
        <v>2</v>
      </c>
      <c r="AD464" s="185">
        <v>8</v>
      </c>
      <c r="AE464" s="185">
        <v>10</v>
      </c>
      <c r="AF464" s="185">
        <v>7</v>
      </c>
      <c r="AG464" s="185">
        <v>7</v>
      </c>
      <c r="AH464" s="185">
        <v>6</v>
      </c>
      <c r="AI464" s="185">
        <v>4</v>
      </c>
      <c r="AJ464" s="185">
        <v>4</v>
      </c>
      <c r="AK464" s="185">
        <v>2</v>
      </c>
      <c r="AL464" s="185">
        <v>3</v>
      </c>
      <c r="AM464" s="185">
        <v>3</v>
      </c>
      <c r="AN464" s="185">
        <v>1</v>
      </c>
      <c r="AO464" s="185">
        <v>2</v>
      </c>
      <c r="AP464" s="185">
        <v>2</v>
      </c>
      <c r="AQ464" s="185">
        <v>1</v>
      </c>
      <c r="AR464" s="185">
        <v>0</v>
      </c>
      <c r="AS464" s="185">
        <v>29</v>
      </c>
      <c r="AT464" s="185">
        <v>2</v>
      </c>
      <c r="AU464" s="185">
        <v>2</v>
      </c>
      <c r="AV464" s="233">
        <v>14</v>
      </c>
      <c r="AW464" s="185">
        <v>2</v>
      </c>
    </row>
    <row r="465" spans="1:50" hidden="1" x14ac:dyDescent="0.25">
      <c r="A465" s="47"/>
      <c r="B465" s="47"/>
      <c r="C465" s="47"/>
      <c r="D465" s="225"/>
      <c r="E465" s="226" t="s">
        <v>462</v>
      </c>
      <c r="F465" s="18"/>
      <c r="G465" s="239">
        <v>2</v>
      </c>
      <c r="H465" s="240">
        <v>1788</v>
      </c>
      <c r="I465" s="240">
        <v>241</v>
      </c>
      <c r="J465" s="240">
        <v>43</v>
      </c>
      <c r="K465" s="240">
        <v>37</v>
      </c>
      <c r="L465" s="240">
        <v>41</v>
      </c>
      <c r="M465" s="240">
        <v>46</v>
      </c>
      <c r="N465" s="240">
        <v>30</v>
      </c>
      <c r="O465" s="240">
        <v>44</v>
      </c>
      <c r="P465" s="240">
        <v>37</v>
      </c>
      <c r="Q465" s="240">
        <v>35</v>
      </c>
      <c r="R465" s="240">
        <v>35</v>
      </c>
      <c r="S465" s="240">
        <v>36</v>
      </c>
      <c r="T465" s="240">
        <v>36</v>
      </c>
      <c r="U465" s="240">
        <v>34</v>
      </c>
      <c r="V465" s="240">
        <v>34</v>
      </c>
      <c r="W465" s="240">
        <v>35</v>
      </c>
      <c r="X465" s="240">
        <v>29</v>
      </c>
      <c r="Y465" s="240">
        <v>29</v>
      </c>
      <c r="Z465" s="240">
        <v>28</v>
      </c>
      <c r="AA465" s="240">
        <v>25</v>
      </c>
      <c r="AB465" s="240">
        <v>25</v>
      </c>
      <c r="AC465" s="240">
        <v>25</v>
      </c>
      <c r="AD465" s="240">
        <v>126</v>
      </c>
      <c r="AE465" s="240">
        <v>146</v>
      </c>
      <c r="AF465" s="240">
        <v>125</v>
      </c>
      <c r="AG465" s="240">
        <v>92</v>
      </c>
      <c r="AH465" s="240">
        <v>98</v>
      </c>
      <c r="AI465" s="240">
        <v>102</v>
      </c>
      <c r="AJ465" s="240">
        <v>84</v>
      </c>
      <c r="AK465" s="240">
        <v>62</v>
      </c>
      <c r="AL465" s="240">
        <v>74</v>
      </c>
      <c r="AM465" s="240">
        <v>62</v>
      </c>
      <c r="AN465" s="240">
        <v>51</v>
      </c>
      <c r="AO465" s="240">
        <v>39</v>
      </c>
      <c r="AP465" s="240">
        <v>43</v>
      </c>
      <c r="AQ465" s="240">
        <v>44</v>
      </c>
      <c r="AR465" s="240">
        <v>3</v>
      </c>
      <c r="AS465" s="240">
        <v>830</v>
      </c>
      <c r="AT465" s="240">
        <v>82</v>
      </c>
      <c r="AU465" s="240">
        <v>64</v>
      </c>
      <c r="AV465" s="240">
        <v>319</v>
      </c>
      <c r="AW465" s="240">
        <v>60</v>
      </c>
    </row>
    <row r="466" spans="1:50" hidden="1" x14ac:dyDescent="0.25">
      <c r="A466" s="64" t="s">
        <v>109</v>
      </c>
      <c r="B466" s="64" t="s">
        <v>463</v>
      </c>
      <c r="C466" s="64" t="s">
        <v>504</v>
      </c>
      <c r="D466" s="65"/>
      <c r="E466" s="4" t="s">
        <v>504</v>
      </c>
      <c r="F466" s="5"/>
      <c r="G466" s="9">
        <v>2</v>
      </c>
      <c r="H466" s="180">
        <v>663</v>
      </c>
      <c r="I466" s="180">
        <v>101</v>
      </c>
      <c r="J466" s="180">
        <v>18</v>
      </c>
      <c r="K466" s="180">
        <v>15</v>
      </c>
      <c r="L466" s="180">
        <v>17</v>
      </c>
      <c r="M466" s="180">
        <v>22</v>
      </c>
      <c r="N466" s="180">
        <v>13</v>
      </c>
      <c r="O466" s="180">
        <v>16</v>
      </c>
      <c r="P466" s="180">
        <v>11</v>
      </c>
      <c r="Q466" s="180">
        <v>11</v>
      </c>
      <c r="R466" s="180">
        <v>12</v>
      </c>
      <c r="S466" s="180">
        <v>13</v>
      </c>
      <c r="T466" s="180">
        <v>13</v>
      </c>
      <c r="U466" s="180">
        <v>12</v>
      </c>
      <c r="V466" s="180">
        <v>12</v>
      </c>
      <c r="W466" s="180">
        <v>14</v>
      </c>
      <c r="X466" s="180">
        <v>10</v>
      </c>
      <c r="Y466" s="180">
        <v>11</v>
      </c>
      <c r="Z466" s="180">
        <v>11</v>
      </c>
      <c r="AA466" s="180">
        <v>9</v>
      </c>
      <c r="AB466" s="180">
        <v>10</v>
      </c>
      <c r="AC466" s="180">
        <v>10</v>
      </c>
      <c r="AD466" s="180">
        <v>46</v>
      </c>
      <c r="AE466" s="180">
        <v>45</v>
      </c>
      <c r="AF466" s="180">
        <v>41</v>
      </c>
      <c r="AG466" s="180">
        <v>32</v>
      </c>
      <c r="AH466" s="180">
        <v>34</v>
      </c>
      <c r="AI466" s="180">
        <v>33</v>
      </c>
      <c r="AJ466" s="180">
        <v>30</v>
      </c>
      <c r="AK466" s="180">
        <v>21</v>
      </c>
      <c r="AL466" s="180">
        <v>30</v>
      </c>
      <c r="AM466" s="180">
        <v>30</v>
      </c>
      <c r="AN466" s="180">
        <v>22</v>
      </c>
      <c r="AO466" s="180">
        <v>18</v>
      </c>
      <c r="AP466" s="180">
        <v>21</v>
      </c>
      <c r="AQ466" s="180">
        <v>15</v>
      </c>
      <c r="AR466" s="180">
        <v>1</v>
      </c>
      <c r="AS466" s="180">
        <v>306</v>
      </c>
      <c r="AT466" s="180">
        <v>32</v>
      </c>
      <c r="AU466" s="180">
        <v>27</v>
      </c>
      <c r="AV466" s="180">
        <v>109</v>
      </c>
      <c r="AW466" s="180">
        <v>20</v>
      </c>
    </row>
    <row r="467" spans="1:50" hidden="1" x14ac:dyDescent="0.25">
      <c r="A467" s="70" t="s">
        <v>109</v>
      </c>
      <c r="B467" s="70" t="s">
        <v>463</v>
      </c>
      <c r="C467" s="70" t="s">
        <v>504</v>
      </c>
      <c r="D467" s="71">
        <v>361</v>
      </c>
      <c r="E467" s="238" t="s">
        <v>689</v>
      </c>
      <c r="F467" s="8" t="s">
        <v>31</v>
      </c>
      <c r="G467" s="10">
        <v>2</v>
      </c>
      <c r="H467" s="185">
        <v>663</v>
      </c>
      <c r="I467" s="185">
        <v>101</v>
      </c>
      <c r="J467" s="185">
        <v>18</v>
      </c>
      <c r="K467" s="185">
        <v>15</v>
      </c>
      <c r="L467" s="185">
        <v>17</v>
      </c>
      <c r="M467" s="185">
        <v>22</v>
      </c>
      <c r="N467" s="185">
        <v>13</v>
      </c>
      <c r="O467" s="185">
        <v>16</v>
      </c>
      <c r="P467" s="185">
        <v>11</v>
      </c>
      <c r="Q467" s="185">
        <v>11</v>
      </c>
      <c r="R467" s="185">
        <v>12</v>
      </c>
      <c r="S467" s="185">
        <v>13</v>
      </c>
      <c r="T467" s="185">
        <v>13</v>
      </c>
      <c r="U467" s="185">
        <v>12</v>
      </c>
      <c r="V467" s="185">
        <v>12</v>
      </c>
      <c r="W467" s="185">
        <v>14</v>
      </c>
      <c r="X467" s="185">
        <v>10</v>
      </c>
      <c r="Y467" s="185">
        <v>11</v>
      </c>
      <c r="Z467" s="185">
        <v>11</v>
      </c>
      <c r="AA467" s="185">
        <v>9</v>
      </c>
      <c r="AB467" s="185">
        <v>10</v>
      </c>
      <c r="AC467" s="185">
        <v>10</v>
      </c>
      <c r="AD467" s="185">
        <v>46</v>
      </c>
      <c r="AE467" s="185">
        <v>45</v>
      </c>
      <c r="AF467" s="185">
        <v>41</v>
      </c>
      <c r="AG467" s="185">
        <v>32</v>
      </c>
      <c r="AH467" s="185">
        <v>34</v>
      </c>
      <c r="AI467" s="185">
        <v>33</v>
      </c>
      <c r="AJ467" s="185">
        <v>30</v>
      </c>
      <c r="AK467" s="185">
        <v>21</v>
      </c>
      <c r="AL467" s="185">
        <v>30</v>
      </c>
      <c r="AM467" s="185">
        <v>30</v>
      </c>
      <c r="AN467" s="185">
        <v>22</v>
      </c>
      <c r="AO467" s="185">
        <v>18</v>
      </c>
      <c r="AP467" s="185">
        <v>21</v>
      </c>
      <c r="AQ467" s="185">
        <v>15</v>
      </c>
      <c r="AR467" s="185">
        <v>1</v>
      </c>
      <c r="AS467" s="185">
        <v>306</v>
      </c>
      <c r="AT467" s="185">
        <v>32</v>
      </c>
      <c r="AU467" s="185">
        <v>27</v>
      </c>
      <c r="AV467" s="233">
        <v>109</v>
      </c>
      <c r="AW467" s="185">
        <v>20</v>
      </c>
    </row>
    <row r="468" spans="1:50" hidden="1" x14ac:dyDescent="0.25">
      <c r="A468" s="64" t="s">
        <v>109</v>
      </c>
      <c r="B468" s="64" t="s">
        <v>463</v>
      </c>
      <c r="C468" s="64" t="s">
        <v>690</v>
      </c>
      <c r="D468" s="65"/>
      <c r="E468" s="4" t="s">
        <v>690</v>
      </c>
      <c r="F468" s="5"/>
      <c r="G468" s="9">
        <v>2</v>
      </c>
      <c r="H468" s="180">
        <v>1125</v>
      </c>
      <c r="I468" s="180">
        <v>140</v>
      </c>
      <c r="J468" s="180">
        <v>25</v>
      </c>
      <c r="K468" s="180">
        <v>22</v>
      </c>
      <c r="L468" s="180">
        <v>24</v>
      </c>
      <c r="M468" s="180">
        <v>24</v>
      </c>
      <c r="N468" s="180">
        <v>17</v>
      </c>
      <c r="O468" s="180">
        <v>28</v>
      </c>
      <c r="P468" s="180">
        <v>26</v>
      </c>
      <c r="Q468" s="180">
        <v>24</v>
      </c>
      <c r="R468" s="180">
        <v>23</v>
      </c>
      <c r="S468" s="180">
        <v>23</v>
      </c>
      <c r="T468" s="180">
        <v>23</v>
      </c>
      <c r="U468" s="180">
        <v>22</v>
      </c>
      <c r="V468" s="180">
        <v>22</v>
      </c>
      <c r="W468" s="180">
        <v>21</v>
      </c>
      <c r="X468" s="180">
        <v>19</v>
      </c>
      <c r="Y468" s="180">
        <v>18</v>
      </c>
      <c r="Z468" s="180">
        <v>17</v>
      </c>
      <c r="AA468" s="180">
        <v>16</v>
      </c>
      <c r="AB468" s="180">
        <v>15</v>
      </c>
      <c r="AC468" s="180">
        <v>15</v>
      </c>
      <c r="AD468" s="180">
        <v>80</v>
      </c>
      <c r="AE468" s="180">
        <v>101</v>
      </c>
      <c r="AF468" s="180">
        <v>84</v>
      </c>
      <c r="AG468" s="180">
        <v>60</v>
      </c>
      <c r="AH468" s="180">
        <v>64</v>
      </c>
      <c r="AI468" s="180">
        <v>69</v>
      </c>
      <c r="AJ468" s="180">
        <v>54</v>
      </c>
      <c r="AK468" s="180">
        <v>41</v>
      </c>
      <c r="AL468" s="180">
        <v>44</v>
      </c>
      <c r="AM468" s="180">
        <v>32</v>
      </c>
      <c r="AN468" s="180">
        <v>29</v>
      </c>
      <c r="AO468" s="180">
        <v>21</v>
      </c>
      <c r="AP468" s="180">
        <v>22</v>
      </c>
      <c r="AQ468" s="180">
        <v>29</v>
      </c>
      <c r="AR468" s="180">
        <v>2</v>
      </c>
      <c r="AS468" s="180">
        <v>524</v>
      </c>
      <c r="AT468" s="180">
        <v>50</v>
      </c>
      <c r="AU468" s="180">
        <v>37</v>
      </c>
      <c r="AV468" s="180">
        <v>210</v>
      </c>
      <c r="AW468" s="180">
        <v>40</v>
      </c>
    </row>
    <row r="469" spans="1:50" hidden="1" x14ac:dyDescent="0.25">
      <c r="A469" s="70" t="s">
        <v>109</v>
      </c>
      <c r="B469" s="70" t="s">
        <v>463</v>
      </c>
      <c r="C469" s="70" t="s">
        <v>690</v>
      </c>
      <c r="D469" s="71">
        <v>362</v>
      </c>
      <c r="E469" s="241" t="s">
        <v>691</v>
      </c>
      <c r="F469" s="8" t="s">
        <v>16</v>
      </c>
      <c r="G469" s="234">
        <v>2</v>
      </c>
      <c r="H469" s="185">
        <v>741</v>
      </c>
      <c r="I469" s="185">
        <v>110</v>
      </c>
      <c r="J469" s="185">
        <v>22</v>
      </c>
      <c r="K469" s="185">
        <v>20</v>
      </c>
      <c r="L469" s="185">
        <v>19</v>
      </c>
      <c r="M469" s="185">
        <v>20</v>
      </c>
      <c r="N469" s="185">
        <v>13</v>
      </c>
      <c r="O469" s="185">
        <v>16</v>
      </c>
      <c r="P469" s="185">
        <v>16</v>
      </c>
      <c r="Q469" s="185">
        <v>14</v>
      </c>
      <c r="R469" s="185">
        <v>13</v>
      </c>
      <c r="S469" s="185">
        <v>14</v>
      </c>
      <c r="T469" s="185">
        <v>16</v>
      </c>
      <c r="U469" s="185">
        <v>13</v>
      </c>
      <c r="V469" s="185">
        <v>16</v>
      </c>
      <c r="W469" s="185">
        <v>14</v>
      </c>
      <c r="X469" s="185">
        <v>12</v>
      </c>
      <c r="Y469" s="185">
        <v>11</v>
      </c>
      <c r="Z469" s="185">
        <v>10</v>
      </c>
      <c r="AA469" s="185">
        <v>9</v>
      </c>
      <c r="AB469" s="185">
        <v>9</v>
      </c>
      <c r="AC469" s="185">
        <v>8</v>
      </c>
      <c r="AD469" s="185">
        <v>53</v>
      </c>
      <c r="AE469" s="185">
        <v>67</v>
      </c>
      <c r="AF469" s="185">
        <v>55</v>
      </c>
      <c r="AG469" s="185">
        <v>40</v>
      </c>
      <c r="AH469" s="185">
        <v>41</v>
      </c>
      <c r="AI469" s="185">
        <v>44</v>
      </c>
      <c r="AJ469" s="185">
        <v>35</v>
      </c>
      <c r="AK469" s="185">
        <v>26</v>
      </c>
      <c r="AL469" s="185">
        <v>29</v>
      </c>
      <c r="AM469" s="185">
        <v>20</v>
      </c>
      <c r="AN469" s="185">
        <v>19</v>
      </c>
      <c r="AO469" s="185">
        <v>13</v>
      </c>
      <c r="AP469" s="185">
        <v>14</v>
      </c>
      <c r="AQ469" s="185">
        <v>19</v>
      </c>
      <c r="AR469" s="185">
        <v>1</v>
      </c>
      <c r="AS469" s="185">
        <v>340</v>
      </c>
      <c r="AT469" s="185">
        <v>32</v>
      </c>
      <c r="AU469" s="185">
        <v>25</v>
      </c>
      <c r="AV469" s="233">
        <v>136</v>
      </c>
      <c r="AW469" s="185">
        <v>26</v>
      </c>
    </row>
    <row r="470" spans="1:50" hidden="1" x14ac:dyDescent="0.25">
      <c r="A470" s="70" t="s">
        <v>109</v>
      </c>
      <c r="B470" s="70" t="s">
        <v>463</v>
      </c>
      <c r="C470" s="70" t="s">
        <v>690</v>
      </c>
      <c r="D470" s="71">
        <v>363</v>
      </c>
      <c r="E470" s="241" t="s">
        <v>692</v>
      </c>
      <c r="F470" s="8" t="s">
        <v>31</v>
      </c>
      <c r="G470" s="234">
        <v>2</v>
      </c>
      <c r="H470" s="180">
        <v>384</v>
      </c>
      <c r="I470" s="180">
        <v>30</v>
      </c>
      <c r="J470" s="185">
        <v>3</v>
      </c>
      <c r="K470" s="185">
        <v>2</v>
      </c>
      <c r="L470" s="185">
        <v>5</v>
      </c>
      <c r="M470" s="185">
        <v>4</v>
      </c>
      <c r="N470" s="185">
        <v>4</v>
      </c>
      <c r="O470" s="185">
        <v>12</v>
      </c>
      <c r="P470" s="185">
        <v>10</v>
      </c>
      <c r="Q470" s="185">
        <v>10</v>
      </c>
      <c r="R470" s="185">
        <v>10</v>
      </c>
      <c r="S470" s="185">
        <v>9</v>
      </c>
      <c r="T470" s="185">
        <v>7</v>
      </c>
      <c r="U470" s="185">
        <v>9</v>
      </c>
      <c r="V470" s="185">
        <v>6</v>
      </c>
      <c r="W470" s="185">
        <v>7</v>
      </c>
      <c r="X470" s="185">
        <v>7</v>
      </c>
      <c r="Y470" s="185">
        <v>7</v>
      </c>
      <c r="Z470" s="185">
        <v>7</v>
      </c>
      <c r="AA470" s="185">
        <v>7</v>
      </c>
      <c r="AB470" s="185">
        <v>6</v>
      </c>
      <c r="AC470" s="185">
        <v>7</v>
      </c>
      <c r="AD470" s="185">
        <v>27</v>
      </c>
      <c r="AE470" s="185">
        <v>34</v>
      </c>
      <c r="AF470" s="185">
        <v>29</v>
      </c>
      <c r="AG470" s="185">
        <v>20</v>
      </c>
      <c r="AH470" s="185">
        <v>23</v>
      </c>
      <c r="AI470" s="185">
        <v>25</v>
      </c>
      <c r="AJ470" s="185">
        <v>19</v>
      </c>
      <c r="AK470" s="185">
        <v>15</v>
      </c>
      <c r="AL470" s="185">
        <v>15</v>
      </c>
      <c r="AM470" s="185">
        <v>12</v>
      </c>
      <c r="AN470" s="185">
        <v>10</v>
      </c>
      <c r="AO470" s="185">
        <v>8</v>
      </c>
      <c r="AP470" s="185">
        <v>8</v>
      </c>
      <c r="AQ470" s="185">
        <v>10</v>
      </c>
      <c r="AR470" s="185">
        <v>1</v>
      </c>
      <c r="AS470" s="185">
        <v>184</v>
      </c>
      <c r="AT470" s="185">
        <v>18</v>
      </c>
      <c r="AU470" s="185">
        <v>12</v>
      </c>
      <c r="AV470" s="233">
        <v>74</v>
      </c>
      <c r="AW470" s="185">
        <v>14</v>
      </c>
    </row>
    <row r="471" spans="1:50" hidden="1" x14ac:dyDescent="0.25">
      <c r="A471" s="47"/>
      <c r="B471" s="47"/>
      <c r="C471" s="47"/>
      <c r="D471" s="225"/>
      <c r="E471" s="226" t="s">
        <v>693</v>
      </c>
      <c r="F471" s="18"/>
      <c r="G471" s="239">
        <v>2</v>
      </c>
      <c r="H471" s="240">
        <v>259</v>
      </c>
      <c r="I471" s="240">
        <v>31</v>
      </c>
      <c r="J471" s="240">
        <v>7</v>
      </c>
      <c r="K471" s="240">
        <v>5</v>
      </c>
      <c r="L471" s="240">
        <v>9</v>
      </c>
      <c r="M471" s="240">
        <v>9</v>
      </c>
      <c r="N471" s="240">
        <v>1</v>
      </c>
      <c r="O471" s="240">
        <v>0</v>
      </c>
      <c r="P471" s="240">
        <v>1</v>
      </c>
      <c r="Q471" s="240">
        <v>1</v>
      </c>
      <c r="R471" s="240">
        <v>2</v>
      </c>
      <c r="S471" s="240">
        <v>2</v>
      </c>
      <c r="T471" s="240">
        <v>5</v>
      </c>
      <c r="U471" s="240">
        <v>6</v>
      </c>
      <c r="V471" s="240">
        <v>5</v>
      </c>
      <c r="W471" s="240">
        <v>5</v>
      </c>
      <c r="X471" s="240">
        <v>5</v>
      </c>
      <c r="Y471" s="240">
        <v>5</v>
      </c>
      <c r="Z471" s="240">
        <v>5</v>
      </c>
      <c r="AA471" s="240">
        <v>5</v>
      </c>
      <c r="AB471" s="240">
        <v>4</v>
      </c>
      <c r="AC471" s="240">
        <v>5</v>
      </c>
      <c r="AD471" s="240">
        <v>19</v>
      </c>
      <c r="AE471" s="240">
        <v>17</v>
      </c>
      <c r="AF471" s="240">
        <v>18</v>
      </c>
      <c r="AG471" s="240">
        <v>2</v>
      </c>
      <c r="AH471" s="240">
        <v>14</v>
      </c>
      <c r="AI471" s="240">
        <v>17</v>
      </c>
      <c r="AJ471" s="240">
        <v>14</v>
      </c>
      <c r="AK471" s="240">
        <v>17</v>
      </c>
      <c r="AL471" s="240">
        <v>11</v>
      </c>
      <c r="AM471" s="240">
        <v>11</v>
      </c>
      <c r="AN471" s="240">
        <v>12</v>
      </c>
      <c r="AO471" s="240">
        <v>11</v>
      </c>
      <c r="AP471" s="240">
        <v>9</v>
      </c>
      <c r="AQ471" s="240">
        <v>0</v>
      </c>
      <c r="AR471" s="240">
        <v>0</v>
      </c>
      <c r="AS471" s="240">
        <v>155</v>
      </c>
      <c r="AT471" s="240">
        <v>11</v>
      </c>
      <c r="AU471" s="240">
        <v>10</v>
      </c>
      <c r="AV471" s="240">
        <v>51</v>
      </c>
      <c r="AW471" s="240">
        <v>7</v>
      </c>
    </row>
    <row r="472" spans="1:50" hidden="1" x14ac:dyDescent="0.25">
      <c r="A472" s="64" t="s">
        <v>109</v>
      </c>
      <c r="B472" s="64" t="s">
        <v>109</v>
      </c>
      <c r="C472" s="64" t="s">
        <v>694</v>
      </c>
      <c r="D472" s="65"/>
      <c r="E472" s="4" t="s">
        <v>694</v>
      </c>
      <c r="F472" s="5"/>
      <c r="G472" s="9">
        <v>1</v>
      </c>
      <c r="H472" s="180">
        <v>259</v>
      </c>
      <c r="I472" s="180">
        <v>31</v>
      </c>
      <c r="J472" s="180">
        <v>7</v>
      </c>
      <c r="K472" s="180">
        <v>5</v>
      </c>
      <c r="L472" s="180">
        <v>9</v>
      </c>
      <c r="M472" s="180">
        <v>9</v>
      </c>
      <c r="N472" s="180">
        <v>1</v>
      </c>
      <c r="O472" s="180">
        <v>0</v>
      </c>
      <c r="P472" s="180">
        <v>1</v>
      </c>
      <c r="Q472" s="180">
        <v>1</v>
      </c>
      <c r="R472" s="180">
        <v>2</v>
      </c>
      <c r="S472" s="180">
        <v>2</v>
      </c>
      <c r="T472" s="180">
        <v>5</v>
      </c>
      <c r="U472" s="180">
        <v>6</v>
      </c>
      <c r="V472" s="180">
        <v>5</v>
      </c>
      <c r="W472" s="180">
        <v>5</v>
      </c>
      <c r="X472" s="180">
        <v>5</v>
      </c>
      <c r="Y472" s="180">
        <v>5</v>
      </c>
      <c r="Z472" s="180">
        <v>5</v>
      </c>
      <c r="AA472" s="180">
        <v>5</v>
      </c>
      <c r="AB472" s="180">
        <v>4</v>
      </c>
      <c r="AC472" s="180">
        <v>5</v>
      </c>
      <c r="AD472" s="180">
        <v>19</v>
      </c>
      <c r="AE472" s="180">
        <v>17</v>
      </c>
      <c r="AF472" s="180">
        <v>18</v>
      </c>
      <c r="AG472" s="180">
        <v>2</v>
      </c>
      <c r="AH472" s="180">
        <v>14</v>
      </c>
      <c r="AI472" s="180">
        <v>17</v>
      </c>
      <c r="AJ472" s="180">
        <v>14</v>
      </c>
      <c r="AK472" s="180">
        <v>17</v>
      </c>
      <c r="AL472" s="180">
        <v>11</v>
      </c>
      <c r="AM472" s="180">
        <v>11</v>
      </c>
      <c r="AN472" s="180">
        <v>12</v>
      </c>
      <c r="AO472" s="180">
        <v>11</v>
      </c>
      <c r="AP472" s="180">
        <v>9</v>
      </c>
      <c r="AQ472" s="180">
        <v>0</v>
      </c>
      <c r="AR472" s="180">
        <v>0</v>
      </c>
      <c r="AS472" s="180">
        <v>155</v>
      </c>
      <c r="AT472" s="180">
        <v>11</v>
      </c>
      <c r="AU472" s="180">
        <v>10</v>
      </c>
      <c r="AV472" s="180">
        <v>51</v>
      </c>
      <c r="AW472" s="180">
        <v>7</v>
      </c>
    </row>
    <row r="473" spans="1:50" hidden="1" x14ac:dyDescent="0.25">
      <c r="A473" s="70" t="s">
        <v>109</v>
      </c>
      <c r="B473" s="70" t="s">
        <v>109</v>
      </c>
      <c r="C473" s="70" t="s">
        <v>694</v>
      </c>
      <c r="D473" s="71">
        <v>317</v>
      </c>
      <c r="E473" s="211" t="s">
        <v>695</v>
      </c>
      <c r="F473" s="8" t="s">
        <v>31</v>
      </c>
      <c r="G473" s="10">
        <v>1</v>
      </c>
      <c r="H473" s="185">
        <v>259</v>
      </c>
      <c r="I473" s="185">
        <v>31</v>
      </c>
      <c r="J473" s="242">
        <v>7</v>
      </c>
      <c r="K473" s="242">
        <v>5</v>
      </c>
      <c r="L473" s="242">
        <v>9</v>
      </c>
      <c r="M473" s="242">
        <v>9</v>
      </c>
      <c r="N473" s="242">
        <v>1</v>
      </c>
      <c r="O473" s="242">
        <v>0</v>
      </c>
      <c r="P473" s="242">
        <v>1</v>
      </c>
      <c r="Q473" s="242">
        <v>1</v>
      </c>
      <c r="R473" s="242">
        <v>2</v>
      </c>
      <c r="S473" s="242">
        <v>2</v>
      </c>
      <c r="T473" s="242">
        <v>5</v>
      </c>
      <c r="U473" s="242">
        <v>6</v>
      </c>
      <c r="V473" s="242">
        <v>5</v>
      </c>
      <c r="W473" s="242">
        <v>5</v>
      </c>
      <c r="X473" s="242">
        <v>5</v>
      </c>
      <c r="Y473" s="242">
        <v>5</v>
      </c>
      <c r="Z473" s="242">
        <v>5</v>
      </c>
      <c r="AA473" s="242">
        <v>5</v>
      </c>
      <c r="AB473" s="242">
        <v>4</v>
      </c>
      <c r="AC473" s="242">
        <v>5</v>
      </c>
      <c r="AD473" s="242">
        <v>19</v>
      </c>
      <c r="AE473" s="242">
        <v>17</v>
      </c>
      <c r="AF473" s="242">
        <v>18</v>
      </c>
      <c r="AG473" s="242">
        <v>2</v>
      </c>
      <c r="AH473" s="242">
        <v>14</v>
      </c>
      <c r="AI473" s="242">
        <v>17</v>
      </c>
      <c r="AJ473" s="242">
        <v>14</v>
      </c>
      <c r="AK473" s="242">
        <v>17</v>
      </c>
      <c r="AL473" s="242">
        <v>11</v>
      </c>
      <c r="AM473" s="242">
        <v>11</v>
      </c>
      <c r="AN473" s="242">
        <v>12</v>
      </c>
      <c r="AO473" s="242">
        <v>11</v>
      </c>
      <c r="AP473" s="242">
        <v>9</v>
      </c>
      <c r="AQ473" s="242">
        <v>0</v>
      </c>
      <c r="AR473" s="242">
        <v>0</v>
      </c>
      <c r="AS473" s="242">
        <v>155</v>
      </c>
      <c r="AT473" s="242">
        <v>11</v>
      </c>
      <c r="AU473" s="242">
        <v>10</v>
      </c>
      <c r="AV473" s="242">
        <v>51</v>
      </c>
      <c r="AW473" s="242">
        <v>7</v>
      </c>
    </row>
    <row r="474" spans="1:50" hidden="1" x14ac:dyDescent="0.25">
      <c r="A474" s="52"/>
      <c r="B474" s="52"/>
      <c r="C474" s="52" t="s">
        <v>780</v>
      </c>
      <c r="D474" s="53"/>
      <c r="E474" s="243" t="s">
        <v>7</v>
      </c>
      <c r="F474" s="33"/>
      <c r="G474" s="33"/>
      <c r="H474" s="173">
        <v>209573</v>
      </c>
      <c r="I474" s="173">
        <v>18582</v>
      </c>
      <c r="J474" s="173">
        <v>2973</v>
      </c>
      <c r="K474" s="173">
        <v>2908</v>
      </c>
      <c r="L474" s="173">
        <v>3031</v>
      </c>
      <c r="M474" s="173">
        <v>3223</v>
      </c>
      <c r="N474" s="173">
        <v>3280</v>
      </c>
      <c r="O474" s="173">
        <v>3167</v>
      </c>
      <c r="P474" s="173">
        <v>5685</v>
      </c>
      <c r="Q474" s="173">
        <v>5568</v>
      </c>
      <c r="R474" s="173">
        <v>5447</v>
      </c>
      <c r="S474" s="173">
        <v>5331</v>
      </c>
      <c r="T474" s="173">
        <v>5205</v>
      </c>
      <c r="U474" s="173">
        <v>5084</v>
      </c>
      <c r="V474" s="173">
        <v>4969</v>
      </c>
      <c r="W474" s="173">
        <v>4841</v>
      </c>
      <c r="X474" s="173">
        <v>4747</v>
      </c>
      <c r="Y474" s="173">
        <v>4679</v>
      </c>
      <c r="Z474" s="173">
        <v>4582</v>
      </c>
      <c r="AA474" s="173">
        <v>4528</v>
      </c>
      <c r="AB474" s="173">
        <v>4541</v>
      </c>
      <c r="AC474" s="173">
        <v>4599</v>
      </c>
      <c r="AD474" s="173">
        <v>23273</v>
      </c>
      <c r="AE474" s="173">
        <v>21522</v>
      </c>
      <c r="AF474" s="173">
        <v>16288</v>
      </c>
      <c r="AG474" s="173">
        <v>14208</v>
      </c>
      <c r="AH474" s="173">
        <v>12047</v>
      </c>
      <c r="AI474" s="173">
        <v>10261</v>
      </c>
      <c r="AJ474" s="173">
        <v>7326</v>
      </c>
      <c r="AK474" s="173">
        <v>5618</v>
      </c>
      <c r="AL474" s="173">
        <v>4204</v>
      </c>
      <c r="AM474" s="173">
        <v>2688</v>
      </c>
      <c r="AN474" s="173">
        <v>1759</v>
      </c>
      <c r="AO474" s="173">
        <v>1101</v>
      </c>
      <c r="AP474" s="173">
        <v>890</v>
      </c>
      <c r="AQ474" s="173">
        <v>6276</v>
      </c>
      <c r="AR474" s="173">
        <v>449</v>
      </c>
      <c r="AS474" s="173">
        <v>100846</v>
      </c>
      <c r="AT474" s="173">
        <v>11481</v>
      </c>
      <c r="AU474" s="173">
        <v>10141</v>
      </c>
      <c r="AV474" s="173">
        <v>43820</v>
      </c>
      <c r="AW474" s="173">
        <v>8976</v>
      </c>
    </row>
    <row r="475" spans="1:50" x14ac:dyDescent="0.25">
      <c r="A475" s="47"/>
      <c r="B475" s="47"/>
      <c r="C475" s="47"/>
      <c r="D475" s="54"/>
      <c r="E475" s="19" t="s">
        <v>8</v>
      </c>
      <c r="F475" s="18"/>
      <c r="G475" s="20">
        <v>1</v>
      </c>
      <c r="H475" s="178">
        <v>209573</v>
      </c>
      <c r="I475" s="178">
        <v>18582</v>
      </c>
      <c r="J475" s="178">
        <v>2973</v>
      </c>
      <c r="K475" s="178">
        <v>2908</v>
      </c>
      <c r="L475" s="178">
        <v>3031</v>
      </c>
      <c r="M475" s="178">
        <v>3223</v>
      </c>
      <c r="N475" s="178">
        <v>3280</v>
      </c>
      <c r="O475" s="178">
        <v>3167</v>
      </c>
      <c r="P475" s="178">
        <v>5685</v>
      </c>
      <c r="Q475" s="178">
        <v>5568</v>
      </c>
      <c r="R475" s="178">
        <v>5447</v>
      </c>
      <c r="S475" s="178">
        <v>5331</v>
      </c>
      <c r="T475" s="178">
        <v>5205</v>
      </c>
      <c r="U475" s="178">
        <v>5084</v>
      </c>
      <c r="V475" s="178">
        <v>4969</v>
      </c>
      <c r="W475" s="178">
        <v>4841</v>
      </c>
      <c r="X475" s="178">
        <v>4747</v>
      </c>
      <c r="Y475" s="178">
        <v>4679</v>
      </c>
      <c r="Z475" s="178">
        <v>4582</v>
      </c>
      <c r="AA475" s="178">
        <v>4528</v>
      </c>
      <c r="AB475" s="178">
        <v>4541</v>
      </c>
      <c r="AC475" s="178">
        <v>4599</v>
      </c>
      <c r="AD475" s="178">
        <v>23273</v>
      </c>
      <c r="AE475" s="178">
        <v>21522</v>
      </c>
      <c r="AF475" s="178">
        <v>16288</v>
      </c>
      <c r="AG475" s="178">
        <v>14208</v>
      </c>
      <c r="AH475" s="178">
        <v>12047</v>
      </c>
      <c r="AI475" s="178">
        <v>10261</v>
      </c>
      <c r="AJ475" s="178">
        <v>7326</v>
      </c>
      <c r="AK475" s="178">
        <v>5618</v>
      </c>
      <c r="AL475" s="178">
        <v>4204</v>
      </c>
      <c r="AM475" s="178">
        <v>2688</v>
      </c>
      <c r="AN475" s="178">
        <v>1759</v>
      </c>
      <c r="AO475" s="178">
        <v>1101</v>
      </c>
      <c r="AP475" s="178">
        <v>890</v>
      </c>
      <c r="AQ475" s="178">
        <v>6276</v>
      </c>
      <c r="AR475" s="178">
        <v>449</v>
      </c>
      <c r="AS475" s="178">
        <v>100846</v>
      </c>
      <c r="AT475" s="178">
        <v>11481</v>
      </c>
      <c r="AU475" s="178">
        <v>10141</v>
      </c>
      <c r="AV475" s="178">
        <v>43820</v>
      </c>
      <c r="AW475" s="178">
        <v>8976</v>
      </c>
    </row>
    <row r="476" spans="1:50" x14ac:dyDescent="0.25">
      <c r="A476" s="64" t="s">
        <v>109</v>
      </c>
      <c r="B476" s="64" t="s">
        <v>9</v>
      </c>
      <c r="C476" s="64" t="s">
        <v>9</v>
      </c>
      <c r="D476" s="65"/>
      <c r="E476" s="4" t="s">
        <v>9</v>
      </c>
      <c r="F476" s="5"/>
      <c r="G476" s="9">
        <v>2</v>
      </c>
      <c r="H476" s="181">
        <v>43132</v>
      </c>
      <c r="I476" s="181">
        <v>5537</v>
      </c>
      <c r="J476" s="181">
        <v>889</v>
      </c>
      <c r="K476" s="181">
        <v>797</v>
      </c>
      <c r="L476" s="181">
        <v>825</v>
      </c>
      <c r="M476" s="181">
        <v>933</v>
      </c>
      <c r="N476" s="181">
        <v>1052</v>
      </c>
      <c r="O476" s="181">
        <v>1041</v>
      </c>
      <c r="P476" s="181">
        <v>965</v>
      </c>
      <c r="Q476" s="181">
        <v>953</v>
      </c>
      <c r="R476" s="181">
        <v>940</v>
      </c>
      <c r="S476" s="181">
        <v>927</v>
      </c>
      <c r="T476" s="181">
        <v>913</v>
      </c>
      <c r="U476" s="181">
        <v>897</v>
      </c>
      <c r="V476" s="181">
        <v>885</v>
      </c>
      <c r="W476" s="181">
        <v>855</v>
      </c>
      <c r="X476" s="181">
        <v>851</v>
      </c>
      <c r="Y476" s="181">
        <v>875</v>
      </c>
      <c r="Z476" s="181">
        <v>872</v>
      </c>
      <c r="AA476" s="181">
        <v>868</v>
      </c>
      <c r="AB476" s="181">
        <v>859</v>
      </c>
      <c r="AC476" s="181">
        <v>847</v>
      </c>
      <c r="AD476" s="181">
        <v>4020</v>
      </c>
      <c r="AE476" s="181">
        <v>4102</v>
      </c>
      <c r="AF476" s="181">
        <v>3221</v>
      </c>
      <c r="AG476" s="181">
        <v>3096</v>
      </c>
      <c r="AH476" s="181">
        <v>2554</v>
      </c>
      <c r="AI476" s="181">
        <v>2204</v>
      </c>
      <c r="AJ476" s="181">
        <v>1859</v>
      </c>
      <c r="AK476" s="181">
        <v>1330</v>
      </c>
      <c r="AL476" s="181">
        <v>1014</v>
      </c>
      <c r="AM476" s="181">
        <v>631</v>
      </c>
      <c r="AN476" s="181">
        <v>490</v>
      </c>
      <c r="AO476" s="181">
        <v>295</v>
      </c>
      <c r="AP476" s="181">
        <v>272</v>
      </c>
      <c r="AQ476" s="181">
        <v>1146</v>
      </c>
      <c r="AR476" s="181">
        <v>87</v>
      </c>
      <c r="AS476" s="181">
        <v>22283</v>
      </c>
      <c r="AT476" s="181">
        <v>1995</v>
      </c>
      <c r="AU476" s="181">
        <v>1932</v>
      </c>
      <c r="AV476" s="181">
        <v>6815</v>
      </c>
      <c r="AW476" s="181">
        <v>1652</v>
      </c>
    </row>
    <row r="477" spans="1:50" x14ac:dyDescent="0.25">
      <c r="A477" s="70" t="s">
        <v>109</v>
      </c>
      <c r="B477" s="70" t="s">
        <v>9</v>
      </c>
      <c r="C477" s="70" t="s">
        <v>9</v>
      </c>
      <c r="D477" s="71">
        <v>432</v>
      </c>
      <c r="E477" s="22" t="s">
        <v>11</v>
      </c>
      <c r="F477" s="16" t="s">
        <v>12</v>
      </c>
      <c r="G477" s="15">
        <v>2</v>
      </c>
      <c r="H477" s="240">
        <v>25373</v>
      </c>
      <c r="I477" s="185">
        <v>3650</v>
      </c>
      <c r="J477" s="186">
        <v>655</v>
      </c>
      <c r="K477" s="186">
        <v>565</v>
      </c>
      <c r="L477" s="186">
        <v>545</v>
      </c>
      <c r="M477" s="186">
        <v>557</v>
      </c>
      <c r="N477" s="186">
        <v>668</v>
      </c>
      <c r="O477" s="186">
        <v>660</v>
      </c>
      <c r="P477" s="186">
        <v>597</v>
      </c>
      <c r="Q477" s="187">
        <v>558</v>
      </c>
      <c r="R477" s="187">
        <v>565</v>
      </c>
      <c r="S477" s="187">
        <v>560</v>
      </c>
      <c r="T477" s="187">
        <v>550</v>
      </c>
      <c r="U477" s="187">
        <v>522</v>
      </c>
      <c r="V477" s="187">
        <v>520</v>
      </c>
      <c r="W477" s="187">
        <v>499</v>
      </c>
      <c r="X477" s="187">
        <v>502</v>
      </c>
      <c r="Y477" s="187">
        <v>527</v>
      </c>
      <c r="Z477" s="187">
        <v>523</v>
      </c>
      <c r="AA477" s="187">
        <v>524</v>
      </c>
      <c r="AB477" s="187">
        <v>517</v>
      </c>
      <c r="AC477" s="187">
        <v>519</v>
      </c>
      <c r="AD477" s="187">
        <v>2346</v>
      </c>
      <c r="AE477" s="187">
        <v>2432</v>
      </c>
      <c r="AF477" s="187">
        <v>1800</v>
      </c>
      <c r="AG477" s="187">
        <v>1757</v>
      </c>
      <c r="AH477" s="187">
        <v>1354</v>
      </c>
      <c r="AI477" s="187">
        <v>1228</v>
      </c>
      <c r="AJ477" s="187">
        <v>1089</v>
      </c>
      <c r="AK477" s="187">
        <v>757</v>
      </c>
      <c r="AL477" s="187">
        <v>561</v>
      </c>
      <c r="AM477" s="187">
        <v>335</v>
      </c>
      <c r="AN477" s="187">
        <v>275</v>
      </c>
      <c r="AO477" s="187">
        <v>158</v>
      </c>
      <c r="AP477" s="187">
        <v>148</v>
      </c>
      <c r="AQ477" s="187">
        <v>731</v>
      </c>
      <c r="AR477" s="187">
        <v>37</v>
      </c>
      <c r="AS477" s="187">
        <v>13660</v>
      </c>
      <c r="AT477" s="187">
        <v>1141</v>
      </c>
      <c r="AU477" s="187">
        <v>1143</v>
      </c>
      <c r="AV477" s="187">
        <v>2907</v>
      </c>
      <c r="AW477" s="187">
        <v>1034</v>
      </c>
      <c r="AX477" s="23"/>
    </row>
    <row r="478" spans="1:50" x14ac:dyDescent="0.25">
      <c r="A478" s="70" t="s">
        <v>109</v>
      </c>
      <c r="B478" s="70" t="s">
        <v>9</v>
      </c>
      <c r="C478" s="70" t="s">
        <v>9</v>
      </c>
      <c r="D478" s="71">
        <v>477</v>
      </c>
      <c r="E478" s="22" t="s">
        <v>15</v>
      </c>
      <c r="F478" s="8" t="s">
        <v>16</v>
      </c>
      <c r="G478" s="10">
        <v>2</v>
      </c>
      <c r="H478" s="240">
        <v>2333</v>
      </c>
      <c r="I478" s="185">
        <v>246</v>
      </c>
      <c r="J478" s="186">
        <v>24</v>
      </c>
      <c r="K478" s="186">
        <v>28</v>
      </c>
      <c r="L478" s="186">
        <v>35</v>
      </c>
      <c r="M478" s="186">
        <v>48</v>
      </c>
      <c r="N478" s="186">
        <v>60</v>
      </c>
      <c r="O478" s="186">
        <v>51</v>
      </c>
      <c r="P478" s="186">
        <v>40</v>
      </c>
      <c r="Q478" s="187">
        <v>58</v>
      </c>
      <c r="R478" s="187">
        <v>56</v>
      </c>
      <c r="S478" s="187">
        <v>50</v>
      </c>
      <c r="T478" s="187">
        <v>51</v>
      </c>
      <c r="U478" s="187">
        <v>50</v>
      </c>
      <c r="V478" s="187">
        <v>48</v>
      </c>
      <c r="W478" s="187">
        <v>46</v>
      </c>
      <c r="X478" s="187">
        <v>46</v>
      </c>
      <c r="Y478" s="187">
        <v>45</v>
      </c>
      <c r="Z478" s="187">
        <v>45</v>
      </c>
      <c r="AA478" s="187">
        <v>45</v>
      </c>
      <c r="AB478" s="187">
        <v>44</v>
      </c>
      <c r="AC478" s="187">
        <v>43</v>
      </c>
      <c r="AD478" s="187">
        <v>126</v>
      </c>
      <c r="AE478" s="187">
        <v>213</v>
      </c>
      <c r="AF478" s="187">
        <v>205</v>
      </c>
      <c r="AG478" s="187">
        <v>195</v>
      </c>
      <c r="AH478" s="187">
        <v>163</v>
      </c>
      <c r="AI478" s="187">
        <v>150</v>
      </c>
      <c r="AJ478" s="187">
        <v>105</v>
      </c>
      <c r="AK478" s="187">
        <v>88</v>
      </c>
      <c r="AL478" s="187">
        <v>75</v>
      </c>
      <c r="AM478" s="187">
        <v>35</v>
      </c>
      <c r="AN478" s="187">
        <v>30</v>
      </c>
      <c r="AO478" s="187">
        <v>18</v>
      </c>
      <c r="AP478" s="187">
        <v>17</v>
      </c>
      <c r="AQ478" s="187">
        <v>55</v>
      </c>
      <c r="AR478" s="187">
        <v>4</v>
      </c>
      <c r="AS478" s="187">
        <v>1342</v>
      </c>
      <c r="AT478" s="187">
        <v>114</v>
      </c>
      <c r="AU478" s="187">
        <v>105</v>
      </c>
      <c r="AV478" s="187">
        <v>497</v>
      </c>
      <c r="AW478" s="187">
        <v>83</v>
      </c>
      <c r="AX478" s="23"/>
    </row>
    <row r="479" spans="1:50" x14ac:dyDescent="0.25">
      <c r="A479" s="70" t="s">
        <v>109</v>
      </c>
      <c r="B479" s="70" t="s">
        <v>9</v>
      </c>
      <c r="C479" s="70" t="s">
        <v>9</v>
      </c>
      <c r="D479" s="71">
        <v>478</v>
      </c>
      <c r="E479" s="22" t="s">
        <v>18</v>
      </c>
      <c r="F479" s="8" t="s">
        <v>16</v>
      </c>
      <c r="G479" s="10">
        <v>2</v>
      </c>
      <c r="H479" s="185">
        <v>1117</v>
      </c>
      <c r="I479" s="185">
        <v>157</v>
      </c>
      <c r="J479" s="186">
        <v>19</v>
      </c>
      <c r="K479" s="186">
        <v>25</v>
      </c>
      <c r="L479" s="186">
        <v>30</v>
      </c>
      <c r="M479" s="186">
        <v>30</v>
      </c>
      <c r="N479" s="186">
        <v>35</v>
      </c>
      <c r="O479" s="186">
        <v>18</v>
      </c>
      <c r="P479" s="186">
        <v>17</v>
      </c>
      <c r="Q479" s="187">
        <v>18</v>
      </c>
      <c r="R479" s="187">
        <v>21</v>
      </c>
      <c r="S479" s="187">
        <v>19</v>
      </c>
      <c r="T479" s="187">
        <v>19</v>
      </c>
      <c r="U479" s="187">
        <v>18</v>
      </c>
      <c r="V479" s="187">
        <v>16</v>
      </c>
      <c r="W479" s="187">
        <v>17</v>
      </c>
      <c r="X479" s="187">
        <v>15</v>
      </c>
      <c r="Y479" s="187">
        <v>16</v>
      </c>
      <c r="Z479" s="187">
        <v>18</v>
      </c>
      <c r="AA479" s="187">
        <v>18</v>
      </c>
      <c r="AB479" s="187">
        <v>17</v>
      </c>
      <c r="AC479" s="187">
        <v>16</v>
      </c>
      <c r="AD479" s="187">
        <v>113</v>
      </c>
      <c r="AE479" s="187">
        <v>101</v>
      </c>
      <c r="AF479" s="187">
        <v>100</v>
      </c>
      <c r="AG479" s="187">
        <v>83</v>
      </c>
      <c r="AH479" s="187">
        <v>80</v>
      </c>
      <c r="AI479" s="187">
        <v>52</v>
      </c>
      <c r="AJ479" s="187">
        <v>56</v>
      </c>
      <c r="AK479" s="187">
        <v>31</v>
      </c>
      <c r="AL479" s="187">
        <v>45</v>
      </c>
      <c r="AM479" s="187">
        <v>21</v>
      </c>
      <c r="AN479" s="187">
        <v>18</v>
      </c>
      <c r="AO479" s="187">
        <v>7</v>
      </c>
      <c r="AP479" s="187">
        <v>8</v>
      </c>
      <c r="AQ479" s="187">
        <v>29</v>
      </c>
      <c r="AR479" s="187">
        <v>6</v>
      </c>
      <c r="AS479" s="187">
        <v>527</v>
      </c>
      <c r="AT479" s="187">
        <v>40</v>
      </c>
      <c r="AU479" s="187">
        <v>40</v>
      </c>
      <c r="AV479" s="187">
        <v>250</v>
      </c>
      <c r="AW479" s="187">
        <v>56</v>
      </c>
      <c r="AX479" s="23"/>
    </row>
    <row r="480" spans="1:50" x14ac:dyDescent="0.25">
      <c r="A480" s="70" t="s">
        <v>109</v>
      </c>
      <c r="B480" s="70" t="s">
        <v>9</v>
      </c>
      <c r="C480" s="70" t="s">
        <v>9</v>
      </c>
      <c r="D480" s="71">
        <v>479</v>
      </c>
      <c r="E480" s="22" t="s">
        <v>20</v>
      </c>
      <c r="F480" s="8" t="s">
        <v>16</v>
      </c>
      <c r="G480" s="10">
        <v>2</v>
      </c>
      <c r="H480" s="185">
        <v>4067</v>
      </c>
      <c r="I480" s="185">
        <v>434</v>
      </c>
      <c r="J480" s="186">
        <v>52</v>
      </c>
      <c r="K480" s="186">
        <v>60</v>
      </c>
      <c r="L480" s="186">
        <v>65</v>
      </c>
      <c r="M480" s="186">
        <v>70</v>
      </c>
      <c r="N480" s="186">
        <v>90</v>
      </c>
      <c r="O480" s="186">
        <v>97</v>
      </c>
      <c r="P480" s="186">
        <v>91</v>
      </c>
      <c r="Q480" s="187">
        <v>95</v>
      </c>
      <c r="R480" s="187">
        <v>88</v>
      </c>
      <c r="S480" s="187">
        <v>89</v>
      </c>
      <c r="T480" s="187">
        <v>92</v>
      </c>
      <c r="U480" s="187">
        <v>91</v>
      </c>
      <c r="V480" s="187">
        <v>88</v>
      </c>
      <c r="W480" s="187">
        <v>86</v>
      </c>
      <c r="X480" s="187">
        <v>83</v>
      </c>
      <c r="Y480" s="187">
        <v>83</v>
      </c>
      <c r="Z480" s="187">
        <v>81</v>
      </c>
      <c r="AA480" s="187">
        <v>80</v>
      </c>
      <c r="AB480" s="187">
        <v>78</v>
      </c>
      <c r="AC480" s="187">
        <v>77</v>
      </c>
      <c r="AD480" s="187">
        <v>416</v>
      </c>
      <c r="AE480" s="187">
        <v>379</v>
      </c>
      <c r="AF480" s="187">
        <v>320</v>
      </c>
      <c r="AG480" s="187">
        <v>300</v>
      </c>
      <c r="AH480" s="187">
        <v>267</v>
      </c>
      <c r="AI480" s="187">
        <v>187</v>
      </c>
      <c r="AJ480" s="187">
        <v>178</v>
      </c>
      <c r="AK480" s="187">
        <v>123</v>
      </c>
      <c r="AL480" s="187">
        <v>103</v>
      </c>
      <c r="AM480" s="187">
        <v>58</v>
      </c>
      <c r="AN480" s="187">
        <v>43</v>
      </c>
      <c r="AO480" s="187">
        <v>30</v>
      </c>
      <c r="AP480" s="187">
        <v>27</v>
      </c>
      <c r="AQ480" s="187">
        <v>95</v>
      </c>
      <c r="AR480" s="187">
        <v>9</v>
      </c>
      <c r="AS480" s="187">
        <v>1920</v>
      </c>
      <c r="AT480" s="187">
        <v>208</v>
      </c>
      <c r="AU480" s="187">
        <v>170</v>
      </c>
      <c r="AV480" s="187">
        <v>882</v>
      </c>
      <c r="AW480" s="187">
        <v>130</v>
      </c>
      <c r="AX480" s="23"/>
    </row>
    <row r="481" spans="1:50" x14ac:dyDescent="0.25">
      <c r="A481" s="70" t="s">
        <v>109</v>
      </c>
      <c r="B481" s="70" t="s">
        <v>9</v>
      </c>
      <c r="C481" s="70" t="s">
        <v>9</v>
      </c>
      <c r="D481" s="71">
        <v>480</v>
      </c>
      <c r="E481" s="22" t="s">
        <v>22</v>
      </c>
      <c r="F481" s="8" t="s">
        <v>16</v>
      </c>
      <c r="G481" s="10">
        <v>2</v>
      </c>
      <c r="H481" s="185">
        <v>1929</v>
      </c>
      <c r="I481" s="185">
        <v>169</v>
      </c>
      <c r="J481" s="186">
        <v>8</v>
      </c>
      <c r="K481" s="186">
        <v>15</v>
      </c>
      <c r="L481" s="186">
        <v>37</v>
      </c>
      <c r="M481" s="186">
        <v>32</v>
      </c>
      <c r="N481" s="186">
        <v>35</v>
      </c>
      <c r="O481" s="186">
        <v>42</v>
      </c>
      <c r="P481" s="186">
        <v>41</v>
      </c>
      <c r="Q481" s="187">
        <v>42</v>
      </c>
      <c r="R481" s="187">
        <v>41</v>
      </c>
      <c r="S481" s="187">
        <v>41</v>
      </c>
      <c r="T481" s="187">
        <v>39</v>
      </c>
      <c r="U481" s="187">
        <v>43</v>
      </c>
      <c r="V481" s="187">
        <v>42</v>
      </c>
      <c r="W481" s="187">
        <v>41</v>
      </c>
      <c r="X481" s="187">
        <v>41</v>
      </c>
      <c r="Y481" s="187">
        <v>42</v>
      </c>
      <c r="Z481" s="187">
        <v>42</v>
      </c>
      <c r="AA481" s="187">
        <v>42</v>
      </c>
      <c r="AB481" s="187">
        <v>42</v>
      </c>
      <c r="AC481" s="187">
        <v>40</v>
      </c>
      <c r="AD481" s="187">
        <v>180</v>
      </c>
      <c r="AE481" s="187">
        <v>188</v>
      </c>
      <c r="AF481" s="187">
        <v>150</v>
      </c>
      <c r="AG481" s="187">
        <v>148</v>
      </c>
      <c r="AH481" s="187">
        <v>131</v>
      </c>
      <c r="AI481" s="187">
        <v>108</v>
      </c>
      <c r="AJ481" s="187">
        <v>81</v>
      </c>
      <c r="AK481" s="187">
        <v>63</v>
      </c>
      <c r="AL481" s="187">
        <v>45</v>
      </c>
      <c r="AM481" s="187">
        <v>35</v>
      </c>
      <c r="AN481" s="187">
        <v>23</v>
      </c>
      <c r="AO481" s="187">
        <v>16</v>
      </c>
      <c r="AP481" s="187">
        <v>13</v>
      </c>
      <c r="AQ481" s="187">
        <v>43</v>
      </c>
      <c r="AR481" s="187">
        <v>7</v>
      </c>
      <c r="AS481" s="187">
        <v>910</v>
      </c>
      <c r="AT481" s="187">
        <v>97</v>
      </c>
      <c r="AU481" s="187">
        <v>98</v>
      </c>
      <c r="AV481" s="187">
        <v>427</v>
      </c>
      <c r="AW481" s="187">
        <v>69</v>
      </c>
      <c r="AX481" s="23"/>
    </row>
    <row r="482" spans="1:50" x14ac:dyDescent="0.25">
      <c r="A482" s="70" t="s">
        <v>109</v>
      </c>
      <c r="B482" s="70" t="s">
        <v>9</v>
      </c>
      <c r="C482" s="70" t="s">
        <v>9</v>
      </c>
      <c r="D482" s="71">
        <v>481</v>
      </c>
      <c r="E482" s="22" t="s">
        <v>24</v>
      </c>
      <c r="F482" s="8" t="s">
        <v>16</v>
      </c>
      <c r="G482" s="10">
        <v>2</v>
      </c>
      <c r="H482" s="185">
        <v>1909</v>
      </c>
      <c r="I482" s="185">
        <v>154</v>
      </c>
      <c r="J482" s="186">
        <v>16</v>
      </c>
      <c r="K482" s="186">
        <v>12</v>
      </c>
      <c r="L482" s="186">
        <v>20</v>
      </c>
      <c r="M482" s="186">
        <v>39</v>
      </c>
      <c r="N482" s="186">
        <v>25</v>
      </c>
      <c r="O482" s="186">
        <v>42</v>
      </c>
      <c r="P482" s="186">
        <v>41</v>
      </c>
      <c r="Q482" s="187">
        <v>42</v>
      </c>
      <c r="R482" s="187">
        <v>41</v>
      </c>
      <c r="S482" s="187">
        <v>41</v>
      </c>
      <c r="T482" s="187">
        <v>39</v>
      </c>
      <c r="U482" s="187">
        <v>42</v>
      </c>
      <c r="V482" s="187">
        <v>42</v>
      </c>
      <c r="W482" s="187">
        <v>41</v>
      </c>
      <c r="X482" s="187">
        <v>41</v>
      </c>
      <c r="Y482" s="187">
        <v>42</v>
      </c>
      <c r="Z482" s="187">
        <v>42</v>
      </c>
      <c r="AA482" s="187">
        <v>42</v>
      </c>
      <c r="AB482" s="187">
        <v>42</v>
      </c>
      <c r="AC482" s="187">
        <v>40</v>
      </c>
      <c r="AD482" s="187">
        <v>179</v>
      </c>
      <c r="AE482" s="187">
        <v>188</v>
      </c>
      <c r="AF482" s="187">
        <v>151</v>
      </c>
      <c r="AG482" s="187">
        <v>148</v>
      </c>
      <c r="AH482" s="187">
        <v>131</v>
      </c>
      <c r="AI482" s="187">
        <v>108</v>
      </c>
      <c r="AJ482" s="187">
        <v>81</v>
      </c>
      <c r="AK482" s="187">
        <v>63</v>
      </c>
      <c r="AL482" s="187">
        <v>42</v>
      </c>
      <c r="AM482" s="187">
        <v>35</v>
      </c>
      <c r="AN482" s="187">
        <v>23</v>
      </c>
      <c r="AO482" s="187">
        <v>15</v>
      </c>
      <c r="AP482" s="187">
        <v>13</v>
      </c>
      <c r="AQ482" s="187">
        <v>43</v>
      </c>
      <c r="AR482" s="187">
        <v>7</v>
      </c>
      <c r="AS482" s="187">
        <v>901</v>
      </c>
      <c r="AT482" s="187">
        <v>97</v>
      </c>
      <c r="AU482" s="187">
        <v>98</v>
      </c>
      <c r="AV482" s="187">
        <v>427</v>
      </c>
      <c r="AW482" s="187">
        <v>70</v>
      </c>
      <c r="AX482" s="23"/>
    </row>
    <row r="483" spans="1:50" x14ac:dyDescent="0.25">
      <c r="A483" s="70" t="s">
        <v>109</v>
      </c>
      <c r="B483" s="70" t="s">
        <v>9</v>
      </c>
      <c r="C483" s="70" t="s">
        <v>9</v>
      </c>
      <c r="D483" s="71">
        <v>482</v>
      </c>
      <c r="E483" s="22" t="s">
        <v>26</v>
      </c>
      <c r="F483" s="8" t="s">
        <v>16</v>
      </c>
      <c r="G483" s="10">
        <v>2</v>
      </c>
      <c r="H483" s="185">
        <v>1987</v>
      </c>
      <c r="I483" s="185">
        <v>218</v>
      </c>
      <c r="J483" s="186">
        <v>42</v>
      </c>
      <c r="K483" s="186">
        <v>30</v>
      </c>
      <c r="L483" s="186">
        <v>29</v>
      </c>
      <c r="M483" s="186">
        <v>40</v>
      </c>
      <c r="N483" s="186">
        <v>35</v>
      </c>
      <c r="O483" s="186">
        <v>42</v>
      </c>
      <c r="P483" s="186">
        <v>41</v>
      </c>
      <c r="Q483" s="187">
        <v>42</v>
      </c>
      <c r="R483" s="187">
        <v>41</v>
      </c>
      <c r="S483" s="187">
        <v>41</v>
      </c>
      <c r="T483" s="187">
        <v>39</v>
      </c>
      <c r="U483" s="187">
        <v>42</v>
      </c>
      <c r="V483" s="187">
        <v>42</v>
      </c>
      <c r="W483" s="187">
        <v>41</v>
      </c>
      <c r="X483" s="187">
        <v>41</v>
      </c>
      <c r="Y483" s="187">
        <v>40</v>
      </c>
      <c r="Z483" s="187">
        <v>41</v>
      </c>
      <c r="AA483" s="187">
        <v>40</v>
      </c>
      <c r="AB483" s="187">
        <v>41</v>
      </c>
      <c r="AC483" s="187">
        <v>39</v>
      </c>
      <c r="AD483" s="187">
        <v>202</v>
      </c>
      <c r="AE483" s="187">
        <v>188</v>
      </c>
      <c r="AF483" s="187">
        <v>149</v>
      </c>
      <c r="AG483" s="187">
        <v>148</v>
      </c>
      <c r="AH483" s="187">
        <v>131</v>
      </c>
      <c r="AI483" s="187">
        <v>108</v>
      </c>
      <c r="AJ483" s="187">
        <v>81</v>
      </c>
      <c r="AK483" s="187">
        <v>63</v>
      </c>
      <c r="AL483" s="187">
        <v>42</v>
      </c>
      <c r="AM483" s="187">
        <v>35</v>
      </c>
      <c r="AN483" s="187">
        <v>23</v>
      </c>
      <c r="AO483" s="187">
        <v>15</v>
      </c>
      <c r="AP483" s="187">
        <v>13</v>
      </c>
      <c r="AQ483" s="187">
        <v>46</v>
      </c>
      <c r="AR483" s="187">
        <v>7</v>
      </c>
      <c r="AS483" s="187">
        <v>938</v>
      </c>
      <c r="AT483" s="187">
        <v>97</v>
      </c>
      <c r="AU483" s="187">
        <v>95</v>
      </c>
      <c r="AV483" s="187">
        <v>437</v>
      </c>
      <c r="AW483" s="187">
        <v>64</v>
      </c>
      <c r="AX483" s="23"/>
    </row>
    <row r="484" spans="1:50" x14ac:dyDescent="0.25">
      <c r="A484" s="70" t="s">
        <v>109</v>
      </c>
      <c r="B484" s="70" t="s">
        <v>9</v>
      </c>
      <c r="C484" s="70" t="s">
        <v>9</v>
      </c>
      <c r="D484" s="71">
        <v>483</v>
      </c>
      <c r="E484" s="22" t="s">
        <v>28</v>
      </c>
      <c r="F484" s="8" t="s">
        <v>16</v>
      </c>
      <c r="G484" s="10">
        <v>2</v>
      </c>
      <c r="H484" s="185">
        <v>1925</v>
      </c>
      <c r="I484" s="185">
        <v>158</v>
      </c>
      <c r="J484" s="186">
        <v>28</v>
      </c>
      <c r="K484" s="186">
        <v>15</v>
      </c>
      <c r="L484" s="186">
        <v>18</v>
      </c>
      <c r="M484" s="186">
        <v>30</v>
      </c>
      <c r="N484" s="186">
        <v>25</v>
      </c>
      <c r="O484" s="186">
        <v>42</v>
      </c>
      <c r="P484" s="186">
        <v>41</v>
      </c>
      <c r="Q484" s="187">
        <v>42</v>
      </c>
      <c r="R484" s="187">
        <v>41</v>
      </c>
      <c r="S484" s="187">
        <v>41</v>
      </c>
      <c r="T484" s="187">
        <v>39</v>
      </c>
      <c r="U484" s="187">
        <v>42</v>
      </c>
      <c r="V484" s="187">
        <v>42</v>
      </c>
      <c r="W484" s="187">
        <v>41</v>
      </c>
      <c r="X484" s="187">
        <v>41</v>
      </c>
      <c r="Y484" s="187">
        <v>40</v>
      </c>
      <c r="Z484" s="187">
        <v>41</v>
      </c>
      <c r="AA484" s="187">
        <v>40</v>
      </c>
      <c r="AB484" s="187">
        <v>41</v>
      </c>
      <c r="AC484" s="187">
        <v>39</v>
      </c>
      <c r="AD484" s="187">
        <v>202</v>
      </c>
      <c r="AE484" s="187">
        <v>188</v>
      </c>
      <c r="AF484" s="187">
        <v>149</v>
      </c>
      <c r="AG484" s="187">
        <v>148</v>
      </c>
      <c r="AH484" s="187">
        <v>131</v>
      </c>
      <c r="AI484" s="187">
        <v>108</v>
      </c>
      <c r="AJ484" s="187">
        <v>81</v>
      </c>
      <c r="AK484" s="187">
        <v>62</v>
      </c>
      <c r="AL484" s="187">
        <v>42</v>
      </c>
      <c r="AM484" s="187">
        <v>34</v>
      </c>
      <c r="AN484" s="187">
        <v>23</v>
      </c>
      <c r="AO484" s="187">
        <v>15</v>
      </c>
      <c r="AP484" s="187">
        <v>13</v>
      </c>
      <c r="AQ484" s="187">
        <v>45</v>
      </c>
      <c r="AR484" s="187">
        <v>3</v>
      </c>
      <c r="AS484" s="187">
        <v>909</v>
      </c>
      <c r="AT484" s="187">
        <v>97</v>
      </c>
      <c r="AU484" s="187">
        <v>95</v>
      </c>
      <c r="AV484" s="187">
        <v>437</v>
      </c>
      <c r="AW484" s="187">
        <v>62</v>
      </c>
      <c r="AX484" s="23"/>
    </row>
    <row r="485" spans="1:50" x14ac:dyDescent="0.25">
      <c r="A485" s="70" t="s">
        <v>109</v>
      </c>
      <c r="B485" s="70" t="s">
        <v>9</v>
      </c>
      <c r="C485" s="70" t="s">
        <v>9</v>
      </c>
      <c r="D485" s="71">
        <v>484</v>
      </c>
      <c r="E485" s="22" t="s">
        <v>30</v>
      </c>
      <c r="F485" s="8" t="s">
        <v>31</v>
      </c>
      <c r="G485" s="10">
        <v>2</v>
      </c>
      <c r="H485" s="185">
        <v>1181</v>
      </c>
      <c r="I485" s="185">
        <v>149</v>
      </c>
      <c r="J485" s="186">
        <v>20</v>
      </c>
      <c r="K485" s="186">
        <v>17</v>
      </c>
      <c r="L485" s="186">
        <v>17</v>
      </c>
      <c r="M485" s="186">
        <v>37</v>
      </c>
      <c r="N485" s="186">
        <v>35</v>
      </c>
      <c r="O485" s="186">
        <v>23</v>
      </c>
      <c r="P485" s="186">
        <v>25</v>
      </c>
      <c r="Q485" s="187">
        <v>25</v>
      </c>
      <c r="R485" s="187">
        <v>21</v>
      </c>
      <c r="S485" s="187">
        <v>21</v>
      </c>
      <c r="T485" s="187">
        <v>21</v>
      </c>
      <c r="U485" s="187">
        <v>25</v>
      </c>
      <c r="V485" s="187">
        <v>24</v>
      </c>
      <c r="W485" s="187">
        <v>23</v>
      </c>
      <c r="X485" s="187">
        <v>21</v>
      </c>
      <c r="Y485" s="187">
        <v>20</v>
      </c>
      <c r="Z485" s="187">
        <v>20</v>
      </c>
      <c r="AA485" s="187">
        <v>19</v>
      </c>
      <c r="AB485" s="187">
        <v>19</v>
      </c>
      <c r="AC485" s="187">
        <v>18</v>
      </c>
      <c r="AD485" s="187">
        <v>119</v>
      </c>
      <c r="AE485" s="187">
        <v>116</v>
      </c>
      <c r="AF485" s="187">
        <v>92</v>
      </c>
      <c r="AG485" s="187">
        <v>83</v>
      </c>
      <c r="AH485" s="187">
        <v>79</v>
      </c>
      <c r="AI485" s="187">
        <v>75</v>
      </c>
      <c r="AJ485" s="187">
        <v>46</v>
      </c>
      <c r="AK485" s="187">
        <v>39</v>
      </c>
      <c r="AL485" s="187">
        <v>28</v>
      </c>
      <c r="AM485" s="187">
        <v>20</v>
      </c>
      <c r="AN485" s="187">
        <v>13</v>
      </c>
      <c r="AO485" s="187">
        <v>10</v>
      </c>
      <c r="AP485" s="187">
        <v>10</v>
      </c>
      <c r="AQ485" s="187">
        <v>28</v>
      </c>
      <c r="AR485" s="187">
        <v>2</v>
      </c>
      <c r="AS485" s="187">
        <v>557</v>
      </c>
      <c r="AT485" s="187">
        <v>54</v>
      </c>
      <c r="AU485" s="187">
        <v>45</v>
      </c>
      <c r="AV485" s="187">
        <v>266</v>
      </c>
      <c r="AW485" s="187">
        <v>40</v>
      </c>
      <c r="AX485" s="23"/>
    </row>
    <row r="486" spans="1:50" x14ac:dyDescent="0.25">
      <c r="A486" s="70" t="s">
        <v>109</v>
      </c>
      <c r="B486" s="70" t="s">
        <v>9</v>
      </c>
      <c r="C486" s="70" t="s">
        <v>9</v>
      </c>
      <c r="D486" s="71">
        <v>10502</v>
      </c>
      <c r="E486" s="22" t="s">
        <v>33</v>
      </c>
      <c r="F486" s="8" t="s">
        <v>31</v>
      </c>
      <c r="G486" s="10">
        <v>2</v>
      </c>
      <c r="H486" s="185">
        <v>457</v>
      </c>
      <c r="I486" s="185">
        <v>92</v>
      </c>
      <c r="J486" s="186">
        <v>16</v>
      </c>
      <c r="K486" s="186">
        <v>15</v>
      </c>
      <c r="L486" s="186">
        <v>15</v>
      </c>
      <c r="M486" s="186">
        <v>22</v>
      </c>
      <c r="N486" s="186">
        <v>19</v>
      </c>
      <c r="O486" s="186">
        <v>5</v>
      </c>
      <c r="P486" s="186">
        <v>15</v>
      </c>
      <c r="Q486" s="187">
        <v>15</v>
      </c>
      <c r="R486" s="187">
        <v>10</v>
      </c>
      <c r="S486" s="187">
        <v>10</v>
      </c>
      <c r="T486" s="187">
        <v>10</v>
      </c>
      <c r="U486" s="187">
        <v>7</v>
      </c>
      <c r="V486" s="187">
        <v>6</v>
      </c>
      <c r="W486" s="187">
        <v>6</v>
      </c>
      <c r="X486" s="187">
        <v>5</v>
      </c>
      <c r="Y486" s="187">
        <v>5</v>
      </c>
      <c r="Z486" s="187">
        <v>5</v>
      </c>
      <c r="AA486" s="187">
        <v>5</v>
      </c>
      <c r="AB486" s="187">
        <v>5</v>
      </c>
      <c r="AC486" s="187">
        <v>4</v>
      </c>
      <c r="AD486" s="187">
        <v>39</v>
      </c>
      <c r="AE486" s="187">
        <v>35</v>
      </c>
      <c r="AF486" s="187">
        <v>35</v>
      </c>
      <c r="AG486" s="187">
        <v>24</v>
      </c>
      <c r="AH486" s="187">
        <v>27</v>
      </c>
      <c r="AI486" s="187">
        <v>25</v>
      </c>
      <c r="AJ486" s="187">
        <v>25</v>
      </c>
      <c r="AK486" s="187">
        <v>14</v>
      </c>
      <c r="AL486" s="187">
        <v>10</v>
      </c>
      <c r="AM486" s="187">
        <v>8</v>
      </c>
      <c r="AN486" s="187">
        <v>7</v>
      </c>
      <c r="AO486" s="187">
        <v>4</v>
      </c>
      <c r="AP486" s="187">
        <v>4</v>
      </c>
      <c r="AQ486" s="187">
        <v>12</v>
      </c>
      <c r="AR486" s="187">
        <v>1</v>
      </c>
      <c r="AS486" s="187">
        <v>216</v>
      </c>
      <c r="AT486" s="187">
        <v>16</v>
      </c>
      <c r="AU486" s="187">
        <v>11</v>
      </c>
      <c r="AV486" s="187">
        <v>87</v>
      </c>
      <c r="AW486" s="187">
        <v>18</v>
      </c>
      <c r="AX486" s="23"/>
    </row>
    <row r="487" spans="1:50" x14ac:dyDescent="0.25">
      <c r="A487" s="70" t="s">
        <v>109</v>
      </c>
      <c r="B487" s="70" t="s">
        <v>9</v>
      </c>
      <c r="C487" s="70" t="s">
        <v>9</v>
      </c>
      <c r="D487" s="71">
        <v>13864</v>
      </c>
      <c r="E487" s="22" t="s">
        <v>35</v>
      </c>
      <c r="F487" s="8" t="s">
        <v>31</v>
      </c>
      <c r="G487" s="10">
        <v>1</v>
      </c>
      <c r="H487" s="185">
        <v>854</v>
      </c>
      <c r="I487" s="185">
        <v>110</v>
      </c>
      <c r="J487" s="186">
        <v>9</v>
      </c>
      <c r="K487" s="186">
        <v>15</v>
      </c>
      <c r="L487" s="186">
        <v>14</v>
      </c>
      <c r="M487" s="186">
        <v>28</v>
      </c>
      <c r="N487" s="186">
        <v>25</v>
      </c>
      <c r="O487" s="186">
        <v>19</v>
      </c>
      <c r="P487" s="186">
        <v>16</v>
      </c>
      <c r="Q487" s="187">
        <v>16</v>
      </c>
      <c r="R487" s="187">
        <v>15</v>
      </c>
      <c r="S487" s="187">
        <v>14</v>
      </c>
      <c r="T487" s="187">
        <v>14</v>
      </c>
      <c r="U487" s="187">
        <v>15</v>
      </c>
      <c r="V487" s="187">
        <v>15</v>
      </c>
      <c r="W487" s="187">
        <v>14</v>
      </c>
      <c r="X487" s="187">
        <v>15</v>
      </c>
      <c r="Y487" s="187">
        <v>15</v>
      </c>
      <c r="Z487" s="187">
        <v>14</v>
      </c>
      <c r="AA487" s="187">
        <v>13</v>
      </c>
      <c r="AB487" s="187">
        <v>13</v>
      </c>
      <c r="AC487" s="187">
        <v>12</v>
      </c>
      <c r="AD487" s="187">
        <v>98</v>
      </c>
      <c r="AE487" s="187">
        <v>74</v>
      </c>
      <c r="AF487" s="187">
        <v>70</v>
      </c>
      <c r="AG487" s="187">
        <v>62</v>
      </c>
      <c r="AH487" s="187">
        <v>60</v>
      </c>
      <c r="AI487" s="187">
        <v>55</v>
      </c>
      <c r="AJ487" s="187">
        <v>36</v>
      </c>
      <c r="AK487" s="187">
        <v>27</v>
      </c>
      <c r="AL487" s="187">
        <v>21</v>
      </c>
      <c r="AM487" s="187">
        <v>15</v>
      </c>
      <c r="AN487" s="187">
        <v>12</v>
      </c>
      <c r="AO487" s="187">
        <v>7</v>
      </c>
      <c r="AP487" s="187">
        <v>6</v>
      </c>
      <c r="AQ487" s="187">
        <v>19</v>
      </c>
      <c r="AR487" s="187">
        <v>4</v>
      </c>
      <c r="AS487" s="187">
        <v>403</v>
      </c>
      <c r="AT487" s="187">
        <v>34</v>
      </c>
      <c r="AU487" s="187">
        <v>32</v>
      </c>
      <c r="AV487" s="187">
        <v>198</v>
      </c>
      <c r="AW487" s="187">
        <v>26</v>
      </c>
      <c r="AX487" s="23"/>
    </row>
    <row r="488" spans="1:50" x14ac:dyDescent="0.25">
      <c r="A488" s="64" t="s">
        <v>109</v>
      </c>
      <c r="B488" s="64" t="s">
        <v>9</v>
      </c>
      <c r="C488" s="64" t="s">
        <v>37</v>
      </c>
      <c r="D488" s="65"/>
      <c r="E488" s="4" t="s">
        <v>37</v>
      </c>
      <c r="F488" s="5"/>
      <c r="G488" s="9">
        <v>1</v>
      </c>
      <c r="H488" s="180">
        <v>5741</v>
      </c>
      <c r="I488" s="180">
        <v>350</v>
      </c>
      <c r="J488" s="181">
        <v>57</v>
      </c>
      <c r="K488" s="181">
        <v>60</v>
      </c>
      <c r="L488" s="181">
        <v>62</v>
      </c>
      <c r="M488" s="181">
        <v>54</v>
      </c>
      <c r="N488" s="181">
        <v>58</v>
      </c>
      <c r="O488" s="181">
        <v>59</v>
      </c>
      <c r="P488" s="181">
        <v>143</v>
      </c>
      <c r="Q488" s="181">
        <v>140</v>
      </c>
      <c r="R488" s="181">
        <v>137</v>
      </c>
      <c r="S488" s="181">
        <v>135</v>
      </c>
      <c r="T488" s="181">
        <v>130</v>
      </c>
      <c r="U488" s="181">
        <v>126</v>
      </c>
      <c r="V488" s="181">
        <v>123</v>
      </c>
      <c r="W488" s="181">
        <v>121</v>
      </c>
      <c r="X488" s="181">
        <v>120</v>
      </c>
      <c r="Y488" s="181">
        <v>120</v>
      </c>
      <c r="Z488" s="181">
        <v>119</v>
      </c>
      <c r="AA488" s="181">
        <v>120</v>
      </c>
      <c r="AB488" s="181">
        <v>122</v>
      </c>
      <c r="AC488" s="181">
        <v>126</v>
      </c>
      <c r="AD488" s="181">
        <v>660</v>
      </c>
      <c r="AE488" s="181">
        <v>599</v>
      </c>
      <c r="AF488" s="181">
        <v>433</v>
      </c>
      <c r="AG488" s="181">
        <v>331</v>
      </c>
      <c r="AH488" s="181">
        <v>323</v>
      </c>
      <c r="AI488" s="181">
        <v>286</v>
      </c>
      <c r="AJ488" s="181">
        <v>230</v>
      </c>
      <c r="AK488" s="181">
        <v>210</v>
      </c>
      <c r="AL488" s="181">
        <v>180</v>
      </c>
      <c r="AM488" s="181">
        <v>154</v>
      </c>
      <c r="AN488" s="181">
        <v>90</v>
      </c>
      <c r="AO488" s="181">
        <v>60</v>
      </c>
      <c r="AP488" s="181">
        <v>53</v>
      </c>
      <c r="AQ488" s="181">
        <v>137</v>
      </c>
      <c r="AR488" s="181">
        <v>10</v>
      </c>
      <c r="AS488" s="181">
        <v>2709</v>
      </c>
      <c r="AT488" s="181">
        <v>293</v>
      </c>
      <c r="AU488" s="181">
        <v>286</v>
      </c>
      <c r="AV488" s="181">
        <v>1242</v>
      </c>
      <c r="AW488" s="181">
        <v>217</v>
      </c>
    </row>
    <row r="489" spans="1:50" x14ac:dyDescent="0.25">
      <c r="A489" s="70" t="s">
        <v>109</v>
      </c>
      <c r="B489" s="70" t="s">
        <v>9</v>
      </c>
      <c r="C489" s="70" t="s">
        <v>37</v>
      </c>
      <c r="D489" s="71">
        <v>485</v>
      </c>
      <c r="E489" s="22" t="s">
        <v>39</v>
      </c>
      <c r="F489" s="13" t="s">
        <v>14</v>
      </c>
      <c r="G489" s="12">
        <v>1</v>
      </c>
      <c r="H489" s="185">
        <v>2140</v>
      </c>
      <c r="I489" s="185">
        <v>166</v>
      </c>
      <c r="J489" s="186">
        <v>26</v>
      </c>
      <c r="K489" s="186">
        <v>30</v>
      </c>
      <c r="L489" s="186">
        <v>27</v>
      </c>
      <c r="M489" s="186">
        <v>26</v>
      </c>
      <c r="N489" s="186">
        <v>25</v>
      </c>
      <c r="O489" s="186">
        <v>32</v>
      </c>
      <c r="P489" s="186">
        <v>52</v>
      </c>
      <c r="Q489" s="187">
        <v>52</v>
      </c>
      <c r="R489" s="187">
        <v>50</v>
      </c>
      <c r="S489" s="187">
        <v>50</v>
      </c>
      <c r="T489" s="187">
        <v>48</v>
      </c>
      <c r="U489" s="187">
        <v>45</v>
      </c>
      <c r="V489" s="187">
        <v>42</v>
      </c>
      <c r="W489" s="187">
        <v>42</v>
      </c>
      <c r="X489" s="187">
        <v>36</v>
      </c>
      <c r="Y489" s="187">
        <v>40</v>
      </c>
      <c r="Z489" s="187">
        <v>38</v>
      </c>
      <c r="AA489" s="187">
        <v>41</v>
      </c>
      <c r="AB489" s="187">
        <v>41</v>
      </c>
      <c r="AC489" s="187">
        <v>42</v>
      </c>
      <c r="AD489" s="187">
        <v>238</v>
      </c>
      <c r="AE489" s="187">
        <v>227</v>
      </c>
      <c r="AF489" s="187">
        <v>162</v>
      </c>
      <c r="AG489" s="187">
        <v>122</v>
      </c>
      <c r="AH489" s="187">
        <v>124</v>
      </c>
      <c r="AI489" s="187">
        <v>110</v>
      </c>
      <c r="AJ489" s="187">
        <v>90</v>
      </c>
      <c r="AK489" s="187">
        <v>77</v>
      </c>
      <c r="AL489" s="187">
        <v>66</v>
      </c>
      <c r="AM489" s="187">
        <v>58</v>
      </c>
      <c r="AN489" s="187">
        <v>35</v>
      </c>
      <c r="AO489" s="187">
        <v>24</v>
      </c>
      <c r="AP489" s="187">
        <v>22</v>
      </c>
      <c r="AQ489" s="187">
        <v>51</v>
      </c>
      <c r="AR489" s="187">
        <v>4</v>
      </c>
      <c r="AS489" s="187">
        <v>1010</v>
      </c>
      <c r="AT489" s="187">
        <v>101</v>
      </c>
      <c r="AU489" s="187">
        <v>95</v>
      </c>
      <c r="AV489" s="187">
        <v>464</v>
      </c>
      <c r="AW489" s="187">
        <v>99</v>
      </c>
    </row>
    <row r="490" spans="1:50" x14ac:dyDescent="0.25">
      <c r="A490" s="70" t="s">
        <v>109</v>
      </c>
      <c r="B490" s="70" t="s">
        <v>9</v>
      </c>
      <c r="C490" s="70" t="s">
        <v>37</v>
      </c>
      <c r="D490" s="71">
        <v>486</v>
      </c>
      <c r="E490" s="22" t="s">
        <v>41</v>
      </c>
      <c r="F490" s="8" t="s">
        <v>16</v>
      </c>
      <c r="G490" s="10">
        <v>1</v>
      </c>
      <c r="H490" s="185">
        <v>1200</v>
      </c>
      <c r="I490" s="185">
        <v>58</v>
      </c>
      <c r="J490" s="186">
        <v>10</v>
      </c>
      <c r="K490" s="186">
        <v>10</v>
      </c>
      <c r="L490" s="186">
        <v>9</v>
      </c>
      <c r="M490" s="186">
        <v>9</v>
      </c>
      <c r="N490" s="186">
        <v>10</v>
      </c>
      <c r="O490" s="186">
        <v>10</v>
      </c>
      <c r="P490" s="186">
        <v>30</v>
      </c>
      <c r="Q490" s="187">
        <v>30</v>
      </c>
      <c r="R490" s="187">
        <v>30</v>
      </c>
      <c r="S490" s="187">
        <v>30</v>
      </c>
      <c r="T490" s="187">
        <v>27</v>
      </c>
      <c r="U490" s="187">
        <v>27</v>
      </c>
      <c r="V490" s="187">
        <v>30</v>
      </c>
      <c r="W490" s="187">
        <v>28</v>
      </c>
      <c r="X490" s="187">
        <v>30</v>
      </c>
      <c r="Y490" s="187">
        <v>28</v>
      </c>
      <c r="Z490" s="187">
        <v>30</v>
      </c>
      <c r="AA490" s="187">
        <v>28</v>
      </c>
      <c r="AB490" s="187">
        <v>30</v>
      </c>
      <c r="AC490" s="187">
        <v>28</v>
      </c>
      <c r="AD490" s="187">
        <v>135</v>
      </c>
      <c r="AE490" s="187">
        <v>115</v>
      </c>
      <c r="AF490" s="187">
        <v>87</v>
      </c>
      <c r="AG490" s="187">
        <v>68</v>
      </c>
      <c r="AH490" s="187">
        <v>63</v>
      </c>
      <c r="AI490" s="187">
        <v>54</v>
      </c>
      <c r="AJ490" s="187">
        <v>50</v>
      </c>
      <c r="AK490" s="187">
        <v>47</v>
      </c>
      <c r="AL490" s="187">
        <v>42</v>
      </c>
      <c r="AM490" s="187">
        <v>32</v>
      </c>
      <c r="AN490" s="187">
        <v>20</v>
      </c>
      <c r="AO490" s="187">
        <v>12</v>
      </c>
      <c r="AP490" s="187">
        <v>11</v>
      </c>
      <c r="AQ490" s="187">
        <v>30</v>
      </c>
      <c r="AR490" s="187">
        <v>2</v>
      </c>
      <c r="AS490" s="187">
        <v>566</v>
      </c>
      <c r="AT490" s="187">
        <v>67</v>
      </c>
      <c r="AU490" s="187">
        <v>68</v>
      </c>
      <c r="AV490" s="187">
        <v>246</v>
      </c>
      <c r="AW490" s="187">
        <v>39</v>
      </c>
    </row>
    <row r="491" spans="1:50" x14ac:dyDescent="0.25">
      <c r="A491" s="70" t="s">
        <v>109</v>
      </c>
      <c r="B491" s="70" t="s">
        <v>9</v>
      </c>
      <c r="C491" s="70" t="s">
        <v>37</v>
      </c>
      <c r="D491" s="71">
        <v>487</v>
      </c>
      <c r="E491" s="22" t="s">
        <v>43</v>
      </c>
      <c r="F491" s="8" t="s">
        <v>31</v>
      </c>
      <c r="G491" s="10">
        <v>1</v>
      </c>
      <c r="H491" s="185">
        <v>658</v>
      </c>
      <c r="I491" s="185">
        <v>56</v>
      </c>
      <c r="J491" s="186">
        <v>10</v>
      </c>
      <c r="K491" s="186">
        <v>7</v>
      </c>
      <c r="L491" s="186">
        <v>11</v>
      </c>
      <c r="M491" s="186">
        <v>9</v>
      </c>
      <c r="N491" s="186">
        <v>9</v>
      </c>
      <c r="O491" s="186">
        <v>10</v>
      </c>
      <c r="P491" s="186">
        <v>17</v>
      </c>
      <c r="Q491" s="187">
        <v>15</v>
      </c>
      <c r="R491" s="187">
        <v>15</v>
      </c>
      <c r="S491" s="187">
        <v>15</v>
      </c>
      <c r="T491" s="187">
        <v>15</v>
      </c>
      <c r="U491" s="187">
        <v>14</v>
      </c>
      <c r="V491" s="187">
        <v>14</v>
      </c>
      <c r="W491" s="187">
        <v>14</v>
      </c>
      <c r="X491" s="187">
        <v>14</v>
      </c>
      <c r="Y491" s="187">
        <v>14</v>
      </c>
      <c r="Z491" s="187">
        <v>14</v>
      </c>
      <c r="AA491" s="187">
        <v>14</v>
      </c>
      <c r="AB491" s="187">
        <v>15</v>
      </c>
      <c r="AC491" s="187">
        <v>15</v>
      </c>
      <c r="AD491" s="187">
        <v>72</v>
      </c>
      <c r="AE491" s="187">
        <v>66</v>
      </c>
      <c r="AF491" s="187">
        <v>48</v>
      </c>
      <c r="AG491" s="187">
        <v>37</v>
      </c>
      <c r="AH491" s="187">
        <v>37</v>
      </c>
      <c r="AI491" s="187">
        <v>32</v>
      </c>
      <c r="AJ491" s="187">
        <v>25</v>
      </c>
      <c r="AK491" s="187">
        <v>22</v>
      </c>
      <c r="AL491" s="187">
        <v>18</v>
      </c>
      <c r="AM491" s="187">
        <v>18</v>
      </c>
      <c r="AN491" s="187">
        <v>10</v>
      </c>
      <c r="AO491" s="187">
        <v>6</v>
      </c>
      <c r="AP491" s="187">
        <v>6</v>
      </c>
      <c r="AQ491" s="187">
        <v>15</v>
      </c>
      <c r="AR491" s="187">
        <v>1</v>
      </c>
      <c r="AS491" s="187">
        <v>311</v>
      </c>
      <c r="AT491" s="187">
        <v>34</v>
      </c>
      <c r="AU491" s="187">
        <v>34</v>
      </c>
      <c r="AV491" s="187">
        <v>138</v>
      </c>
      <c r="AW491" s="187">
        <v>21</v>
      </c>
    </row>
    <row r="492" spans="1:50" x14ac:dyDescent="0.25">
      <c r="A492" s="70" t="s">
        <v>109</v>
      </c>
      <c r="B492" s="70" t="s">
        <v>9</v>
      </c>
      <c r="C492" s="70" t="s">
        <v>37</v>
      </c>
      <c r="D492" s="71">
        <v>488</v>
      </c>
      <c r="E492" s="22" t="s">
        <v>45</v>
      </c>
      <c r="F492" s="8" t="s">
        <v>31</v>
      </c>
      <c r="G492" s="10">
        <v>1</v>
      </c>
      <c r="H492" s="185">
        <v>303</v>
      </c>
      <c r="I492" s="185">
        <v>10</v>
      </c>
      <c r="J492" s="186">
        <v>1</v>
      </c>
      <c r="K492" s="186">
        <v>2</v>
      </c>
      <c r="L492" s="186">
        <v>2</v>
      </c>
      <c r="M492" s="186">
        <v>1</v>
      </c>
      <c r="N492" s="186">
        <v>3</v>
      </c>
      <c r="O492" s="186">
        <v>1</v>
      </c>
      <c r="P492" s="186">
        <v>8</v>
      </c>
      <c r="Q492" s="187">
        <v>8</v>
      </c>
      <c r="R492" s="187">
        <v>7</v>
      </c>
      <c r="S492" s="187">
        <v>7</v>
      </c>
      <c r="T492" s="187">
        <v>7</v>
      </c>
      <c r="U492" s="187">
        <v>7</v>
      </c>
      <c r="V492" s="187">
        <v>7</v>
      </c>
      <c r="W492" s="187">
        <v>6</v>
      </c>
      <c r="X492" s="187">
        <v>7</v>
      </c>
      <c r="Y492" s="187">
        <v>7</v>
      </c>
      <c r="Z492" s="187">
        <v>7</v>
      </c>
      <c r="AA492" s="187">
        <v>7</v>
      </c>
      <c r="AB492" s="187">
        <v>7</v>
      </c>
      <c r="AC492" s="187">
        <v>7</v>
      </c>
      <c r="AD492" s="187">
        <v>39</v>
      </c>
      <c r="AE492" s="187">
        <v>33</v>
      </c>
      <c r="AF492" s="187">
        <v>25</v>
      </c>
      <c r="AG492" s="187">
        <v>17</v>
      </c>
      <c r="AH492" s="187">
        <v>17</v>
      </c>
      <c r="AI492" s="187">
        <v>14</v>
      </c>
      <c r="AJ492" s="187">
        <v>11</v>
      </c>
      <c r="AK492" s="187">
        <v>12</v>
      </c>
      <c r="AL492" s="187">
        <v>9</v>
      </c>
      <c r="AM492" s="187">
        <v>7</v>
      </c>
      <c r="AN492" s="187">
        <v>4</v>
      </c>
      <c r="AO492" s="187">
        <v>3</v>
      </c>
      <c r="AP492" s="187">
        <v>3</v>
      </c>
      <c r="AQ492" s="187">
        <v>7</v>
      </c>
      <c r="AR492" s="187">
        <v>1</v>
      </c>
      <c r="AS492" s="187">
        <v>143</v>
      </c>
      <c r="AT492" s="187">
        <v>16</v>
      </c>
      <c r="AU492" s="187">
        <v>17</v>
      </c>
      <c r="AV492" s="187">
        <v>68</v>
      </c>
      <c r="AW492" s="187">
        <v>11</v>
      </c>
    </row>
    <row r="493" spans="1:50" x14ac:dyDescent="0.25">
      <c r="A493" s="70" t="s">
        <v>109</v>
      </c>
      <c r="B493" s="70" t="s">
        <v>9</v>
      </c>
      <c r="C493" s="70" t="s">
        <v>37</v>
      </c>
      <c r="D493" s="71">
        <v>489</v>
      </c>
      <c r="E493" s="22" t="s">
        <v>48</v>
      </c>
      <c r="F493" s="8" t="s">
        <v>31</v>
      </c>
      <c r="G493" s="10">
        <v>1</v>
      </c>
      <c r="H493" s="185">
        <v>804</v>
      </c>
      <c r="I493" s="185">
        <v>43</v>
      </c>
      <c r="J493" s="186">
        <v>7</v>
      </c>
      <c r="K493" s="186">
        <v>8</v>
      </c>
      <c r="L493" s="186">
        <v>8</v>
      </c>
      <c r="M493" s="186">
        <v>7</v>
      </c>
      <c r="N493" s="186">
        <v>9</v>
      </c>
      <c r="O493" s="186">
        <v>4</v>
      </c>
      <c r="P493" s="186">
        <v>21</v>
      </c>
      <c r="Q493" s="187">
        <v>19</v>
      </c>
      <c r="R493" s="187">
        <v>20</v>
      </c>
      <c r="S493" s="187">
        <v>18</v>
      </c>
      <c r="T493" s="187">
        <v>19</v>
      </c>
      <c r="U493" s="187">
        <v>20</v>
      </c>
      <c r="V493" s="187">
        <v>17</v>
      </c>
      <c r="W493" s="187">
        <v>18</v>
      </c>
      <c r="X493" s="187">
        <v>20</v>
      </c>
      <c r="Y493" s="187">
        <v>18</v>
      </c>
      <c r="Z493" s="187">
        <v>18</v>
      </c>
      <c r="AA493" s="187">
        <v>18</v>
      </c>
      <c r="AB493" s="187">
        <v>17</v>
      </c>
      <c r="AC493" s="187">
        <v>19</v>
      </c>
      <c r="AD493" s="187">
        <v>90</v>
      </c>
      <c r="AE493" s="187">
        <v>87</v>
      </c>
      <c r="AF493" s="187">
        <v>59</v>
      </c>
      <c r="AG493" s="187">
        <v>49</v>
      </c>
      <c r="AH493" s="187">
        <v>44</v>
      </c>
      <c r="AI493" s="187">
        <v>41</v>
      </c>
      <c r="AJ493" s="187">
        <v>30</v>
      </c>
      <c r="AK493" s="187">
        <v>28</v>
      </c>
      <c r="AL493" s="187">
        <v>24</v>
      </c>
      <c r="AM493" s="187">
        <v>22</v>
      </c>
      <c r="AN493" s="187">
        <v>11</v>
      </c>
      <c r="AO493" s="187">
        <v>8</v>
      </c>
      <c r="AP493" s="187">
        <v>6</v>
      </c>
      <c r="AQ493" s="187">
        <v>19</v>
      </c>
      <c r="AR493" s="187">
        <v>1</v>
      </c>
      <c r="AS493" s="187">
        <v>379</v>
      </c>
      <c r="AT493" s="187">
        <v>44</v>
      </c>
      <c r="AU493" s="187">
        <v>42</v>
      </c>
      <c r="AV493" s="187">
        <v>175</v>
      </c>
      <c r="AW493" s="187">
        <v>26</v>
      </c>
    </row>
    <row r="494" spans="1:50" x14ac:dyDescent="0.25">
      <c r="A494" s="70" t="s">
        <v>109</v>
      </c>
      <c r="B494" s="70" t="s">
        <v>9</v>
      </c>
      <c r="C494" s="70" t="s">
        <v>37</v>
      </c>
      <c r="D494" s="71">
        <v>7186</v>
      </c>
      <c r="E494" s="22" t="s">
        <v>50</v>
      </c>
      <c r="F494" s="8" t="s">
        <v>31</v>
      </c>
      <c r="G494" s="10">
        <v>1</v>
      </c>
      <c r="H494" s="185">
        <v>636</v>
      </c>
      <c r="I494" s="185">
        <v>17</v>
      </c>
      <c r="J494" s="186">
        <v>3</v>
      </c>
      <c r="K494" s="186">
        <v>3</v>
      </c>
      <c r="L494" s="186">
        <v>5</v>
      </c>
      <c r="M494" s="186">
        <v>2</v>
      </c>
      <c r="N494" s="186">
        <v>2</v>
      </c>
      <c r="O494" s="186">
        <v>2</v>
      </c>
      <c r="P494" s="186">
        <v>15</v>
      </c>
      <c r="Q494" s="187">
        <v>16</v>
      </c>
      <c r="R494" s="187">
        <v>15</v>
      </c>
      <c r="S494" s="187">
        <v>15</v>
      </c>
      <c r="T494" s="187">
        <v>14</v>
      </c>
      <c r="U494" s="187">
        <v>13</v>
      </c>
      <c r="V494" s="187">
        <v>13</v>
      </c>
      <c r="W494" s="187">
        <v>13</v>
      </c>
      <c r="X494" s="187">
        <v>13</v>
      </c>
      <c r="Y494" s="187">
        <v>13</v>
      </c>
      <c r="Z494" s="187">
        <v>12</v>
      </c>
      <c r="AA494" s="187">
        <v>12</v>
      </c>
      <c r="AB494" s="187">
        <v>12</v>
      </c>
      <c r="AC494" s="187">
        <v>15</v>
      </c>
      <c r="AD494" s="187">
        <v>86</v>
      </c>
      <c r="AE494" s="187">
        <v>71</v>
      </c>
      <c r="AF494" s="187">
        <v>52</v>
      </c>
      <c r="AG494" s="187">
        <v>38</v>
      </c>
      <c r="AH494" s="187">
        <v>38</v>
      </c>
      <c r="AI494" s="187">
        <v>35</v>
      </c>
      <c r="AJ494" s="187">
        <v>24</v>
      </c>
      <c r="AK494" s="187">
        <v>24</v>
      </c>
      <c r="AL494" s="187">
        <v>21</v>
      </c>
      <c r="AM494" s="187">
        <v>17</v>
      </c>
      <c r="AN494" s="187">
        <v>10</v>
      </c>
      <c r="AO494" s="187">
        <v>7</v>
      </c>
      <c r="AP494" s="187">
        <v>5</v>
      </c>
      <c r="AQ494" s="187">
        <v>15</v>
      </c>
      <c r="AR494" s="187">
        <v>1</v>
      </c>
      <c r="AS494" s="187">
        <v>300</v>
      </c>
      <c r="AT494" s="187">
        <v>31</v>
      </c>
      <c r="AU494" s="187">
        <v>30</v>
      </c>
      <c r="AV494" s="187">
        <v>151</v>
      </c>
      <c r="AW494" s="187">
        <v>21</v>
      </c>
    </row>
    <row r="495" spans="1:50" x14ac:dyDescent="0.25">
      <c r="A495" s="64" t="s">
        <v>109</v>
      </c>
      <c r="B495" s="64" t="s">
        <v>9</v>
      </c>
      <c r="C495" s="64" t="s">
        <v>52</v>
      </c>
      <c r="D495" s="65"/>
      <c r="E495" s="4" t="s">
        <v>52</v>
      </c>
      <c r="F495" s="5"/>
      <c r="G495" s="9">
        <v>2</v>
      </c>
      <c r="H495" s="180">
        <v>5730</v>
      </c>
      <c r="I495" s="180">
        <v>419</v>
      </c>
      <c r="J495" s="181">
        <v>65</v>
      </c>
      <c r="K495" s="181">
        <v>64</v>
      </c>
      <c r="L495" s="181">
        <v>60</v>
      </c>
      <c r="M495" s="181">
        <v>73</v>
      </c>
      <c r="N495" s="181">
        <v>69</v>
      </c>
      <c r="O495" s="181">
        <v>88</v>
      </c>
      <c r="P495" s="181">
        <v>154</v>
      </c>
      <c r="Q495" s="181">
        <v>153</v>
      </c>
      <c r="R495" s="181">
        <v>153</v>
      </c>
      <c r="S495" s="181">
        <v>152</v>
      </c>
      <c r="T495" s="181">
        <v>152</v>
      </c>
      <c r="U495" s="181">
        <v>153</v>
      </c>
      <c r="V495" s="181">
        <v>151</v>
      </c>
      <c r="W495" s="181">
        <v>144</v>
      </c>
      <c r="X495" s="181">
        <v>136</v>
      </c>
      <c r="Y495" s="181">
        <v>125</v>
      </c>
      <c r="Z495" s="181">
        <v>116</v>
      </c>
      <c r="AA495" s="181">
        <v>109</v>
      </c>
      <c r="AB495" s="181">
        <v>109</v>
      </c>
      <c r="AC495" s="181">
        <v>113</v>
      </c>
      <c r="AD495" s="181">
        <v>590</v>
      </c>
      <c r="AE495" s="181">
        <v>566</v>
      </c>
      <c r="AF495" s="181">
        <v>455</v>
      </c>
      <c r="AG495" s="181">
        <v>387</v>
      </c>
      <c r="AH495" s="181">
        <v>328</v>
      </c>
      <c r="AI495" s="181">
        <v>292</v>
      </c>
      <c r="AJ495" s="181">
        <v>220</v>
      </c>
      <c r="AK495" s="181">
        <v>190</v>
      </c>
      <c r="AL495" s="181">
        <v>131</v>
      </c>
      <c r="AM495" s="181">
        <v>76</v>
      </c>
      <c r="AN495" s="181">
        <v>77</v>
      </c>
      <c r="AO495" s="181">
        <v>30</v>
      </c>
      <c r="AP495" s="181">
        <v>49</v>
      </c>
      <c r="AQ495" s="181">
        <v>186</v>
      </c>
      <c r="AR495" s="181">
        <v>14</v>
      </c>
      <c r="AS495" s="181">
        <v>2705</v>
      </c>
      <c r="AT495" s="181">
        <v>348</v>
      </c>
      <c r="AU495" s="181">
        <v>270</v>
      </c>
      <c r="AV495" s="181">
        <v>1236</v>
      </c>
      <c r="AW495" s="181">
        <v>254</v>
      </c>
    </row>
    <row r="496" spans="1:50" x14ac:dyDescent="0.25">
      <c r="A496" s="70" t="s">
        <v>109</v>
      </c>
      <c r="B496" s="70" t="s">
        <v>9</v>
      </c>
      <c r="C496" s="70" t="s">
        <v>52</v>
      </c>
      <c r="D496" s="71">
        <v>490</v>
      </c>
      <c r="E496" s="22" t="s">
        <v>54</v>
      </c>
      <c r="F496" s="7" t="s">
        <v>14</v>
      </c>
      <c r="G496" s="12">
        <v>2</v>
      </c>
      <c r="H496" s="185">
        <v>2003</v>
      </c>
      <c r="I496" s="185">
        <v>198</v>
      </c>
      <c r="J496" s="186">
        <v>30</v>
      </c>
      <c r="K496" s="186">
        <v>30</v>
      </c>
      <c r="L496" s="186">
        <v>30</v>
      </c>
      <c r="M496" s="186">
        <v>30</v>
      </c>
      <c r="N496" s="186">
        <v>30</v>
      </c>
      <c r="O496" s="186">
        <v>48</v>
      </c>
      <c r="P496" s="186">
        <v>49</v>
      </c>
      <c r="Q496" s="187">
        <v>54</v>
      </c>
      <c r="R496" s="187">
        <v>53</v>
      </c>
      <c r="S496" s="187">
        <v>55</v>
      </c>
      <c r="T496" s="187">
        <v>54</v>
      </c>
      <c r="U496" s="187">
        <v>54</v>
      </c>
      <c r="V496" s="187">
        <v>52</v>
      </c>
      <c r="W496" s="187">
        <v>51</v>
      </c>
      <c r="X496" s="187">
        <v>47</v>
      </c>
      <c r="Y496" s="187">
        <v>43</v>
      </c>
      <c r="Z496" s="187">
        <v>41</v>
      </c>
      <c r="AA496" s="187">
        <v>38</v>
      </c>
      <c r="AB496" s="187">
        <v>38</v>
      </c>
      <c r="AC496" s="187">
        <v>39</v>
      </c>
      <c r="AD496" s="187">
        <v>211</v>
      </c>
      <c r="AE496" s="187">
        <v>188</v>
      </c>
      <c r="AF496" s="187">
        <v>150</v>
      </c>
      <c r="AG496" s="187">
        <v>133</v>
      </c>
      <c r="AH496" s="187">
        <v>109</v>
      </c>
      <c r="AI496" s="187">
        <v>93</v>
      </c>
      <c r="AJ496" s="187">
        <v>73</v>
      </c>
      <c r="AK496" s="187">
        <v>64</v>
      </c>
      <c r="AL496" s="187">
        <v>43</v>
      </c>
      <c r="AM496" s="187">
        <v>23</v>
      </c>
      <c r="AN496" s="187">
        <v>24</v>
      </c>
      <c r="AO496" s="187">
        <v>10</v>
      </c>
      <c r="AP496" s="187">
        <v>16</v>
      </c>
      <c r="AQ496" s="187">
        <v>65</v>
      </c>
      <c r="AR496" s="187">
        <v>5</v>
      </c>
      <c r="AS496" s="187">
        <v>945</v>
      </c>
      <c r="AT496" s="187">
        <v>122</v>
      </c>
      <c r="AU496" s="187">
        <v>94</v>
      </c>
      <c r="AV496" s="187">
        <v>417</v>
      </c>
      <c r="AW496" s="187">
        <v>87</v>
      </c>
    </row>
    <row r="497" spans="1:49" x14ac:dyDescent="0.25">
      <c r="A497" s="70" t="s">
        <v>109</v>
      </c>
      <c r="B497" s="70" t="s">
        <v>9</v>
      </c>
      <c r="C497" s="70" t="s">
        <v>52</v>
      </c>
      <c r="D497" s="71">
        <v>491</v>
      </c>
      <c r="E497" s="22" t="s">
        <v>56</v>
      </c>
      <c r="F497" s="8" t="s">
        <v>16</v>
      </c>
      <c r="G497" s="10">
        <v>2</v>
      </c>
      <c r="H497" s="185">
        <v>1531</v>
      </c>
      <c r="I497" s="185">
        <v>132</v>
      </c>
      <c r="J497" s="186">
        <v>20</v>
      </c>
      <c r="K497" s="186">
        <v>18</v>
      </c>
      <c r="L497" s="186">
        <v>20</v>
      </c>
      <c r="M497" s="186">
        <v>22</v>
      </c>
      <c r="N497" s="186">
        <v>20</v>
      </c>
      <c r="O497" s="186">
        <v>32</v>
      </c>
      <c r="P497" s="186">
        <v>40</v>
      </c>
      <c r="Q497" s="187">
        <v>37</v>
      </c>
      <c r="R497" s="187">
        <v>40</v>
      </c>
      <c r="S497" s="187">
        <v>38</v>
      </c>
      <c r="T497" s="187">
        <v>40</v>
      </c>
      <c r="U497" s="187">
        <v>37</v>
      </c>
      <c r="V497" s="187">
        <v>40</v>
      </c>
      <c r="W497" s="187">
        <v>37</v>
      </c>
      <c r="X497" s="187">
        <v>40</v>
      </c>
      <c r="Y497" s="187">
        <v>35</v>
      </c>
      <c r="Z497" s="187">
        <v>29</v>
      </c>
      <c r="AA497" s="187">
        <v>26</v>
      </c>
      <c r="AB497" s="187">
        <v>28</v>
      </c>
      <c r="AC497" s="187">
        <v>27</v>
      </c>
      <c r="AD497" s="187">
        <v>157</v>
      </c>
      <c r="AE497" s="187">
        <v>156</v>
      </c>
      <c r="AF497" s="187">
        <v>122</v>
      </c>
      <c r="AG497" s="187">
        <v>101</v>
      </c>
      <c r="AH497" s="187">
        <v>84</v>
      </c>
      <c r="AI497" s="187">
        <v>79</v>
      </c>
      <c r="AJ497" s="187">
        <v>60</v>
      </c>
      <c r="AK497" s="187">
        <v>51</v>
      </c>
      <c r="AL497" s="187">
        <v>35</v>
      </c>
      <c r="AM497" s="187">
        <v>20</v>
      </c>
      <c r="AN497" s="187">
        <v>20</v>
      </c>
      <c r="AO497" s="187">
        <v>7</v>
      </c>
      <c r="AP497" s="187">
        <v>13</v>
      </c>
      <c r="AQ497" s="187">
        <v>51</v>
      </c>
      <c r="AR497" s="187">
        <v>1</v>
      </c>
      <c r="AS497" s="187">
        <v>723</v>
      </c>
      <c r="AT497" s="187">
        <v>92</v>
      </c>
      <c r="AU497" s="187">
        <v>68</v>
      </c>
      <c r="AV497" s="187">
        <v>330</v>
      </c>
      <c r="AW497" s="187">
        <v>69</v>
      </c>
    </row>
    <row r="498" spans="1:49" x14ac:dyDescent="0.25">
      <c r="A498" s="70" t="s">
        <v>109</v>
      </c>
      <c r="B498" s="70" t="s">
        <v>9</v>
      </c>
      <c r="C498" s="70" t="s">
        <v>52</v>
      </c>
      <c r="D498" s="71">
        <v>433</v>
      </c>
      <c r="E498" s="22" t="s">
        <v>58</v>
      </c>
      <c r="F498" s="8" t="s">
        <v>31</v>
      </c>
      <c r="G498" s="10">
        <v>2</v>
      </c>
      <c r="H498" s="185">
        <v>2196</v>
      </c>
      <c r="I498" s="185">
        <v>89</v>
      </c>
      <c r="J498" s="186">
        <v>15</v>
      </c>
      <c r="K498" s="186">
        <v>16</v>
      </c>
      <c r="L498" s="186">
        <v>10</v>
      </c>
      <c r="M498" s="186">
        <v>21</v>
      </c>
      <c r="N498" s="186">
        <v>19</v>
      </c>
      <c r="O498" s="186">
        <v>8</v>
      </c>
      <c r="P498" s="186">
        <v>65</v>
      </c>
      <c r="Q498" s="187">
        <v>62</v>
      </c>
      <c r="R498" s="187">
        <v>60</v>
      </c>
      <c r="S498" s="187">
        <v>59</v>
      </c>
      <c r="T498" s="187">
        <v>58</v>
      </c>
      <c r="U498" s="187">
        <v>62</v>
      </c>
      <c r="V498" s="187">
        <v>59</v>
      </c>
      <c r="W498" s="187">
        <v>56</v>
      </c>
      <c r="X498" s="187">
        <v>49</v>
      </c>
      <c r="Y498" s="187">
        <v>47</v>
      </c>
      <c r="Z498" s="187">
        <v>46</v>
      </c>
      <c r="AA498" s="187">
        <v>45</v>
      </c>
      <c r="AB498" s="187">
        <v>43</v>
      </c>
      <c r="AC498" s="187">
        <v>47</v>
      </c>
      <c r="AD498" s="187">
        <v>222</v>
      </c>
      <c r="AE498" s="187">
        <v>222</v>
      </c>
      <c r="AF498" s="187">
        <v>183</v>
      </c>
      <c r="AG498" s="187">
        <v>153</v>
      </c>
      <c r="AH498" s="187">
        <v>135</v>
      </c>
      <c r="AI498" s="187">
        <v>120</v>
      </c>
      <c r="AJ498" s="187">
        <v>87</v>
      </c>
      <c r="AK498" s="187">
        <v>75</v>
      </c>
      <c r="AL498" s="187">
        <v>53</v>
      </c>
      <c r="AM498" s="187">
        <v>33</v>
      </c>
      <c r="AN498" s="187">
        <v>33</v>
      </c>
      <c r="AO498" s="187">
        <v>13</v>
      </c>
      <c r="AP498" s="187">
        <v>20</v>
      </c>
      <c r="AQ498" s="187">
        <v>70</v>
      </c>
      <c r="AR498" s="187">
        <v>8</v>
      </c>
      <c r="AS498" s="187">
        <v>1037</v>
      </c>
      <c r="AT498" s="187">
        <v>134</v>
      </c>
      <c r="AU498" s="187">
        <v>108</v>
      </c>
      <c r="AV498" s="187">
        <v>489</v>
      </c>
      <c r="AW498" s="187">
        <v>98</v>
      </c>
    </row>
    <row r="499" spans="1:49" x14ac:dyDescent="0.25">
      <c r="A499" s="64" t="s">
        <v>109</v>
      </c>
      <c r="B499" s="64" t="s">
        <v>9</v>
      </c>
      <c r="C499" s="64" t="s">
        <v>60</v>
      </c>
      <c r="D499" s="65"/>
      <c r="E499" s="4" t="s">
        <v>60</v>
      </c>
      <c r="F499" s="5" t="s">
        <v>47</v>
      </c>
      <c r="G499" s="9">
        <v>1</v>
      </c>
      <c r="H499" s="180">
        <v>56642</v>
      </c>
      <c r="I499" s="180">
        <v>2618</v>
      </c>
      <c r="J499" s="181">
        <v>460</v>
      </c>
      <c r="K499" s="181">
        <v>431</v>
      </c>
      <c r="L499" s="181">
        <v>419</v>
      </c>
      <c r="M499" s="181">
        <v>455</v>
      </c>
      <c r="N499" s="181">
        <v>428</v>
      </c>
      <c r="O499" s="181">
        <v>425</v>
      </c>
      <c r="P499" s="181">
        <v>1507</v>
      </c>
      <c r="Q499" s="181">
        <v>1481</v>
      </c>
      <c r="R499" s="181">
        <v>1452</v>
      </c>
      <c r="S499" s="181">
        <v>1424</v>
      </c>
      <c r="T499" s="181">
        <v>1394</v>
      </c>
      <c r="U499" s="181">
        <v>1364</v>
      </c>
      <c r="V499" s="181">
        <v>1339</v>
      </c>
      <c r="W499" s="181">
        <v>1324</v>
      </c>
      <c r="X499" s="181">
        <v>1315</v>
      </c>
      <c r="Y499" s="181">
        <v>1305</v>
      </c>
      <c r="Z499" s="181">
        <v>1294</v>
      </c>
      <c r="AA499" s="181">
        <v>1293</v>
      </c>
      <c r="AB499" s="181">
        <v>1308</v>
      </c>
      <c r="AC499" s="181">
        <v>1331</v>
      </c>
      <c r="AD499" s="181">
        <v>6793</v>
      </c>
      <c r="AE499" s="181">
        <v>6053</v>
      </c>
      <c r="AF499" s="181">
        <v>4639</v>
      </c>
      <c r="AG499" s="181">
        <v>3913</v>
      </c>
      <c r="AH499" s="181">
        <v>3487</v>
      </c>
      <c r="AI499" s="181">
        <v>2957</v>
      </c>
      <c r="AJ499" s="181">
        <v>2217</v>
      </c>
      <c r="AK499" s="181">
        <v>1657</v>
      </c>
      <c r="AL499" s="181">
        <v>1278</v>
      </c>
      <c r="AM499" s="181">
        <v>829</v>
      </c>
      <c r="AN499" s="181">
        <v>495</v>
      </c>
      <c r="AO499" s="181">
        <v>332</v>
      </c>
      <c r="AP499" s="181">
        <v>243</v>
      </c>
      <c r="AQ499" s="181">
        <v>1542</v>
      </c>
      <c r="AR499" s="181">
        <v>122</v>
      </c>
      <c r="AS499" s="181">
        <v>26740</v>
      </c>
      <c r="AT499" s="181">
        <v>3013</v>
      </c>
      <c r="AU499" s="181">
        <v>2581</v>
      </c>
      <c r="AV499" s="181">
        <v>13142</v>
      </c>
      <c r="AW499" s="181">
        <v>2199</v>
      </c>
    </row>
    <row r="500" spans="1:49" x14ac:dyDescent="0.25">
      <c r="A500" s="70" t="s">
        <v>109</v>
      </c>
      <c r="B500" s="70" t="s">
        <v>9</v>
      </c>
      <c r="C500" s="70" t="s">
        <v>60</v>
      </c>
      <c r="D500" s="71">
        <v>434</v>
      </c>
      <c r="E500" s="22" t="s">
        <v>62</v>
      </c>
      <c r="F500" s="17" t="s">
        <v>63</v>
      </c>
      <c r="G500" s="11">
        <v>1</v>
      </c>
      <c r="H500" s="185">
        <v>33860</v>
      </c>
      <c r="I500" s="185">
        <v>1465</v>
      </c>
      <c r="J500" s="186">
        <v>240</v>
      </c>
      <c r="K500" s="186">
        <v>239</v>
      </c>
      <c r="L500" s="186">
        <v>234</v>
      </c>
      <c r="M500" s="186">
        <v>261</v>
      </c>
      <c r="N500" s="186">
        <v>251</v>
      </c>
      <c r="O500" s="186">
        <v>240</v>
      </c>
      <c r="P500" s="186">
        <v>905</v>
      </c>
      <c r="Q500" s="187">
        <v>895</v>
      </c>
      <c r="R500" s="187">
        <v>890</v>
      </c>
      <c r="S500" s="187">
        <v>867</v>
      </c>
      <c r="T500" s="187">
        <v>819</v>
      </c>
      <c r="U500" s="187">
        <v>821</v>
      </c>
      <c r="V500" s="187">
        <v>810</v>
      </c>
      <c r="W500" s="187">
        <v>810</v>
      </c>
      <c r="X500" s="187">
        <v>814</v>
      </c>
      <c r="Y500" s="187">
        <v>811</v>
      </c>
      <c r="Z500" s="187">
        <v>810</v>
      </c>
      <c r="AA500" s="187">
        <v>800</v>
      </c>
      <c r="AB500" s="187">
        <v>810</v>
      </c>
      <c r="AC500" s="187">
        <v>810</v>
      </c>
      <c r="AD500" s="187">
        <v>4072</v>
      </c>
      <c r="AE500" s="187">
        <v>3540</v>
      </c>
      <c r="AF500" s="187">
        <v>2820</v>
      </c>
      <c r="AG500" s="187">
        <v>2382</v>
      </c>
      <c r="AH500" s="187">
        <v>2045</v>
      </c>
      <c r="AI500" s="187">
        <v>1748</v>
      </c>
      <c r="AJ500" s="187">
        <v>1318</v>
      </c>
      <c r="AK500" s="187">
        <v>967</v>
      </c>
      <c r="AL500" s="187">
        <v>724</v>
      </c>
      <c r="AM500" s="187">
        <v>490</v>
      </c>
      <c r="AN500" s="187">
        <v>285</v>
      </c>
      <c r="AO500" s="187">
        <v>197</v>
      </c>
      <c r="AP500" s="187">
        <v>135</v>
      </c>
      <c r="AQ500" s="187">
        <v>849</v>
      </c>
      <c r="AR500" s="187">
        <v>76</v>
      </c>
      <c r="AS500" s="187">
        <v>15987</v>
      </c>
      <c r="AT500" s="187">
        <v>1923</v>
      </c>
      <c r="AU500" s="187">
        <v>1407</v>
      </c>
      <c r="AV500" s="187">
        <v>7839</v>
      </c>
      <c r="AW500" s="187">
        <v>1256</v>
      </c>
    </row>
    <row r="501" spans="1:49" x14ac:dyDescent="0.25">
      <c r="A501" s="70" t="s">
        <v>109</v>
      </c>
      <c r="B501" s="70" t="s">
        <v>9</v>
      </c>
      <c r="C501" s="70" t="s">
        <v>60</v>
      </c>
      <c r="D501" s="71">
        <v>435</v>
      </c>
      <c r="E501" s="22" t="s">
        <v>65</v>
      </c>
      <c r="F501" s="8" t="s">
        <v>16</v>
      </c>
      <c r="G501" s="10">
        <v>1</v>
      </c>
      <c r="H501" s="185">
        <v>5439</v>
      </c>
      <c r="I501" s="185">
        <v>208</v>
      </c>
      <c r="J501" s="186">
        <v>43</v>
      </c>
      <c r="K501" s="186">
        <v>40</v>
      </c>
      <c r="L501" s="186">
        <v>30</v>
      </c>
      <c r="M501" s="186">
        <v>35</v>
      </c>
      <c r="N501" s="186">
        <v>30</v>
      </c>
      <c r="O501" s="186">
        <v>30</v>
      </c>
      <c r="P501" s="186">
        <v>143</v>
      </c>
      <c r="Q501" s="187">
        <v>140</v>
      </c>
      <c r="R501" s="187">
        <v>132</v>
      </c>
      <c r="S501" s="187">
        <v>121</v>
      </c>
      <c r="T501" s="187">
        <v>136</v>
      </c>
      <c r="U501" s="187">
        <v>137</v>
      </c>
      <c r="V501" s="187">
        <v>129</v>
      </c>
      <c r="W501" s="187">
        <v>122</v>
      </c>
      <c r="X501" s="187">
        <v>123</v>
      </c>
      <c r="Y501" s="187">
        <v>120</v>
      </c>
      <c r="Z501" s="187">
        <v>123</v>
      </c>
      <c r="AA501" s="187">
        <v>123</v>
      </c>
      <c r="AB501" s="187">
        <v>122</v>
      </c>
      <c r="AC501" s="187">
        <v>123</v>
      </c>
      <c r="AD501" s="187">
        <v>620</v>
      </c>
      <c r="AE501" s="187">
        <v>613</v>
      </c>
      <c r="AF501" s="187">
        <v>440</v>
      </c>
      <c r="AG501" s="187">
        <v>365</v>
      </c>
      <c r="AH501" s="187">
        <v>361</v>
      </c>
      <c r="AI501" s="187">
        <v>311</v>
      </c>
      <c r="AJ501" s="187">
        <v>224</v>
      </c>
      <c r="AK501" s="187">
        <v>163</v>
      </c>
      <c r="AL501" s="187">
        <v>139</v>
      </c>
      <c r="AM501" s="187">
        <v>90</v>
      </c>
      <c r="AN501" s="187">
        <v>52</v>
      </c>
      <c r="AO501" s="187">
        <v>34</v>
      </c>
      <c r="AP501" s="187">
        <v>25</v>
      </c>
      <c r="AQ501" s="187">
        <v>151</v>
      </c>
      <c r="AR501" s="187">
        <v>9</v>
      </c>
      <c r="AS501" s="187">
        <v>2567</v>
      </c>
      <c r="AT501" s="187">
        <v>239</v>
      </c>
      <c r="AU501" s="187">
        <v>288</v>
      </c>
      <c r="AV501" s="187">
        <v>1279</v>
      </c>
      <c r="AW501" s="187">
        <v>207</v>
      </c>
    </row>
    <row r="502" spans="1:49" x14ac:dyDescent="0.25">
      <c r="A502" s="70" t="s">
        <v>109</v>
      </c>
      <c r="B502" s="70" t="s">
        <v>9</v>
      </c>
      <c r="C502" s="70" t="s">
        <v>60</v>
      </c>
      <c r="D502" s="71">
        <v>436</v>
      </c>
      <c r="E502" s="22" t="s">
        <v>67</v>
      </c>
      <c r="F502" s="8" t="s">
        <v>31</v>
      </c>
      <c r="G502" s="10">
        <v>1</v>
      </c>
      <c r="H502" s="185">
        <v>7219</v>
      </c>
      <c r="I502" s="185">
        <v>192</v>
      </c>
      <c r="J502" s="186">
        <v>28</v>
      </c>
      <c r="K502" s="186">
        <v>30</v>
      </c>
      <c r="L502" s="186">
        <v>35</v>
      </c>
      <c r="M502" s="186">
        <v>35</v>
      </c>
      <c r="N502" s="186">
        <v>32</v>
      </c>
      <c r="O502" s="186">
        <v>32</v>
      </c>
      <c r="P502" s="186">
        <v>205</v>
      </c>
      <c r="Q502" s="187">
        <v>200</v>
      </c>
      <c r="R502" s="187">
        <v>190</v>
      </c>
      <c r="S502" s="187">
        <v>192</v>
      </c>
      <c r="T502" s="187">
        <v>200</v>
      </c>
      <c r="U502" s="187">
        <v>180</v>
      </c>
      <c r="V502" s="187">
        <v>180</v>
      </c>
      <c r="W502" s="187">
        <v>175</v>
      </c>
      <c r="X502" s="187">
        <v>165</v>
      </c>
      <c r="Y502" s="187">
        <v>160</v>
      </c>
      <c r="Z502" s="187">
        <v>150</v>
      </c>
      <c r="AA502" s="187">
        <v>162</v>
      </c>
      <c r="AB502" s="187">
        <v>165</v>
      </c>
      <c r="AC502" s="187">
        <v>170</v>
      </c>
      <c r="AD502" s="187">
        <v>934</v>
      </c>
      <c r="AE502" s="187">
        <v>789</v>
      </c>
      <c r="AF502" s="187">
        <v>526</v>
      </c>
      <c r="AG502" s="187">
        <v>498</v>
      </c>
      <c r="AH502" s="187">
        <v>462</v>
      </c>
      <c r="AI502" s="187">
        <v>398</v>
      </c>
      <c r="AJ502" s="187">
        <v>297</v>
      </c>
      <c r="AK502" s="187">
        <v>214</v>
      </c>
      <c r="AL502" s="187">
        <v>179</v>
      </c>
      <c r="AM502" s="187">
        <v>102</v>
      </c>
      <c r="AN502" s="187">
        <v>62</v>
      </c>
      <c r="AO502" s="187">
        <v>42</v>
      </c>
      <c r="AP502" s="187">
        <v>30</v>
      </c>
      <c r="AQ502" s="187">
        <v>194</v>
      </c>
      <c r="AR502" s="187">
        <v>6</v>
      </c>
      <c r="AS502" s="187">
        <v>3407</v>
      </c>
      <c r="AT502" s="187">
        <v>325</v>
      </c>
      <c r="AU502" s="187">
        <v>381</v>
      </c>
      <c r="AV502" s="187">
        <v>1703</v>
      </c>
      <c r="AW502" s="187">
        <v>269</v>
      </c>
    </row>
    <row r="503" spans="1:49" x14ac:dyDescent="0.25">
      <c r="A503" s="70" t="s">
        <v>109</v>
      </c>
      <c r="B503" s="70" t="s">
        <v>9</v>
      </c>
      <c r="C503" s="70" t="s">
        <v>60</v>
      </c>
      <c r="D503" s="71">
        <v>437</v>
      </c>
      <c r="E503" s="22" t="s">
        <v>69</v>
      </c>
      <c r="F503" s="8" t="s">
        <v>16</v>
      </c>
      <c r="G503" s="10">
        <v>1</v>
      </c>
      <c r="H503" s="185">
        <v>6383</v>
      </c>
      <c r="I503" s="185">
        <v>199</v>
      </c>
      <c r="J503" s="186">
        <v>30</v>
      </c>
      <c r="K503" s="186">
        <v>29</v>
      </c>
      <c r="L503" s="186">
        <v>30</v>
      </c>
      <c r="M503" s="186">
        <v>40</v>
      </c>
      <c r="N503" s="186">
        <v>35</v>
      </c>
      <c r="O503" s="186">
        <v>35</v>
      </c>
      <c r="P503" s="186">
        <v>182</v>
      </c>
      <c r="Q503" s="187">
        <v>173</v>
      </c>
      <c r="R503" s="187">
        <v>172</v>
      </c>
      <c r="S503" s="187">
        <v>166</v>
      </c>
      <c r="T503" s="187">
        <v>165</v>
      </c>
      <c r="U503" s="187">
        <v>157</v>
      </c>
      <c r="V503" s="187">
        <v>150</v>
      </c>
      <c r="W503" s="187">
        <v>145</v>
      </c>
      <c r="X503" s="187">
        <v>145</v>
      </c>
      <c r="Y503" s="187">
        <v>144</v>
      </c>
      <c r="Z503" s="187">
        <v>140</v>
      </c>
      <c r="AA503" s="187">
        <v>145</v>
      </c>
      <c r="AB503" s="187">
        <v>144</v>
      </c>
      <c r="AC503" s="187">
        <v>160</v>
      </c>
      <c r="AD503" s="187">
        <v>831</v>
      </c>
      <c r="AE503" s="187">
        <v>726</v>
      </c>
      <c r="AF503" s="187">
        <v>450</v>
      </c>
      <c r="AG503" s="187">
        <v>456</v>
      </c>
      <c r="AH503" s="187">
        <v>420</v>
      </c>
      <c r="AI503" s="187">
        <v>321</v>
      </c>
      <c r="AJ503" s="187">
        <v>236</v>
      </c>
      <c r="AK503" s="187">
        <v>192</v>
      </c>
      <c r="AL503" s="187">
        <v>142</v>
      </c>
      <c r="AM503" s="187">
        <v>92</v>
      </c>
      <c r="AN503" s="187">
        <v>60</v>
      </c>
      <c r="AO503" s="187">
        <v>41</v>
      </c>
      <c r="AP503" s="187">
        <v>29</v>
      </c>
      <c r="AQ503" s="187">
        <v>183</v>
      </c>
      <c r="AR503" s="187">
        <v>11</v>
      </c>
      <c r="AS503" s="187">
        <v>3013</v>
      </c>
      <c r="AT503" s="187">
        <v>360</v>
      </c>
      <c r="AU503" s="187">
        <v>346</v>
      </c>
      <c r="AV503" s="187">
        <v>1512</v>
      </c>
      <c r="AW503" s="187">
        <v>274</v>
      </c>
    </row>
    <row r="504" spans="1:49" x14ac:dyDescent="0.25">
      <c r="A504" s="70" t="s">
        <v>109</v>
      </c>
      <c r="B504" s="70" t="s">
        <v>9</v>
      </c>
      <c r="C504" s="70" t="s">
        <v>60</v>
      </c>
      <c r="D504" s="71">
        <v>16908</v>
      </c>
      <c r="E504" s="22" t="s">
        <v>71</v>
      </c>
      <c r="F504" s="8" t="s">
        <v>31</v>
      </c>
      <c r="G504" s="10">
        <v>1</v>
      </c>
      <c r="H504" s="185">
        <v>1097</v>
      </c>
      <c r="I504" s="185">
        <v>193</v>
      </c>
      <c r="J504" s="186">
        <v>45</v>
      </c>
      <c r="K504" s="186">
        <v>25</v>
      </c>
      <c r="L504" s="186">
        <v>30</v>
      </c>
      <c r="M504" s="186">
        <v>33</v>
      </c>
      <c r="N504" s="186">
        <v>30</v>
      </c>
      <c r="O504" s="186">
        <v>30</v>
      </c>
      <c r="P504" s="186">
        <v>21</v>
      </c>
      <c r="Q504" s="187">
        <v>20</v>
      </c>
      <c r="R504" s="187">
        <v>19</v>
      </c>
      <c r="S504" s="187">
        <v>25</v>
      </c>
      <c r="T504" s="187">
        <v>22</v>
      </c>
      <c r="U504" s="187">
        <v>17</v>
      </c>
      <c r="V504" s="187">
        <v>20</v>
      </c>
      <c r="W504" s="187">
        <v>21</v>
      </c>
      <c r="X504" s="187">
        <v>19</v>
      </c>
      <c r="Y504" s="187">
        <v>19</v>
      </c>
      <c r="Z504" s="187">
        <v>20</v>
      </c>
      <c r="AA504" s="187">
        <v>18</v>
      </c>
      <c r="AB504" s="187">
        <v>19</v>
      </c>
      <c r="AC504" s="187">
        <v>20</v>
      </c>
      <c r="AD504" s="187">
        <v>99</v>
      </c>
      <c r="AE504" s="187">
        <v>116</v>
      </c>
      <c r="AF504" s="187">
        <v>96</v>
      </c>
      <c r="AG504" s="187">
        <v>63</v>
      </c>
      <c r="AH504" s="187">
        <v>53</v>
      </c>
      <c r="AI504" s="187">
        <v>53</v>
      </c>
      <c r="AJ504" s="187">
        <v>47</v>
      </c>
      <c r="AK504" s="187">
        <v>30</v>
      </c>
      <c r="AL504" s="187">
        <v>26</v>
      </c>
      <c r="AM504" s="187">
        <v>17</v>
      </c>
      <c r="AN504" s="187">
        <v>12</v>
      </c>
      <c r="AO504" s="187">
        <v>5</v>
      </c>
      <c r="AP504" s="187">
        <v>7</v>
      </c>
      <c r="AQ504" s="187">
        <v>45</v>
      </c>
      <c r="AR504" s="187">
        <v>9</v>
      </c>
      <c r="AS504" s="187">
        <v>518</v>
      </c>
      <c r="AT504" s="187">
        <v>47</v>
      </c>
      <c r="AU504" s="187">
        <v>45</v>
      </c>
      <c r="AV504" s="187">
        <v>227</v>
      </c>
      <c r="AW504" s="187">
        <v>54</v>
      </c>
    </row>
    <row r="505" spans="1:49" x14ac:dyDescent="0.25">
      <c r="A505" s="70" t="s">
        <v>109</v>
      </c>
      <c r="B505" s="70" t="s">
        <v>9</v>
      </c>
      <c r="C505" s="70" t="s">
        <v>60</v>
      </c>
      <c r="D505" s="71">
        <v>16909</v>
      </c>
      <c r="E505" s="22" t="s">
        <v>73</v>
      </c>
      <c r="F505" s="8" t="s">
        <v>31</v>
      </c>
      <c r="G505" s="10">
        <v>1</v>
      </c>
      <c r="H505" s="185">
        <v>627</v>
      </c>
      <c r="I505" s="185">
        <v>80</v>
      </c>
      <c r="J505" s="186">
        <v>14</v>
      </c>
      <c r="K505" s="186">
        <v>18</v>
      </c>
      <c r="L505" s="186">
        <v>12</v>
      </c>
      <c r="M505" s="186">
        <v>14</v>
      </c>
      <c r="N505" s="186">
        <v>10</v>
      </c>
      <c r="O505" s="186">
        <v>12</v>
      </c>
      <c r="P505" s="186">
        <v>10</v>
      </c>
      <c r="Q505" s="187">
        <v>12</v>
      </c>
      <c r="R505" s="187">
        <v>10</v>
      </c>
      <c r="S505" s="187">
        <v>12</v>
      </c>
      <c r="T505" s="187">
        <v>10</v>
      </c>
      <c r="U505" s="187">
        <v>12</v>
      </c>
      <c r="V505" s="187">
        <v>12</v>
      </c>
      <c r="W505" s="187">
        <v>10</v>
      </c>
      <c r="X505" s="187">
        <v>12</v>
      </c>
      <c r="Y505" s="187">
        <v>12</v>
      </c>
      <c r="Z505" s="187">
        <v>12</v>
      </c>
      <c r="AA505" s="187">
        <v>12</v>
      </c>
      <c r="AB505" s="187">
        <v>10</v>
      </c>
      <c r="AC505" s="187">
        <v>10</v>
      </c>
      <c r="AD505" s="187">
        <v>44</v>
      </c>
      <c r="AE505" s="187">
        <v>57</v>
      </c>
      <c r="AF505" s="187">
        <v>130</v>
      </c>
      <c r="AG505" s="187">
        <v>29</v>
      </c>
      <c r="AH505" s="187">
        <v>26</v>
      </c>
      <c r="AI505" s="187">
        <v>28</v>
      </c>
      <c r="AJ505" s="187">
        <v>18</v>
      </c>
      <c r="AK505" s="187">
        <v>25</v>
      </c>
      <c r="AL505" s="187">
        <v>12</v>
      </c>
      <c r="AM505" s="187">
        <v>8</v>
      </c>
      <c r="AN505" s="187">
        <v>6</v>
      </c>
      <c r="AO505" s="187">
        <v>3</v>
      </c>
      <c r="AP505" s="187">
        <v>5</v>
      </c>
      <c r="AQ505" s="187">
        <v>31</v>
      </c>
      <c r="AR505" s="187">
        <v>3</v>
      </c>
      <c r="AS505" s="187">
        <v>296</v>
      </c>
      <c r="AT505" s="187">
        <v>26</v>
      </c>
      <c r="AU505" s="187">
        <v>26</v>
      </c>
      <c r="AV505" s="187">
        <v>148</v>
      </c>
      <c r="AW505" s="187">
        <v>38</v>
      </c>
    </row>
    <row r="506" spans="1:49" x14ac:dyDescent="0.25">
      <c r="A506" s="70" t="s">
        <v>109</v>
      </c>
      <c r="B506" s="70" t="s">
        <v>9</v>
      </c>
      <c r="C506" s="70" t="s">
        <v>60</v>
      </c>
      <c r="D506" s="71">
        <v>16911</v>
      </c>
      <c r="E506" s="22" t="s">
        <v>75</v>
      </c>
      <c r="F506" s="8" t="s">
        <v>31</v>
      </c>
      <c r="G506" s="10">
        <v>1</v>
      </c>
      <c r="H506" s="185">
        <v>1275</v>
      </c>
      <c r="I506" s="185">
        <v>121</v>
      </c>
      <c r="J506" s="186">
        <v>30</v>
      </c>
      <c r="K506" s="186">
        <v>25</v>
      </c>
      <c r="L506" s="186">
        <v>23</v>
      </c>
      <c r="M506" s="186">
        <v>12</v>
      </c>
      <c r="N506" s="186">
        <v>15</v>
      </c>
      <c r="O506" s="186">
        <v>16</v>
      </c>
      <c r="P506" s="186">
        <v>26</v>
      </c>
      <c r="Q506" s="187">
        <v>30</v>
      </c>
      <c r="R506" s="187">
        <v>27</v>
      </c>
      <c r="S506" s="187">
        <v>30</v>
      </c>
      <c r="T506" s="187">
        <v>30</v>
      </c>
      <c r="U506" s="187">
        <v>29</v>
      </c>
      <c r="V506" s="187">
        <v>28</v>
      </c>
      <c r="W506" s="187">
        <v>30</v>
      </c>
      <c r="X506" s="187">
        <v>28</v>
      </c>
      <c r="Y506" s="187">
        <v>29</v>
      </c>
      <c r="Z506" s="187">
        <v>30</v>
      </c>
      <c r="AA506" s="187">
        <v>23</v>
      </c>
      <c r="AB506" s="187">
        <v>30</v>
      </c>
      <c r="AC506" s="187">
        <v>28</v>
      </c>
      <c r="AD506" s="187">
        <v>126</v>
      </c>
      <c r="AE506" s="187">
        <v>127</v>
      </c>
      <c r="AF506" s="187">
        <v>119</v>
      </c>
      <c r="AG506" s="187">
        <v>78</v>
      </c>
      <c r="AH506" s="187">
        <v>77</v>
      </c>
      <c r="AI506" s="187">
        <v>62</v>
      </c>
      <c r="AJ506" s="187">
        <v>49</v>
      </c>
      <c r="AK506" s="187">
        <v>41</v>
      </c>
      <c r="AL506" s="187">
        <v>34</v>
      </c>
      <c r="AM506" s="187">
        <v>19</v>
      </c>
      <c r="AN506" s="187">
        <v>11</v>
      </c>
      <c r="AO506" s="187">
        <v>6</v>
      </c>
      <c r="AP506" s="187">
        <v>7</v>
      </c>
      <c r="AQ506" s="187">
        <v>55</v>
      </c>
      <c r="AR506" s="187">
        <v>6</v>
      </c>
      <c r="AS506" s="187">
        <v>602</v>
      </c>
      <c r="AT506" s="187">
        <v>68</v>
      </c>
      <c r="AU506" s="187">
        <v>66</v>
      </c>
      <c r="AV506" s="187">
        <v>278</v>
      </c>
      <c r="AW506" s="187">
        <v>62</v>
      </c>
    </row>
    <row r="507" spans="1:49" x14ac:dyDescent="0.25">
      <c r="A507" s="70" t="s">
        <v>109</v>
      </c>
      <c r="B507" s="70" t="s">
        <v>9</v>
      </c>
      <c r="C507" s="70" t="s">
        <v>60</v>
      </c>
      <c r="D507" s="71">
        <v>16912</v>
      </c>
      <c r="E507" s="22" t="s">
        <v>77</v>
      </c>
      <c r="F507" s="8" t="s">
        <v>31</v>
      </c>
      <c r="G507" s="10">
        <v>1</v>
      </c>
      <c r="H507" s="185">
        <v>742</v>
      </c>
      <c r="I507" s="185">
        <v>160</v>
      </c>
      <c r="J507" s="186">
        <v>30</v>
      </c>
      <c r="K507" s="186">
        <v>25</v>
      </c>
      <c r="L507" s="186">
        <v>25</v>
      </c>
      <c r="M507" s="186">
        <v>25</v>
      </c>
      <c r="N507" s="186">
        <v>25</v>
      </c>
      <c r="O507" s="186">
        <v>30</v>
      </c>
      <c r="P507" s="186">
        <v>15</v>
      </c>
      <c r="Q507" s="187">
        <v>11</v>
      </c>
      <c r="R507" s="187">
        <v>12</v>
      </c>
      <c r="S507" s="187">
        <v>11</v>
      </c>
      <c r="T507" s="187">
        <v>12</v>
      </c>
      <c r="U507" s="187">
        <v>11</v>
      </c>
      <c r="V507" s="187">
        <v>10</v>
      </c>
      <c r="W507" s="187">
        <v>11</v>
      </c>
      <c r="X507" s="187">
        <v>9</v>
      </c>
      <c r="Y507" s="187">
        <v>10</v>
      </c>
      <c r="Z507" s="187">
        <v>9</v>
      </c>
      <c r="AA507" s="187">
        <v>10</v>
      </c>
      <c r="AB507" s="187">
        <v>8</v>
      </c>
      <c r="AC507" s="187">
        <v>10</v>
      </c>
      <c r="AD507" s="187">
        <v>67</v>
      </c>
      <c r="AE507" s="187">
        <v>85</v>
      </c>
      <c r="AF507" s="187">
        <v>58</v>
      </c>
      <c r="AG507" s="187">
        <v>42</v>
      </c>
      <c r="AH507" s="187">
        <v>43</v>
      </c>
      <c r="AI507" s="187">
        <v>36</v>
      </c>
      <c r="AJ507" s="187">
        <v>28</v>
      </c>
      <c r="AK507" s="187">
        <v>25</v>
      </c>
      <c r="AL507" s="187">
        <v>22</v>
      </c>
      <c r="AM507" s="187">
        <v>11</v>
      </c>
      <c r="AN507" s="187">
        <v>7</v>
      </c>
      <c r="AO507" s="187">
        <v>4</v>
      </c>
      <c r="AP507" s="187">
        <v>5</v>
      </c>
      <c r="AQ507" s="187">
        <v>34</v>
      </c>
      <c r="AR507" s="187">
        <v>2</v>
      </c>
      <c r="AS507" s="187">
        <v>350</v>
      </c>
      <c r="AT507" s="187">
        <v>25</v>
      </c>
      <c r="AU507" s="187">
        <v>22</v>
      </c>
      <c r="AV507" s="187">
        <v>156</v>
      </c>
      <c r="AW507" s="187">
        <v>39</v>
      </c>
    </row>
    <row r="508" spans="1:49" x14ac:dyDescent="0.25">
      <c r="A508" s="64" t="s">
        <v>109</v>
      </c>
      <c r="B508" s="64" t="s">
        <v>9</v>
      </c>
      <c r="C508" s="64" t="s">
        <v>79</v>
      </c>
      <c r="D508" s="65"/>
      <c r="E508" s="4" t="s">
        <v>79</v>
      </c>
      <c r="F508" s="5"/>
      <c r="G508" s="9">
        <v>1</v>
      </c>
      <c r="H508" s="180">
        <v>9489</v>
      </c>
      <c r="I508" s="180">
        <v>385</v>
      </c>
      <c r="J508" s="181">
        <v>55</v>
      </c>
      <c r="K508" s="181">
        <v>57</v>
      </c>
      <c r="L508" s="181">
        <v>74</v>
      </c>
      <c r="M508" s="181">
        <v>69</v>
      </c>
      <c r="N508" s="181">
        <v>59</v>
      </c>
      <c r="O508" s="181">
        <v>71</v>
      </c>
      <c r="P508" s="181">
        <v>281</v>
      </c>
      <c r="Q508" s="181">
        <v>279</v>
      </c>
      <c r="R508" s="181">
        <v>274</v>
      </c>
      <c r="S508" s="181">
        <v>268</v>
      </c>
      <c r="T508" s="181">
        <v>261</v>
      </c>
      <c r="U508" s="181">
        <v>252</v>
      </c>
      <c r="V508" s="181">
        <v>244</v>
      </c>
      <c r="W508" s="181">
        <v>238</v>
      </c>
      <c r="X508" s="181">
        <v>234</v>
      </c>
      <c r="Y508" s="181">
        <v>229</v>
      </c>
      <c r="Z508" s="181">
        <v>224</v>
      </c>
      <c r="AA508" s="181">
        <v>220</v>
      </c>
      <c r="AB508" s="181">
        <v>219</v>
      </c>
      <c r="AC508" s="181">
        <v>221</v>
      </c>
      <c r="AD508" s="181">
        <v>1107</v>
      </c>
      <c r="AE508" s="181">
        <v>1072</v>
      </c>
      <c r="AF508" s="181">
        <v>723</v>
      </c>
      <c r="AG508" s="181">
        <v>649</v>
      </c>
      <c r="AH508" s="181">
        <v>506</v>
      </c>
      <c r="AI508" s="181">
        <v>471</v>
      </c>
      <c r="AJ508" s="181">
        <v>295</v>
      </c>
      <c r="AK508" s="181">
        <v>249</v>
      </c>
      <c r="AL508" s="181">
        <v>205</v>
      </c>
      <c r="AM508" s="181">
        <v>179</v>
      </c>
      <c r="AN508" s="181">
        <v>83</v>
      </c>
      <c r="AO508" s="181">
        <v>67</v>
      </c>
      <c r="AP508" s="181">
        <v>54</v>
      </c>
      <c r="AQ508" s="181">
        <v>223</v>
      </c>
      <c r="AR508" s="181">
        <v>17</v>
      </c>
      <c r="AS508" s="181">
        <v>4479</v>
      </c>
      <c r="AT508" s="181">
        <v>581</v>
      </c>
      <c r="AU508" s="181">
        <v>526</v>
      </c>
      <c r="AV508" s="181">
        <v>2137</v>
      </c>
      <c r="AW508" s="181">
        <v>303</v>
      </c>
    </row>
    <row r="509" spans="1:49" x14ac:dyDescent="0.25">
      <c r="A509" s="70" t="s">
        <v>109</v>
      </c>
      <c r="B509" s="70" t="s">
        <v>9</v>
      </c>
      <c r="C509" s="70" t="s">
        <v>79</v>
      </c>
      <c r="D509" s="71">
        <v>492</v>
      </c>
      <c r="E509" s="22" t="s">
        <v>81</v>
      </c>
      <c r="F509" s="8" t="s">
        <v>16</v>
      </c>
      <c r="G509" s="10">
        <v>1</v>
      </c>
      <c r="H509" s="185">
        <v>2068</v>
      </c>
      <c r="I509" s="185">
        <v>74</v>
      </c>
      <c r="J509" s="186">
        <v>12</v>
      </c>
      <c r="K509" s="186">
        <v>12</v>
      </c>
      <c r="L509" s="186">
        <v>15</v>
      </c>
      <c r="M509" s="186">
        <v>13</v>
      </c>
      <c r="N509" s="186">
        <v>10</v>
      </c>
      <c r="O509" s="186">
        <v>12</v>
      </c>
      <c r="P509" s="186">
        <v>53</v>
      </c>
      <c r="Q509" s="187">
        <v>56</v>
      </c>
      <c r="R509" s="187">
        <v>63</v>
      </c>
      <c r="S509" s="187">
        <v>61</v>
      </c>
      <c r="T509" s="187">
        <v>58</v>
      </c>
      <c r="U509" s="187">
        <v>57</v>
      </c>
      <c r="V509" s="187">
        <v>53</v>
      </c>
      <c r="W509" s="187">
        <v>49</v>
      </c>
      <c r="X509" s="187">
        <v>49</v>
      </c>
      <c r="Y509" s="187">
        <v>51</v>
      </c>
      <c r="Z509" s="187">
        <v>49</v>
      </c>
      <c r="AA509" s="187">
        <v>51</v>
      </c>
      <c r="AB509" s="187">
        <v>51</v>
      </c>
      <c r="AC509" s="187">
        <v>54</v>
      </c>
      <c r="AD509" s="187">
        <v>246</v>
      </c>
      <c r="AE509" s="187">
        <v>229</v>
      </c>
      <c r="AF509" s="187">
        <v>156</v>
      </c>
      <c r="AG509" s="187">
        <v>149</v>
      </c>
      <c r="AH509" s="187">
        <v>112</v>
      </c>
      <c r="AI509" s="187">
        <v>97</v>
      </c>
      <c r="AJ509" s="187">
        <v>67</v>
      </c>
      <c r="AK509" s="187">
        <v>53</v>
      </c>
      <c r="AL509" s="187">
        <v>45</v>
      </c>
      <c r="AM509" s="187">
        <v>37</v>
      </c>
      <c r="AN509" s="187">
        <v>16</v>
      </c>
      <c r="AO509" s="187">
        <v>18</v>
      </c>
      <c r="AP509" s="187">
        <v>14</v>
      </c>
      <c r="AQ509" s="187">
        <v>46</v>
      </c>
      <c r="AR509" s="187">
        <v>7</v>
      </c>
      <c r="AS509" s="187">
        <v>976</v>
      </c>
      <c r="AT509" s="187">
        <v>126</v>
      </c>
      <c r="AU509" s="187">
        <v>121</v>
      </c>
      <c r="AV509" s="187">
        <v>467</v>
      </c>
      <c r="AW509" s="187">
        <v>79</v>
      </c>
    </row>
    <row r="510" spans="1:49" x14ac:dyDescent="0.25">
      <c r="A510" s="70" t="s">
        <v>109</v>
      </c>
      <c r="B510" s="70" t="s">
        <v>9</v>
      </c>
      <c r="C510" s="70" t="s">
        <v>79</v>
      </c>
      <c r="D510" s="71">
        <v>493</v>
      </c>
      <c r="E510" s="22" t="s">
        <v>83</v>
      </c>
      <c r="F510" s="8" t="s">
        <v>16</v>
      </c>
      <c r="G510" s="10">
        <v>1</v>
      </c>
      <c r="H510" s="185">
        <v>2269</v>
      </c>
      <c r="I510" s="185">
        <v>74</v>
      </c>
      <c r="J510" s="186">
        <v>12</v>
      </c>
      <c r="K510" s="186">
        <v>12</v>
      </c>
      <c r="L510" s="186">
        <v>15</v>
      </c>
      <c r="M510" s="186">
        <v>12</v>
      </c>
      <c r="N510" s="186">
        <v>10</v>
      </c>
      <c r="O510" s="186">
        <v>13</v>
      </c>
      <c r="P510" s="186">
        <v>73</v>
      </c>
      <c r="Q510" s="187">
        <v>69</v>
      </c>
      <c r="R510" s="187">
        <v>63</v>
      </c>
      <c r="S510" s="187">
        <v>68</v>
      </c>
      <c r="T510" s="187">
        <v>62</v>
      </c>
      <c r="U510" s="187">
        <v>62</v>
      </c>
      <c r="V510" s="187">
        <v>60</v>
      </c>
      <c r="W510" s="187">
        <v>61</v>
      </c>
      <c r="X510" s="187">
        <v>53</v>
      </c>
      <c r="Y510" s="187">
        <v>55</v>
      </c>
      <c r="Z510" s="187">
        <v>56</v>
      </c>
      <c r="AA510" s="187">
        <v>53</v>
      </c>
      <c r="AB510" s="187">
        <v>53</v>
      </c>
      <c r="AC510" s="187">
        <v>54</v>
      </c>
      <c r="AD510" s="187">
        <v>265</v>
      </c>
      <c r="AE510" s="187">
        <v>262</v>
      </c>
      <c r="AF510" s="187">
        <v>168</v>
      </c>
      <c r="AG510" s="187">
        <v>158</v>
      </c>
      <c r="AH510" s="187">
        <v>124</v>
      </c>
      <c r="AI510" s="187">
        <v>108</v>
      </c>
      <c r="AJ510" s="187">
        <v>69</v>
      </c>
      <c r="AK510" s="187">
        <v>59</v>
      </c>
      <c r="AL510" s="187">
        <v>51</v>
      </c>
      <c r="AM510" s="187">
        <v>41</v>
      </c>
      <c r="AN510" s="187">
        <v>19</v>
      </c>
      <c r="AO510" s="187">
        <v>16</v>
      </c>
      <c r="AP510" s="187">
        <v>13</v>
      </c>
      <c r="AQ510" s="187">
        <v>52</v>
      </c>
      <c r="AR510" s="187">
        <v>4</v>
      </c>
      <c r="AS510" s="187">
        <v>1071</v>
      </c>
      <c r="AT510" s="187">
        <v>141</v>
      </c>
      <c r="AU510" s="187">
        <v>128</v>
      </c>
      <c r="AV510" s="187">
        <v>512</v>
      </c>
      <c r="AW510" s="187">
        <v>71</v>
      </c>
    </row>
    <row r="511" spans="1:49" x14ac:dyDescent="0.25">
      <c r="A511" s="70" t="s">
        <v>109</v>
      </c>
      <c r="B511" s="70" t="s">
        <v>9</v>
      </c>
      <c r="C511" s="70" t="s">
        <v>79</v>
      </c>
      <c r="D511" s="71">
        <v>494</v>
      </c>
      <c r="E511" s="22" t="s">
        <v>85</v>
      </c>
      <c r="F511" s="8" t="s">
        <v>16</v>
      </c>
      <c r="G511" s="10">
        <v>1</v>
      </c>
      <c r="H511" s="185">
        <v>149</v>
      </c>
      <c r="I511" s="185">
        <v>3</v>
      </c>
      <c r="J511" s="186">
        <v>1</v>
      </c>
      <c r="K511" s="186">
        <v>0</v>
      </c>
      <c r="L511" s="186">
        <v>0</v>
      </c>
      <c r="M511" s="186">
        <v>2</v>
      </c>
      <c r="N511" s="186">
        <v>0</v>
      </c>
      <c r="O511" s="186">
        <v>0</v>
      </c>
      <c r="P511" s="186">
        <v>5</v>
      </c>
      <c r="Q511" s="187">
        <v>4</v>
      </c>
      <c r="R511" s="187">
        <v>4</v>
      </c>
      <c r="S511" s="187">
        <v>4</v>
      </c>
      <c r="T511" s="187">
        <v>4</v>
      </c>
      <c r="U511" s="187">
        <v>4</v>
      </c>
      <c r="V511" s="187">
        <v>3</v>
      </c>
      <c r="W511" s="187">
        <v>4</v>
      </c>
      <c r="X511" s="187">
        <v>3</v>
      </c>
      <c r="Y511" s="187">
        <v>3</v>
      </c>
      <c r="Z511" s="187">
        <v>3</v>
      </c>
      <c r="AA511" s="187">
        <v>3</v>
      </c>
      <c r="AB511" s="187">
        <v>3</v>
      </c>
      <c r="AC511" s="187">
        <v>3</v>
      </c>
      <c r="AD511" s="187">
        <v>15</v>
      </c>
      <c r="AE511" s="187">
        <v>18</v>
      </c>
      <c r="AF511" s="187">
        <v>13</v>
      </c>
      <c r="AG511" s="187">
        <v>8</v>
      </c>
      <c r="AH511" s="187">
        <v>9</v>
      </c>
      <c r="AI511" s="187">
        <v>9</v>
      </c>
      <c r="AJ511" s="187">
        <v>7</v>
      </c>
      <c r="AK511" s="187">
        <v>5</v>
      </c>
      <c r="AL511" s="187">
        <v>4</v>
      </c>
      <c r="AM511" s="187">
        <v>3</v>
      </c>
      <c r="AN511" s="187">
        <v>3</v>
      </c>
      <c r="AO511" s="187">
        <v>1</v>
      </c>
      <c r="AP511" s="187">
        <v>1</v>
      </c>
      <c r="AQ511" s="187">
        <v>6</v>
      </c>
      <c r="AR511" s="187">
        <v>1</v>
      </c>
      <c r="AS511" s="187">
        <v>70</v>
      </c>
      <c r="AT511" s="187">
        <v>8</v>
      </c>
      <c r="AU511" s="187">
        <v>7</v>
      </c>
      <c r="AV511" s="187">
        <v>34</v>
      </c>
      <c r="AW511" s="187">
        <v>8</v>
      </c>
    </row>
    <row r="512" spans="1:49" x14ac:dyDescent="0.25">
      <c r="A512" s="70" t="s">
        <v>109</v>
      </c>
      <c r="B512" s="70" t="s">
        <v>9</v>
      </c>
      <c r="C512" s="70" t="s">
        <v>79</v>
      </c>
      <c r="D512" s="71">
        <v>6876</v>
      </c>
      <c r="E512" s="22" t="s">
        <v>87</v>
      </c>
      <c r="F512" s="8" t="s">
        <v>16</v>
      </c>
      <c r="G512" s="10">
        <v>1</v>
      </c>
      <c r="H512" s="185">
        <v>1195</v>
      </c>
      <c r="I512" s="185">
        <v>30</v>
      </c>
      <c r="J512" s="186">
        <v>5</v>
      </c>
      <c r="K512" s="186">
        <v>3</v>
      </c>
      <c r="L512" s="186">
        <v>6</v>
      </c>
      <c r="M512" s="186">
        <v>6</v>
      </c>
      <c r="N512" s="186">
        <v>6</v>
      </c>
      <c r="O512" s="186">
        <v>4</v>
      </c>
      <c r="P512" s="186">
        <v>37</v>
      </c>
      <c r="Q512" s="187">
        <v>36</v>
      </c>
      <c r="R512" s="187">
        <v>35</v>
      </c>
      <c r="S512" s="187">
        <v>35</v>
      </c>
      <c r="T512" s="187">
        <v>35</v>
      </c>
      <c r="U512" s="187">
        <v>33</v>
      </c>
      <c r="V512" s="187">
        <v>31</v>
      </c>
      <c r="W512" s="187">
        <v>29</v>
      </c>
      <c r="X512" s="187">
        <v>31</v>
      </c>
      <c r="Y512" s="187">
        <v>30</v>
      </c>
      <c r="Z512" s="187">
        <v>27</v>
      </c>
      <c r="AA512" s="187">
        <v>29</v>
      </c>
      <c r="AB512" s="187">
        <v>28</v>
      </c>
      <c r="AC512" s="187">
        <v>27</v>
      </c>
      <c r="AD512" s="187">
        <v>143</v>
      </c>
      <c r="AE512" s="187">
        <v>149</v>
      </c>
      <c r="AF512" s="187">
        <v>87</v>
      </c>
      <c r="AG512" s="187">
        <v>80</v>
      </c>
      <c r="AH512" s="187">
        <v>63</v>
      </c>
      <c r="AI512" s="187">
        <v>60</v>
      </c>
      <c r="AJ512" s="187">
        <v>35</v>
      </c>
      <c r="AK512" s="187">
        <v>32</v>
      </c>
      <c r="AL512" s="187">
        <v>25</v>
      </c>
      <c r="AM512" s="187">
        <v>24</v>
      </c>
      <c r="AN512" s="187">
        <v>11</v>
      </c>
      <c r="AO512" s="187">
        <v>7</v>
      </c>
      <c r="AP512" s="187">
        <v>6</v>
      </c>
      <c r="AQ512" s="187">
        <v>31</v>
      </c>
      <c r="AR512" s="187">
        <v>1</v>
      </c>
      <c r="AS512" s="187">
        <v>564</v>
      </c>
      <c r="AT512" s="187">
        <v>75</v>
      </c>
      <c r="AU512" s="187">
        <v>67</v>
      </c>
      <c r="AV512" s="187">
        <v>275</v>
      </c>
      <c r="AW512" s="187">
        <v>37</v>
      </c>
    </row>
    <row r="513" spans="1:49" x14ac:dyDescent="0.25">
      <c r="A513" s="70" t="s">
        <v>109</v>
      </c>
      <c r="B513" s="70" t="s">
        <v>9</v>
      </c>
      <c r="C513" s="70" t="s">
        <v>79</v>
      </c>
      <c r="D513" s="71">
        <v>7185</v>
      </c>
      <c r="E513" s="22" t="s">
        <v>89</v>
      </c>
      <c r="F513" s="8" t="s">
        <v>31</v>
      </c>
      <c r="G513" s="10">
        <v>1</v>
      </c>
      <c r="H513" s="185">
        <v>1898</v>
      </c>
      <c r="I513" s="185">
        <v>101</v>
      </c>
      <c r="J513" s="186">
        <v>13</v>
      </c>
      <c r="K513" s="186">
        <v>15</v>
      </c>
      <c r="L513" s="186">
        <v>21</v>
      </c>
      <c r="M513" s="186">
        <v>19</v>
      </c>
      <c r="N513" s="186">
        <v>16</v>
      </c>
      <c r="O513" s="186">
        <v>17</v>
      </c>
      <c r="P513" s="186">
        <v>56</v>
      </c>
      <c r="Q513" s="187">
        <v>55</v>
      </c>
      <c r="R513" s="187">
        <v>56</v>
      </c>
      <c r="S513" s="187">
        <v>48</v>
      </c>
      <c r="T513" s="187">
        <v>51</v>
      </c>
      <c r="U513" s="187">
        <v>47</v>
      </c>
      <c r="V513" s="187">
        <v>47</v>
      </c>
      <c r="W513" s="187">
        <v>48</v>
      </c>
      <c r="X513" s="187">
        <v>48</v>
      </c>
      <c r="Y513" s="187">
        <v>44</v>
      </c>
      <c r="Z513" s="187">
        <v>45</v>
      </c>
      <c r="AA513" s="187">
        <v>42</v>
      </c>
      <c r="AB513" s="187">
        <v>42</v>
      </c>
      <c r="AC513" s="187">
        <v>41</v>
      </c>
      <c r="AD513" s="187">
        <v>213</v>
      </c>
      <c r="AE513" s="187">
        <v>203</v>
      </c>
      <c r="AF513" s="187">
        <v>155</v>
      </c>
      <c r="AG513" s="187">
        <v>126</v>
      </c>
      <c r="AH513" s="187">
        <v>100</v>
      </c>
      <c r="AI513" s="187">
        <v>96</v>
      </c>
      <c r="AJ513" s="187">
        <v>61</v>
      </c>
      <c r="AK513" s="187">
        <v>52</v>
      </c>
      <c r="AL513" s="187">
        <v>42</v>
      </c>
      <c r="AM513" s="187">
        <v>39</v>
      </c>
      <c r="AN513" s="187">
        <v>18</v>
      </c>
      <c r="AO513" s="187">
        <v>12</v>
      </c>
      <c r="AP513" s="187">
        <v>10</v>
      </c>
      <c r="AQ513" s="187">
        <v>44</v>
      </c>
      <c r="AR513" s="187">
        <v>3</v>
      </c>
      <c r="AS513" s="187">
        <v>896</v>
      </c>
      <c r="AT513" s="187">
        <v>114</v>
      </c>
      <c r="AU513" s="187">
        <v>101</v>
      </c>
      <c r="AV513" s="187">
        <v>421</v>
      </c>
      <c r="AW513" s="187">
        <v>55</v>
      </c>
    </row>
    <row r="514" spans="1:49" x14ac:dyDescent="0.25">
      <c r="A514" s="70" t="s">
        <v>109</v>
      </c>
      <c r="B514" s="70" t="s">
        <v>9</v>
      </c>
      <c r="C514" s="70" t="s">
        <v>79</v>
      </c>
      <c r="D514" s="71">
        <v>17678</v>
      </c>
      <c r="E514" s="22" t="s">
        <v>91</v>
      </c>
      <c r="F514" s="8" t="s">
        <v>31</v>
      </c>
      <c r="G514" s="10">
        <v>1</v>
      </c>
      <c r="H514" s="185">
        <v>1910</v>
      </c>
      <c r="I514" s="185">
        <v>103</v>
      </c>
      <c r="J514" s="186">
        <v>12</v>
      </c>
      <c r="K514" s="186">
        <v>15</v>
      </c>
      <c r="L514" s="186">
        <v>17</v>
      </c>
      <c r="M514" s="186">
        <v>17</v>
      </c>
      <c r="N514" s="186">
        <v>17</v>
      </c>
      <c r="O514" s="186">
        <v>25</v>
      </c>
      <c r="P514" s="186">
        <v>57</v>
      </c>
      <c r="Q514" s="187">
        <v>59</v>
      </c>
      <c r="R514" s="187">
        <v>53</v>
      </c>
      <c r="S514" s="187">
        <v>52</v>
      </c>
      <c r="T514" s="187">
        <v>51</v>
      </c>
      <c r="U514" s="187">
        <v>49</v>
      </c>
      <c r="V514" s="187">
        <v>50</v>
      </c>
      <c r="W514" s="187">
        <v>47</v>
      </c>
      <c r="X514" s="187">
        <v>50</v>
      </c>
      <c r="Y514" s="187">
        <v>46</v>
      </c>
      <c r="Z514" s="187">
        <v>44</v>
      </c>
      <c r="AA514" s="187">
        <v>42</v>
      </c>
      <c r="AB514" s="187">
        <v>42</v>
      </c>
      <c r="AC514" s="187">
        <v>42</v>
      </c>
      <c r="AD514" s="187">
        <v>225</v>
      </c>
      <c r="AE514" s="187">
        <v>211</v>
      </c>
      <c r="AF514" s="187">
        <v>144</v>
      </c>
      <c r="AG514" s="187">
        <v>128</v>
      </c>
      <c r="AH514" s="187">
        <v>98</v>
      </c>
      <c r="AI514" s="187">
        <v>101</v>
      </c>
      <c r="AJ514" s="187">
        <v>56</v>
      </c>
      <c r="AK514" s="187">
        <v>48</v>
      </c>
      <c r="AL514" s="187">
        <v>38</v>
      </c>
      <c r="AM514" s="187">
        <v>35</v>
      </c>
      <c r="AN514" s="187">
        <v>16</v>
      </c>
      <c r="AO514" s="187">
        <v>13</v>
      </c>
      <c r="AP514" s="187">
        <v>10</v>
      </c>
      <c r="AQ514" s="187">
        <v>44</v>
      </c>
      <c r="AR514" s="187">
        <v>1</v>
      </c>
      <c r="AS514" s="187">
        <v>902</v>
      </c>
      <c r="AT514" s="187">
        <v>117</v>
      </c>
      <c r="AU514" s="187">
        <v>102</v>
      </c>
      <c r="AV514" s="187">
        <v>428</v>
      </c>
      <c r="AW514" s="187">
        <v>53</v>
      </c>
    </row>
    <row r="515" spans="1:49" x14ac:dyDescent="0.25">
      <c r="A515" s="64" t="s">
        <v>109</v>
      </c>
      <c r="B515" s="64" t="s">
        <v>9</v>
      </c>
      <c r="C515" s="64" t="s">
        <v>93</v>
      </c>
      <c r="D515" s="65"/>
      <c r="E515" s="4" t="s">
        <v>93</v>
      </c>
      <c r="F515" s="5" t="s">
        <v>47</v>
      </c>
      <c r="G515" s="9">
        <v>1</v>
      </c>
      <c r="H515" s="180">
        <v>6669</v>
      </c>
      <c r="I515" s="180">
        <v>1112</v>
      </c>
      <c r="J515" s="181">
        <v>199</v>
      </c>
      <c r="K515" s="181">
        <v>187</v>
      </c>
      <c r="L515" s="181">
        <v>177</v>
      </c>
      <c r="M515" s="181">
        <v>196</v>
      </c>
      <c r="N515" s="181">
        <v>166</v>
      </c>
      <c r="O515" s="181">
        <v>187</v>
      </c>
      <c r="P515" s="181">
        <v>155</v>
      </c>
      <c r="Q515" s="181">
        <v>152</v>
      </c>
      <c r="R515" s="181">
        <v>149</v>
      </c>
      <c r="S515" s="181">
        <v>147</v>
      </c>
      <c r="T515" s="181">
        <v>143</v>
      </c>
      <c r="U515" s="181">
        <v>140</v>
      </c>
      <c r="V515" s="181">
        <v>138</v>
      </c>
      <c r="W515" s="181">
        <v>137</v>
      </c>
      <c r="X515" s="181">
        <v>136</v>
      </c>
      <c r="Y515" s="181">
        <v>136</v>
      </c>
      <c r="Z515" s="181">
        <v>134</v>
      </c>
      <c r="AA515" s="181">
        <v>134</v>
      </c>
      <c r="AB515" s="181">
        <v>134</v>
      </c>
      <c r="AC515" s="181">
        <v>139</v>
      </c>
      <c r="AD515" s="181">
        <v>729</v>
      </c>
      <c r="AE515" s="181">
        <v>587</v>
      </c>
      <c r="AF515" s="181">
        <v>484</v>
      </c>
      <c r="AG515" s="181">
        <v>403</v>
      </c>
      <c r="AH515" s="181">
        <v>362</v>
      </c>
      <c r="AI515" s="181">
        <v>296</v>
      </c>
      <c r="AJ515" s="181">
        <v>233</v>
      </c>
      <c r="AK515" s="181">
        <v>172</v>
      </c>
      <c r="AL515" s="181">
        <v>129</v>
      </c>
      <c r="AM515" s="181">
        <v>81</v>
      </c>
      <c r="AN515" s="181">
        <v>52</v>
      </c>
      <c r="AO515" s="181">
        <v>33</v>
      </c>
      <c r="AP515" s="181">
        <v>22</v>
      </c>
      <c r="AQ515" s="181">
        <v>153</v>
      </c>
      <c r="AR515" s="181">
        <v>10</v>
      </c>
      <c r="AS515" s="181">
        <v>3148</v>
      </c>
      <c r="AT515" s="181">
        <v>328</v>
      </c>
      <c r="AU515" s="181">
        <v>319</v>
      </c>
      <c r="AV515" s="181">
        <v>1350</v>
      </c>
      <c r="AW515" s="181">
        <v>221</v>
      </c>
    </row>
    <row r="516" spans="1:49" x14ac:dyDescent="0.25">
      <c r="A516" s="70" t="s">
        <v>109</v>
      </c>
      <c r="B516" s="70" t="s">
        <v>9</v>
      </c>
      <c r="C516" s="70" t="s">
        <v>93</v>
      </c>
      <c r="D516" s="71">
        <v>438</v>
      </c>
      <c r="E516" s="22" t="s">
        <v>95</v>
      </c>
      <c r="F516" s="13" t="s">
        <v>14</v>
      </c>
      <c r="G516" s="12">
        <v>1</v>
      </c>
      <c r="H516" s="185">
        <v>2343</v>
      </c>
      <c r="I516" s="185">
        <v>325</v>
      </c>
      <c r="J516" s="186">
        <v>50</v>
      </c>
      <c r="K516" s="186">
        <v>48</v>
      </c>
      <c r="L516" s="186">
        <v>64</v>
      </c>
      <c r="M516" s="186">
        <v>60</v>
      </c>
      <c r="N516" s="186">
        <v>55</v>
      </c>
      <c r="O516" s="186">
        <v>48</v>
      </c>
      <c r="P516" s="186">
        <v>56</v>
      </c>
      <c r="Q516" s="187">
        <v>56</v>
      </c>
      <c r="R516" s="187">
        <v>56</v>
      </c>
      <c r="S516" s="187">
        <v>55</v>
      </c>
      <c r="T516" s="187">
        <v>52</v>
      </c>
      <c r="U516" s="187">
        <v>51</v>
      </c>
      <c r="V516" s="187">
        <v>50</v>
      </c>
      <c r="W516" s="187">
        <v>50</v>
      </c>
      <c r="X516" s="187">
        <v>49</v>
      </c>
      <c r="Y516" s="187">
        <v>49</v>
      </c>
      <c r="Z516" s="187">
        <v>48</v>
      </c>
      <c r="AA516" s="187">
        <v>48</v>
      </c>
      <c r="AB516" s="187">
        <v>48</v>
      </c>
      <c r="AC516" s="187">
        <v>52</v>
      </c>
      <c r="AD516" s="187">
        <v>260</v>
      </c>
      <c r="AE516" s="187">
        <v>210</v>
      </c>
      <c r="AF516" s="187">
        <v>185</v>
      </c>
      <c r="AG516" s="187">
        <v>146</v>
      </c>
      <c r="AH516" s="187">
        <v>129</v>
      </c>
      <c r="AI516" s="187">
        <v>104</v>
      </c>
      <c r="AJ516" s="187">
        <v>82</v>
      </c>
      <c r="AK516" s="187">
        <v>64</v>
      </c>
      <c r="AL516" s="187">
        <v>47</v>
      </c>
      <c r="AM516" s="187">
        <v>29</v>
      </c>
      <c r="AN516" s="187">
        <v>20</v>
      </c>
      <c r="AO516" s="187">
        <v>13</v>
      </c>
      <c r="AP516" s="187">
        <v>9</v>
      </c>
      <c r="AQ516" s="187">
        <v>54</v>
      </c>
      <c r="AR516" s="187">
        <v>4</v>
      </c>
      <c r="AS516" s="187">
        <v>1106</v>
      </c>
      <c r="AT516" s="187">
        <v>119</v>
      </c>
      <c r="AU516" s="187">
        <v>116</v>
      </c>
      <c r="AV516" s="187">
        <v>488</v>
      </c>
      <c r="AW516" s="187">
        <v>84</v>
      </c>
    </row>
    <row r="517" spans="1:49" x14ac:dyDescent="0.25">
      <c r="A517" s="70" t="s">
        <v>109</v>
      </c>
      <c r="B517" s="70" t="s">
        <v>9</v>
      </c>
      <c r="C517" s="70" t="s">
        <v>93</v>
      </c>
      <c r="D517" s="71">
        <v>439</v>
      </c>
      <c r="E517" s="22" t="s">
        <v>97</v>
      </c>
      <c r="F517" s="8" t="s">
        <v>31</v>
      </c>
      <c r="G517" s="10">
        <v>1</v>
      </c>
      <c r="H517" s="185">
        <v>2619</v>
      </c>
      <c r="I517" s="185">
        <v>305</v>
      </c>
      <c r="J517" s="186">
        <v>62</v>
      </c>
      <c r="K517" s="186">
        <v>46</v>
      </c>
      <c r="L517" s="186">
        <v>48</v>
      </c>
      <c r="M517" s="186">
        <v>53</v>
      </c>
      <c r="N517" s="186">
        <v>48</v>
      </c>
      <c r="O517" s="186">
        <v>48</v>
      </c>
      <c r="P517" s="186">
        <v>64</v>
      </c>
      <c r="Q517" s="187">
        <v>64</v>
      </c>
      <c r="R517" s="187">
        <v>63</v>
      </c>
      <c r="S517" s="187">
        <v>62</v>
      </c>
      <c r="T517" s="187">
        <v>61</v>
      </c>
      <c r="U517" s="187">
        <v>60</v>
      </c>
      <c r="V517" s="187">
        <v>59</v>
      </c>
      <c r="W517" s="187">
        <v>58</v>
      </c>
      <c r="X517" s="187">
        <v>58</v>
      </c>
      <c r="Y517" s="187">
        <v>58</v>
      </c>
      <c r="Z517" s="187">
        <v>57</v>
      </c>
      <c r="AA517" s="187">
        <v>57</v>
      </c>
      <c r="AB517" s="187">
        <v>57</v>
      </c>
      <c r="AC517" s="187">
        <v>60</v>
      </c>
      <c r="AD517" s="187">
        <v>303</v>
      </c>
      <c r="AE517" s="187">
        <v>248</v>
      </c>
      <c r="AF517" s="187">
        <v>194</v>
      </c>
      <c r="AG517" s="187">
        <v>166</v>
      </c>
      <c r="AH517" s="187">
        <v>146</v>
      </c>
      <c r="AI517" s="187">
        <v>122</v>
      </c>
      <c r="AJ517" s="187">
        <v>93</v>
      </c>
      <c r="AK517" s="187">
        <v>71</v>
      </c>
      <c r="AL517" s="187">
        <v>53</v>
      </c>
      <c r="AM517" s="187">
        <v>36</v>
      </c>
      <c r="AN517" s="187">
        <v>22</v>
      </c>
      <c r="AO517" s="187">
        <v>13</v>
      </c>
      <c r="AP517" s="187">
        <v>9</v>
      </c>
      <c r="AQ517" s="187">
        <v>60</v>
      </c>
      <c r="AR517" s="187">
        <v>3</v>
      </c>
      <c r="AS517" s="187">
        <v>1236</v>
      </c>
      <c r="AT517" s="187">
        <v>140</v>
      </c>
      <c r="AU517" s="187">
        <v>136</v>
      </c>
      <c r="AV517" s="187">
        <v>556</v>
      </c>
      <c r="AW517" s="187">
        <v>83</v>
      </c>
    </row>
    <row r="518" spans="1:49" x14ac:dyDescent="0.25">
      <c r="A518" s="70" t="s">
        <v>109</v>
      </c>
      <c r="B518" s="70" t="s">
        <v>9</v>
      </c>
      <c r="C518" s="70" t="s">
        <v>93</v>
      </c>
      <c r="D518" s="71">
        <v>468</v>
      </c>
      <c r="E518" s="22" t="s">
        <v>99</v>
      </c>
      <c r="F518" s="8" t="s">
        <v>31</v>
      </c>
      <c r="G518" s="10">
        <v>1</v>
      </c>
      <c r="H518" s="185">
        <v>729</v>
      </c>
      <c r="I518" s="185">
        <v>193</v>
      </c>
      <c r="J518" s="186">
        <v>42</v>
      </c>
      <c r="K518" s="186">
        <v>38</v>
      </c>
      <c r="L518" s="186">
        <v>19</v>
      </c>
      <c r="M518" s="186">
        <v>29</v>
      </c>
      <c r="N518" s="186">
        <v>25</v>
      </c>
      <c r="O518" s="186">
        <v>40</v>
      </c>
      <c r="P518" s="186">
        <v>16</v>
      </c>
      <c r="Q518" s="187">
        <v>15</v>
      </c>
      <c r="R518" s="187">
        <v>13</v>
      </c>
      <c r="S518" s="187">
        <v>13</v>
      </c>
      <c r="T518" s="187">
        <v>13</v>
      </c>
      <c r="U518" s="187">
        <v>13</v>
      </c>
      <c r="V518" s="187">
        <v>13</v>
      </c>
      <c r="W518" s="187">
        <v>13</v>
      </c>
      <c r="X518" s="187">
        <v>13</v>
      </c>
      <c r="Y518" s="187">
        <v>13</v>
      </c>
      <c r="Z518" s="187">
        <v>13</v>
      </c>
      <c r="AA518" s="187">
        <v>13</v>
      </c>
      <c r="AB518" s="187">
        <v>13</v>
      </c>
      <c r="AC518" s="187">
        <v>13</v>
      </c>
      <c r="AD518" s="187">
        <v>71</v>
      </c>
      <c r="AE518" s="187">
        <v>55</v>
      </c>
      <c r="AF518" s="187">
        <v>48</v>
      </c>
      <c r="AG518" s="187">
        <v>39</v>
      </c>
      <c r="AH518" s="187">
        <v>38</v>
      </c>
      <c r="AI518" s="187">
        <v>29</v>
      </c>
      <c r="AJ518" s="187">
        <v>25</v>
      </c>
      <c r="AK518" s="187">
        <v>17</v>
      </c>
      <c r="AL518" s="187">
        <v>12</v>
      </c>
      <c r="AM518" s="187">
        <v>6</v>
      </c>
      <c r="AN518" s="187">
        <v>4</v>
      </c>
      <c r="AO518" s="187">
        <v>3</v>
      </c>
      <c r="AP518" s="187">
        <v>2</v>
      </c>
      <c r="AQ518" s="187">
        <v>17</v>
      </c>
      <c r="AR518" s="187">
        <v>1</v>
      </c>
      <c r="AS518" s="187">
        <v>344</v>
      </c>
      <c r="AT518" s="187">
        <v>31</v>
      </c>
      <c r="AU518" s="187">
        <v>31</v>
      </c>
      <c r="AV518" s="187">
        <v>132</v>
      </c>
      <c r="AW518" s="187">
        <v>23</v>
      </c>
    </row>
    <row r="519" spans="1:49" x14ac:dyDescent="0.25">
      <c r="A519" s="70" t="s">
        <v>109</v>
      </c>
      <c r="B519" s="70" t="s">
        <v>9</v>
      </c>
      <c r="C519" s="70" t="s">
        <v>93</v>
      </c>
      <c r="D519" s="71">
        <v>6878</v>
      </c>
      <c r="E519" s="22" t="s">
        <v>101</v>
      </c>
      <c r="F519" s="8" t="s">
        <v>31</v>
      </c>
      <c r="G519" s="10">
        <v>1</v>
      </c>
      <c r="H519" s="185">
        <v>508</v>
      </c>
      <c r="I519" s="185">
        <v>151</v>
      </c>
      <c r="J519" s="186">
        <v>29</v>
      </c>
      <c r="K519" s="186">
        <v>24</v>
      </c>
      <c r="L519" s="186">
        <v>22</v>
      </c>
      <c r="M519" s="186">
        <v>31</v>
      </c>
      <c r="N519" s="186">
        <v>12</v>
      </c>
      <c r="O519" s="186">
        <v>33</v>
      </c>
      <c r="P519" s="186">
        <v>11</v>
      </c>
      <c r="Q519" s="187">
        <v>9</v>
      </c>
      <c r="R519" s="187">
        <v>9</v>
      </c>
      <c r="S519" s="187">
        <v>9</v>
      </c>
      <c r="T519" s="187">
        <v>9</v>
      </c>
      <c r="U519" s="187">
        <v>8</v>
      </c>
      <c r="V519" s="187">
        <v>8</v>
      </c>
      <c r="W519" s="187">
        <v>8</v>
      </c>
      <c r="X519" s="187">
        <v>8</v>
      </c>
      <c r="Y519" s="187">
        <v>8</v>
      </c>
      <c r="Z519" s="187">
        <v>8</v>
      </c>
      <c r="AA519" s="187">
        <v>8</v>
      </c>
      <c r="AB519" s="187">
        <v>8</v>
      </c>
      <c r="AC519" s="187">
        <v>7</v>
      </c>
      <c r="AD519" s="187">
        <v>49</v>
      </c>
      <c r="AE519" s="187">
        <v>38</v>
      </c>
      <c r="AF519" s="187">
        <v>30</v>
      </c>
      <c r="AG519" s="187">
        <v>27</v>
      </c>
      <c r="AH519" s="187">
        <v>25</v>
      </c>
      <c r="AI519" s="187">
        <v>22</v>
      </c>
      <c r="AJ519" s="187">
        <v>17</v>
      </c>
      <c r="AK519" s="187">
        <v>11</v>
      </c>
      <c r="AL519" s="187">
        <v>9</v>
      </c>
      <c r="AM519" s="187">
        <v>5</v>
      </c>
      <c r="AN519" s="187">
        <v>3</v>
      </c>
      <c r="AO519" s="187">
        <v>2</v>
      </c>
      <c r="AP519" s="187">
        <v>1</v>
      </c>
      <c r="AQ519" s="187">
        <v>11</v>
      </c>
      <c r="AR519" s="187">
        <v>1</v>
      </c>
      <c r="AS519" s="187">
        <v>240</v>
      </c>
      <c r="AT519" s="187">
        <v>19</v>
      </c>
      <c r="AU519" s="187">
        <v>18</v>
      </c>
      <c r="AV519" s="187">
        <v>90</v>
      </c>
      <c r="AW519" s="187">
        <v>16</v>
      </c>
    </row>
    <row r="520" spans="1:49" x14ac:dyDescent="0.25">
      <c r="A520" s="70" t="s">
        <v>109</v>
      </c>
      <c r="B520" s="70" t="s">
        <v>9</v>
      </c>
      <c r="C520" s="70" t="s">
        <v>93</v>
      </c>
      <c r="D520" s="71">
        <v>6879</v>
      </c>
      <c r="E520" s="22" t="s">
        <v>103</v>
      </c>
      <c r="F520" s="8" t="s">
        <v>31</v>
      </c>
      <c r="G520" s="10">
        <v>1</v>
      </c>
      <c r="H520" s="185">
        <v>470</v>
      </c>
      <c r="I520" s="185">
        <v>138</v>
      </c>
      <c r="J520" s="186">
        <v>16</v>
      </c>
      <c r="K520" s="186">
        <v>31</v>
      </c>
      <c r="L520" s="186">
        <v>24</v>
      </c>
      <c r="M520" s="186">
        <v>23</v>
      </c>
      <c r="N520" s="186">
        <v>26</v>
      </c>
      <c r="O520" s="186">
        <v>18</v>
      </c>
      <c r="P520" s="186">
        <v>8</v>
      </c>
      <c r="Q520" s="187">
        <v>8</v>
      </c>
      <c r="R520" s="187">
        <v>8</v>
      </c>
      <c r="S520" s="187">
        <v>8</v>
      </c>
      <c r="T520" s="187">
        <v>8</v>
      </c>
      <c r="U520" s="187">
        <v>8</v>
      </c>
      <c r="V520" s="187">
        <v>8</v>
      </c>
      <c r="W520" s="187">
        <v>8</v>
      </c>
      <c r="X520" s="187">
        <v>8</v>
      </c>
      <c r="Y520" s="187">
        <v>8</v>
      </c>
      <c r="Z520" s="187">
        <v>8</v>
      </c>
      <c r="AA520" s="187">
        <v>8</v>
      </c>
      <c r="AB520" s="187">
        <v>8</v>
      </c>
      <c r="AC520" s="187">
        <v>7</v>
      </c>
      <c r="AD520" s="187">
        <v>46</v>
      </c>
      <c r="AE520" s="187">
        <v>36</v>
      </c>
      <c r="AF520" s="187">
        <v>27</v>
      </c>
      <c r="AG520" s="187">
        <v>25</v>
      </c>
      <c r="AH520" s="187">
        <v>24</v>
      </c>
      <c r="AI520" s="187">
        <v>19</v>
      </c>
      <c r="AJ520" s="187">
        <v>16</v>
      </c>
      <c r="AK520" s="187">
        <v>9</v>
      </c>
      <c r="AL520" s="187">
        <v>8</v>
      </c>
      <c r="AM520" s="187">
        <v>5</v>
      </c>
      <c r="AN520" s="187">
        <v>3</v>
      </c>
      <c r="AO520" s="187">
        <v>2</v>
      </c>
      <c r="AP520" s="187">
        <v>1</v>
      </c>
      <c r="AQ520" s="187">
        <v>11</v>
      </c>
      <c r="AR520" s="187">
        <v>1</v>
      </c>
      <c r="AS520" s="187">
        <v>222</v>
      </c>
      <c r="AT520" s="187">
        <v>19</v>
      </c>
      <c r="AU520" s="187">
        <v>18</v>
      </c>
      <c r="AV520" s="187">
        <v>84</v>
      </c>
      <c r="AW520" s="187">
        <v>15</v>
      </c>
    </row>
    <row r="521" spans="1:49" x14ac:dyDescent="0.25">
      <c r="A521" s="64" t="s">
        <v>109</v>
      </c>
      <c r="B521" s="64" t="s">
        <v>9</v>
      </c>
      <c r="C521" s="64" t="s">
        <v>98</v>
      </c>
      <c r="D521" s="76"/>
      <c r="E521" s="25" t="s">
        <v>98</v>
      </c>
      <c r="F521" s="5" t="s">
        <v>47</v>
      </c>
      <c r="G521" s="9">
        <v>1</v>
      </c>
      <c r="H521" s="180">
        <v>1825</v>
      </c>
      <c r="I521" s="180">
        <v>451</v>
      </c>
      <c r="J521" s="181">
        <v>89</v>
      </c>
      <c r="K521" s="181">
        <v>63</v>
      </c>
      <c r="L521" s="181">
        <v>107</v>
      </c>
      <c r="M521" s="181">
        <v>74</v>
      </c>
      <c r="N521" s="181">
        <v>58</v>
      </c>
      <c r="O521" s="181">
        <v>60</v>
      </c>
      <c r="P521" s="181">
        <v>37</v>
      </c>
      <c r="Q521" s="181">
        <v>33</v>
      </c>
      <c r="R521" s="181">
        <v>32</v>
      </c>
      <c r="S521" s="181">
        <v>32</v>
      </c>
      <c r="T521" s="181">
        <v>32</v>
      </c>
      <c r="U521" s="181">
        <v>31</v>
      </c>
      <c r="V521" s="181">
        <v>31</v>
      </c>
      <c r="W521" s="181">
        <v>31</v>
      </c>
      <c r="X521" s="181">
        <v>31</v>
      </c>
      <c r="Y521" s="181">
        <v>31</v>
      </c>
      <c r="Z521" s="181">
        <v>31</v>
      </c>
      <c r="AA521" s="181">
        <v>31</v>
      </c>
      <c r="AB521" s="181">
        <v>31</v>
      </c>
      <c r="AC521" s="181">
        <v>31</v>
      </c>
      <c r="AD521" s="181">
        <v>181</v>
      </c>
      <c r="AE521" s="181">
        <v>151</v>
      </c>
      <c r="AF521" s="181">
        <v>123</v>
      </c>
      <c r="AG521" s="181">
        <v>100</v>
      </c>
      <c r="AH521" s="181">
        <v>101</v>
      </c>
      <c r="AI521" s="181">
        <v>93</v>
      </c>
      <c r="AJ521" s="181">
        <v>71</v>
      </c>
      <c r="AK521" s="181">
        <v>38</v>
      </c>
      <c r="AL521" s="181">
        <v>29</v>
      </c>
      <c r="AM521" s="181">
        <v>20</v>
      </c>
      <c r="AN521" s="181">
        <v>11</v>
      </c>
      <c r="AO521" s="181">
        <v>6</v>
      </c>
      <c r="AP521" s="181">
        <v>5</v>
      </c>
      <c r="AQ521" s="181">
        <v>54</v>
      </c>
      <c r="AR521" s="181">
        <v>11</v>
      </c>
      <c r="AS521" s="181">
        <v>860</v>
      </c>
      <c r="AT521" s="181">
        <v>73</v>
      </c>
      <c r="AU521" s="181">
        <v>73</v>
      </c>
      <c r="AV521" s="181">
        <v>355</v>
      </c>
      <c r="AW521" s="181">
        <v>72</v>
      </c>
    </row>
    <row r="522" spans="1:49" x14ac:dyDescent="0.25">
      <c r="A522" s="70" t="s">
        <v>109</v>
      </c>
      <c r="B522" s="70" t="s">
        <v>9</v>
      </c>
      <c r="C522" s="70" t="s">
        <v>98</v>
      </c>
      <c r="D522" s="71">
        <v>507</v>
      </c>
      <c r="E522" s="22" t="s">
        <v>100</v>
      </c>
      <c r="F522" s="8" t="s">
        <v>16</v>
      </c>
      <c r="G522" s="10">
        <v>1</v>
      </c>
      <c r="H522" s="185">
        <v>331</v>
      </c>
      <c r="I522" s="185">
        <v>86</v>
      </c>
      <c r="J522" s="186">
        <v>9</v>
      </c>
      <c r="K522" s="186">
        <v>15</v>
      </c>
      <c r="L522" s="186">
        <v>22</v>
      </c>
      <c r="M522" s="186">
        <v>15</v>
      </c>
      <c r="N522" s="186">
        <v>15</v>
      </c>
      <c r="O522" s="186">
        <v>10</v>
      </c>
      <c r="P522" s="186">
        <v>6</v>
      </c>
      <c r="Q522" s="187">
        <v>6</v>
      </c>
      <c r="R522" s="187">
        <v>6</v>
      </c>
      <c r="S522" s="187">
        <v>6</v>
      </c>
      <c r="T522" s="187">
        <v>6</v>
      </c>
      <c r="U522" s="187">
        <v>5</v>
      </c>
      <c r="V522" s="187">
        <v>5</v>
      </c>
      <c r="W522" s="187">
        <v>5</v>
      </c>
      <c r="X522" s="187">
        <v>5</v>
      </c>
      <c r="Y522" s="187">
        <v>5</v>
      </c>
      <c r="Z522" s="187">
        <v>5</v>
      </c>
      <c r="AA522" s="187">
        <v>5</v>
      </c>
      <c r="AB522" s="187">
        <v>5</v>
      </c>
      <c r="AC522" s="187">
        <v>5</v>
      </c>
      <c r="AD522" s="187">
        <v>33</v>
      </c>
      <c r="AE522" s="187">
        <v>26</v>
      </c>
      <c r="AF522" s="187">
        <v>25</v>
      </c>
      <c r="AG522" s="187">
        <v>18</v>
      </c>
      <c r="AH522" s="187">
        <v>18</v>
      </c>
      <c r="AI522" s="187">
        <v>17</v>
      </c>
      <c r="AJ522" s="187">
        <v>14</v>
      </c>
      <c r="AK522" s="187">
        <v>7</v>
      </c>
      <c r="AL522" s="187">
        <v>4</v>
      </c>
      <c r="AM522" s="187">
        <v>4</v>
      </c>
      <c r="AN522" s="187">
        <v>2</v>
      </c>
      <c r="AO522" s="187">
        <v>1</v>
      </c>
      <c r="AP522" s="187">
        <v>1</v>
      </c>
      <c r="AQ522" s="187">
        <v>10</v>
      </c>
      <c r="AR522" s="187">
        <v>3</v>
      </c>
      <c r="AS522" s="187">
        <v>156</v>
      </c>
      <c r="AT522" s="187">
        <v>12</v>
      </c>
      <c r="AU522" s="187">
        <v>12</v>
      </c>
      <c r="AV522" s="187">
        <v>65</v>
      </c>
      <c r="AW522" s="187">
        <v>13</v>
      </c>
    </row>
    <row r="523" spans="1:49" x14ac:dyDescent="0.25">
      <c r="A523" s="70" t="s">
        <v>109</v>
      </c>
      <c r="B523" s="70" t="s">
        <v>9</v>
      </c>
      <c r="C523" s="70" t="s">
        <v>98</v>
      </c>
      <c r="D523" s="71">
        <v>509</v>
      </c>
      <c r="E523" s="22" t="s">
        <v>102</v>
      </c>
      <c r="F523" s="8" t="s">
        <v>31</v>
      </c>
      <c r="G523" s="10">
        <v>1</v>
      </c>
      <c r="H523" s="185">
        <v>484</v>
      </c>
      <c r="I523" s="185">
        <v>102</v>
      </c>
      <c r="J523" s="186">
        <v>25</v>
      </c>
      <c r="K523" s="186">
        <v>15</v>
      </c>
      <c r="L523" s="186">
        <v>25</v>
      </c>
      <c r="M523" s="186">
        <v>13</v>
      </c>
      <c r="N523" s="186">
        <v>12</v>
      </c>
      <c r="O523" s="186">
        <v>12</v>
      </c>
      <c r="P523" s="186">
        <v>12</v>
      </c>
      <c r="Q523" s="187">
        <v>9</v>
      </c>
      <c r="R523" s="187">
        <v>9</v>
      </c>
      <c r="S523" s="187">
        <v>9</v>
      </c>
      <c r="T523" s="187">
        <v>9</v>
      </c>
      <c r="U523" s="187">
        <v>9</v>
      </c>
      <c r="V523" s="187">
        <v>9</v>
      </c>
      <c r="W523" s="187">
        <v>9</v>
      </c>
      <c r="X523" s="187">
        <v>9</v>
      </c>
      <c r="Y523" s="187">
        <v>9</v>
      </c>
      <c r="Z523" s="187">
        <v>9</v>
      </c>
      <c r="AA523" s="187">
        <v>9</v>
      </c>
      <c r="AB523" s="187">
        <v>9</v>
      </c>
      <c r="AC523" s="187">
        <v>9</v>
      </c>
      <c r="AD523" s="187">
        <v>50</v>
      </c>
      <c r="AE523" s="187">
        <v>42</v>
      </c>
      <c r="AF523" s="187">
        <v>34</v>
      </c>
      <c r="AG523" s="187">
        <v>28</v>
      </c>
      <c r="AH523" s="187">
        <v>27</v>
      </c>
      <c r="AI523" s="187">
        <v>24</v>
      </c>
      <c r="AJ523" s="187">
        <v>18</v>
      </c>
      <c r="AK523" s="187">
        <v>11</v>
      </c>
      <c r="AL523" s="187">
        <v>8</v>
      </c>
      <c r="AM523" s="187">
        <v>5</v>
      </c>
      <c r="AN523" s="187">
        <v>3</v>
      </c>
      <c r="AO523" s="187">
        <v>2</v>
      </c>
      <c r="AP523" s="187">
        <v>1</v>
      </c>
      <c r="AQ523" s="187">
        <v>14</v>
      </c>
      <c r="AR523" s="187">
        <v>2</v>
      </c>
      <c r="AS523" s="187">
        <v>228</v>
      </c>
      <c r="AT523" s="187">
        <v>21</v>
      </c>
      <c r="AU523" s="187">
        <v>21</v>
      </c>
      <c r="AV523" s="187">
        <v>97</v>
      </c>
      <c r="AW523" s="187">
        <v>19</v>
      </c>
    </row>
    <row r="524" spans="1:49" x14ac:dyDescent="0.25">
      <c r="A524" s="70" t="s">
        <v>109</v>
      </c>
      <c r="B524" s="70" t="s">
        <v>9</v>
      </c>
      <c r="C524" s="70" t="s">
        <v>98</v>
      </c>
      <c r="D524" s="71">
        <v>510</v>
      </c>
      <c r="E524" s="22" t="s">
        <v>104</v>
      </c>
      <c r="F524" s="8" t="s">
        <v>31</v>
      </c>
      <c r="G524" s="10">
        <v>1</v>
      </c>
      <c r="H524" s="185">
        <v>276</v>
      </c>
      <c r="I524" s="185">
        <v>44</v>
      </c>
      <c r="J524" s="186">
        <v>10</v>
      </c>
      <c r="K524" s="186">
        <v>6</v>
      </c>
      <c r="L524" s="186">
        <v>10</v>
      </c>
      <c r="M524" s="186">
        <v>8</v>
      </c>
      <c r="N524" s="186">
        <v>5</v>
      </c>
      <c r="O524" s="186">
        <v>5</v>
      </c>
      <c r="P524" s="186">
        <v>6</v>
      </c>
      <c r="Q524" s="187">
        <v>6</v>
      </c>
      <c r="R524" s="187">
        <v>5</v>
      </c>
      <c r="S524" s="187">
        <v>5</v>
      </c>
      <c r="T524" s="187">
        <v>5</v>
      </c>
      <c r="U524" s="187">
        <v>5</v>
      </c>
      <c r="V524" s="187">
        <v>5</v>
      </c>
      <c r="W524" s="187">
        <v>5</v>
      </c>
      <c r="X524" s="187">
        <v>5</v>
      </c>
      <c r="Y524" s="187">
        <v>5</v>
      </c>
      <c r="Z524" s="187">
        <v>5</v>
      </c>
      <c r="AA524" s="187">
        <v>5</v>
      </c>
      <c r="AB524" s="187">
        <v>5</v>
      </c>
      <c r="AC524" s="187">
        <v>5</v>
      </c>
      <c r="AD524" s="187">
        <v>30</v>
      </c>
      <c r="AE524" s="187">
        <v>26</v>
      </c>
      <c r="AF524" s="187">
        <v>20</v>
      </c>
      <c r="AG524" s="187">
        <v>17</v>
      </c>
      <c r="AH524" s="187">
        <v>19</v>
      </c>
      <c r="AI524" s="187">
        <v>17</v>
      </c>
      <c r="AJ524" s="187">
        <v>12</v>
      </c>
      <c r="AK524" s="187">
        <v>6</v>
      </c>
      <c r="AL524" s="187">
        <v>5</v>
      </c>
      <c r="AM524" s="187">
        <v>4</v>
      </c>
      <c r="AN524" s="187">
        <v>2</v>
      </c>
      <c r="AO524" s="187">
        <v>1</v>
      </c>
      <c r="AP524" s="187">
        <v>1</v>
      </c>
      <c r="AQ524" s="187">
        <v>8</v>
      </c>
      <c r="AR524" s="187">
        <v>2</v>
      </c>
      <c r="AS524" s="187">
        <v>130</v>
      </c>
      <c r="AT524" s="187">
        <v>12</v>
      </c>
      <c r="AU524" s="187">
        <v>12</v>
      </c>
      <c r="AV524" s="187">
        <v>61</v>
      </c>
      <c r="AW524" s="187">
        <v>11</v>
      </c>
    </row>
    <row r="525" spans="1:49" x14ac:dyDescent="0.25">
      <c r="A525" s="70" t="s">
        <v>109</v>
      </c>
      <c r="B525" s="70" t="s">
        <v>9</v>
      </c>
      <c r="C525" s="70" t="s">
        <v>98</v>
      </c>
      <c r="D525" s="71">
        <v>511</v>
      </c>
      <c r="E525" s="22" t="s">
        <v>143</v>
      </c>
      <c r="F525" s="8" t="s">
        <v>31</v>
      </c>
      <c r="G525" s="10">
        <v>1</v>
      </c>
      <c r="H525" s="185">
        <v>382</v>
      </c>
      <c r="I525" s="185">
        <v>128</v>
      </c>
      <c r="J525" s="186">
        <v>25</v>
      </c>
      <c r="K525" s="186">
        <v>15</v>
      </c>
      <c r="L525" s="186">
        <v>30</v>
      </c>
      <c r="M525" s="186">
        <v>24</v>
      </c>
      <c r="N525" s="186">
        <v>16</v>
      </c>
      <c r="O525" s="186">
        <v>18</v>
      </c>
      <c r="P525" s="186">
        <v>6</v>
      </c>
      <c r="Q525" s="187">
        <v>6</v>
      </c>
      <c r="R525" s="187">
        <v>6</v>
      </c>
      <c r="S525" s="187">
        <v>6</v>
      </c>
      <c r="T525" s="187">
        <v>6</v>
      </c>
      <c r="U525" s="187">
        <v>6</v>
      </c>
      <c r="V525" s="187">
        <v>6</v>
      </c>
      <c r="W525" s="187">
        <v>6</v>
      </c>
      <c r="X525" s="187">
        <v>6</v>
      </c>
      <c r="Y525" s="187">
        <v>6</v>
      </c>
      <c r="Z525" s="187">
        <v>6</v>
      </c>
      <c r="AA525" s="187">
        <v>6</v>
      </c>
      <c r="AB525" s="187">
        <v>6</v>
      </c>
      <c r="AC525" s="187">
        <v>6</v>
      </c>
      <c r="AD525" s="187">
        <v>33</v>
      </c>
      <c r="AE525" s="187">
        <v>28</v>
      </c>
      <c r="AF525" s="187">
        <v>22</v>
      </c>
      <c r="AG525" s="187">
        <v>18</v>
      </c>
      <c r="AH525" s="187">
        <v>18</v>
      </c>
      <c r="AI525" s="187">
        <v>18</v>
      </c>
      <c r="AJ525" s="187">
        <v>13</v>
      </c>
      <c r="AK525" s="187">
        <v>7</v>
      </c>
      <c r="AL525" s="187">
        <v>5</v>
      </c>
      <c r="AM525" s="187">
        <v>4</v>
      </c>
      <c r="AN525" s="187">
        <v>2</v>
      </c>
      <c r="AO525" s="187">
        <v>1</v>
      </c>
      <c r="AP525" s="187">
        <v>1</v>
      </c>
      <c r="AQ525" s="187">
        <v>11</v>
      </c>
      <c r="AR525" s="187">
        <v>2</v>
      </c>
      <c r="AS525" s="187">
        <v>180</v>
      </c>
      <c r="AT525" s="187">
        <v>14</v>
      </c>
      <c r="AU525" s="187">
        <v>14</v>
      </c>
      <c r="AV525" s="187">
        <v>65</v>
      </c>
      <c r="AW525" s="187">
        <v>15</v>
      </c>
    </row>
    <row r="526" spans="1:49" x14ac:dyDescent="0.25">
      <c r="A526" s="70" t="s">
        <v>109</v>
      </c>
      <c r="B526" s="70" t="s">
        <v>9</v>
      </c>
      <c r="C526" s="70" t="s">
        <v>98</v>
      </c>
      <c r="D526" s="71">
        <v>512</v>
      </c>
      <c r="E526" s="22" t="s">
        <v>144</v>
      </c>
      <c r="F526" s="8" t="s">
        <v>31</v>
      </c>
      <c r="G526" s="10">
        <v>1</v>
      </c>
      <c r="H526" s="185">
        <v>352</v>
      </c>
      <c r="I526" s="185">
        <v>91</v>
      </c>
      <c r="J526" s="186">
        <v>20</v>
      </c>
      <c r="K526" s="186">
        <v>12</v>
      </c>
      <c r="L526" s="186">
        <v>20</v>
      </c>
      <c r="M526" s="186">
        <v>14</v>
      </c>
      <c r="N526" s="186">
        <v>10</v>
      </c>
      <c r="O526" s="186">
        <v>15</v>
      </c>
      <c r="P526" s="186">
        <v>7</v>
      </c>
      <c r="Q526" s="187">
        <v>6</v>
      </c>
      <c r="R526" s="187">
        <v>6</v>
      </c>
      <c r="S526" s="187">
        <v>6</v>
      </c>
      <c r="T526" s="187">
        <v>6</v>
      </c>
      <c r="U526" s="187">
        <v>6</v>
      </c>
      <c r="V526" s="187">
        <v>6</v>
      </c>
      <c r="W526" s="187">
        <v>6</v>
      </c>
      <c r="X526" s="187">
        <v>6</v>
      </c>
      <c r="Y526" s="187">
        <v>6</v>
      </c>
      <c r="Z526" s="187">
        <v>6</v>
      </c>
      <c r="AA526" s="187">
        <v>6</v>
      </c>
      <c r="AB526" s="187">
        <v>6</v>
      </c>
      <c r="AC526" s="187">
        <v>6</v>
      </c>
      <c r="AD526" s="187">
        <v>35</v>
      </c>
      <c r="AE526" s="187">
        <v>29</v>
      </c>
      <c r="AF526" s="187">
        <v>22</v>
      </c>
      <c r="AG526" s="187">
        <v>19</v>
      </c>
      <c r="AH526" s="187">
        <v>19</v>
      </c>
      <c r="AI526" s="187">
        <v>17</v>
      </c>
      <c r="AJ526" s="187">
        <v>14</v>
      </c>
      <c r="AK526" s="187">
        <v>7</v>
      </c>
      <c r="AL526" s="187">
        <v>7</v>
      </c>
      <c r="AM526" s="187">
        <v>3</v>
      </c>
      <c r="AN526" s="187">
        <v>2</v>
      </c>
      <c r="AO526" s="187">
        <v>1</v>
      </c>
      <c r="AP526" s="187">
        <v>1</v>
      </c>
      <c r="AQ526" s="187">
        <v>11</v>
      </c>
      <c r="AR526" s="187">
        <v>2</v>
      </c>
      <c r="AS526" s="187">
        <v>166</v>
      </c>
      <c r="AT526" s="187">
        <v>14</v>
      </c>
      <c r="AU526" s="187">
        <v>14</v>
      </c>
      <c r="AV526" s="187">
        <v>67</v>
      </c>
      <c r="AW526" s="187">
        <v>14</v>
      </c>
    </row>
    <row r="527" spans="1:49" x14ac:dyDescent="0.25">
      <c r="A527" s="64" t="s">
        <v>109</v>
      </c>
      <c r="B527" s="64" t="s">
        <v>9</v>
      </c>
      <c r="C527" s="64" t="s">
        <v>10</v>
      </c>
      <c r="D527" s="65"/>
      <c r="E527" s="4" t="s">
        <v>10</v>
      </c>
      <c r="F527" s="5"/>
      <c r="G527" s="9">
        <v>1</v>
      </c>
      <c r="H527" s="180">
        <v>26897</v>
      </c>
      <c r="I527" s="180">
        <v>2359</v>
      </c>
      <c r="J527" s="181">
        <v>392</v>
      </c>
      <c r="K527" s="181">
        <v>372</v>
      </c>
      <c r="L527" s="181">
        <v>412</v>
      </c>
      <c r="M527" s="181">
        <v>392</v>
      </c>
      <c r="N527" s="181">
        <v>401</v>
      </c>
      <c r="O527" s="181">
        <v>390</v>
      </c>
      <c r="P527" s="181">
        <v>693</v>
      </c>
      <c r="Q527" s="181">
        <v>679</v>
      </c>
      <c r="R527" s="181">
        <v>665</v>
      </c>
      <c r="S527" s="181">
        <v>652</v>
      </c>
      <c r="T527" s="181">
        <v>638</v>
      </c>
      <c r="U527" s="181">
        <v>625</v>
      </c>
      <c r="V527" s="181">
        <v>614</v>
      </c>
      <c r="W527" s="181">
        <v>608</v>
      </c>
      <c r="X527" s="181">
        <v>604</v>
      </c>
      <c r="Y527" s="181">
        <v>600</v>
      </c>
      <c r="Z527" s="181">
        <v>596</v>
      </c>
      <c r="AA527" s="181">
        <v>596</v>
      </c>
      <c r="AB527" s="181">
        <v>604</v>
      </c>
      <c r="AC527" s="181">
        <v>616</v>
      </c>
      <c r="AD527" s="181">
        <v>3176</v>
      </c>
      <c r="AE527" s="181">
        <v>2959</v>
      </c>
      <c r="AF527" s="181">
        <v>2028</v>
      </c>
      <c r="AG527" s="181">
        <v>1757</v>
      </c>
      <c r="AH527" s="181">
        <v>1518</v>
      </c>
      <c r="AI527" s="181">
        <v>1229</v>
      </c>
      <c r="AJ527" s="181">
        <v>839</v>
      </c>
      <c r="AK527" s="181">
        <v>734</v>
      </c>
      <c r="AL527" s="181">
        <v>565</v>
      </c>
      <c r="AM527" s="181">
        <v>399</v>
      </c>
      <c r="AN527" s="181">
        <v>277</v>
      </c>
      <c r="AO527" s="181">
        <v>158</v>
      </c>
      <c r="AP527" s="181">
        <v>109</v>
      </c>
      <c r="AQ527" s="181">
        <v>760</v>
      </c>
      <c r="AR527" s="181">
        <v>58</v>
      </c>
      <c r="AS527" s="181">
        <v>12694</v>
      </c>
      <c r="AT527" s="181">
        <v>1458</v>
      </c>
      <c r="AU527" s="181">
        <v>1423</v>
      </c>
      <c r="AV527" s="181">
        <v>5976</v>
      </c>
      <c r="AW527" s="181">
        <v>1134</v>
      </c>
    </row>
    <row r="528" spans="1:49" x14ac:dyDescent="0.25">
      <c r="A528" s="70" t="s">
        <v>109</v>
      </c>
      <c r="B528" s="70" t="s">
        <v>9</v>
      </c>
      <c r="C528" s="70" t="s">
        <v>10</v>
      </c>
      <c r="D528" s="71">
        <v>495</v>
      </c>
      <c r="E528" s="22" t="s">
        <v>13</v>
      </c>
      <c r="F528" s="7" t="s">
        <v>14</v>
      </c>
      <c r="G528" s="12">
        <v>1</v>
      </c>
      <c r="H528" s="185">
        <v>6625</v>
      </c>
      <c r="I528" s="185">
        <v>703</v>
      </c>
      <c r="J528" s="186">
        <v>129</v>
      </c>
      <c r="K528" s="186">
        <v>115</v>
      </c>
      <c r="L528" s="186">
        <v>118</v>
      </c>
      <c r="M528" s="186">
        <v>110</v>
      </c>
      <c r="N528" s="186">
        <v>116</v>
      </c>
      <c r="O528" s="186">
        <v>115</v>
      </c>
      <c r="P528" s="186">
        <v>170</v>
      </c>
      <c r="Q528" s="187">
        <v>166</v>
      </c>
      <c r="R528" s="187">
        <v>153</v>
      </c>
      <c r="S528" s="187">
        <v>160</v>
      </c>
      <c r="T528" s="187">
        <v>160</v>
      </c>
      <c r="U528" s="187">
        <v>139</v>
      </c>
      <c r="V528" s="187">
        <v>141</v>
      </c>
      <c r="W528" s="187">
        <v>147</v>
      </c>
      <c r="X528" s="187">
        <v>145</v>
      </c>
      <c r="Y528" s="187">
        <v>142</v>
      </c>
      <c r="Z528" s="187">
        <v>141</v>
      </c>
      <c r="AA528" s="187">
        <v>142</v>
      </c>
      <c r="AB528" s="187">
        <v>147</v>
      </c>
      <c r="AC528" s="187">
        <v>144</v>
      </c>
      <c r="AD528" s="187">
        <v>725</v>
      </c>
      <c r="AE528" s="187">
        <v>727</v>
      </c>
      <c r="AF528" s="187">
        <v>539</v>
      </c>
      <c r="AG528" s="187">
        <v>437</v>
      </c>
      <c r="AH528" s="187">
        <v>330</v>
      </c>
      <c r="AI528" s="187">
        <v>308</v>
      </c>
      <c r="AJ528" s="187">
        <v>224</v>
      </c>
      <c r="AK528" s="187">
        <v>179</v>
      </c>
      <c r="AL528" s="187">
        <v>132</v>
      </c>
      <c r="AM528" s="187">
        <v>99</v>
      </c>
      <c r="AN528" s="187">
        <v>53</v>
      </c>
      <c r="AO528" s="187">
        <v>43</v>
      </c>
      <c r="AP528" s="187">
        <v>29</v>
      </c>
      <c r="AQ528" s="187">
        <v>189</v>
      </c>
      <c r="AR528" s="187">
        <v>9</v>
      </c>
      <c r="AS528" s="187">
        <v>3127</v>
      </c>
      <c r="AT528" s="187">
        <v>346</v>
      </c>
      <c r="AU528" s="187">
        <v>338</v>
      </c>
      <c r="AV528" s="187">
        <v>1447</v>
      </c>
      <c r="AW528" s="187">
        <v>356</v>
      </c>
    </row>
    <row r="529" spans="1:49" x14ac:dyDescent="0.25">
      <c r="A529" s="70" t="s">
        <v>109</v>
      </c>
      <c r="B529" s="70" t="s">
        <v>9</v>
      </c>
      <c r="C529" s="70" t="s">
        <v>10</v>
      </c>
      <c r="D529" s="71">
        <v>496</v>
      </c>
      <c r="E529" s="22" t="s">
        <v>17</v>
      </c>
      <c r="F529" s="8" t="s">
        <v>16</v>
      </c>
      <c r="G529" s="10">
        <v>1</v>
      </c>
      <c r="H529" s="185">
        <v>1131</v>
      </c>
      <c r="I529" s="185">
        <v>85</v>
      </c>
      <c r="J529" s="186">
        <v>10</v>
      </c>
      <c r="K529" s="186">
        <v>13</v>
      </c>
      <c r="L529" s="186">
        <v>15</v>
      </c>
      <c r="M529" s="186">
        <v>15</v>
      </c>
      <c r="N529" s="186">
        <v>16</v>
      </c>
      <c r="O529" s="186">
        <v>16</v>
      </c>
      <c r="P529" s="186">
        <v>31</v>
      </c>
      <c r="Q529" s="187">
        <v>29</v>
      </c>
      <c r="R529" s="187">
        <v>28</v>
      </c>
      <c r="S529" s="187">
        <v>27</v>
      </c>
      <c r="T529" s="187">
        <v>25</v>
      </c>
      <c r="U529" s="187">
        <v>26</v>
      </c>
      <c r="V529" s="187">
        <v>25</v>
      </c>
      <c r="W529" s="187">
        <v>26</v>
      </c>
      <c r="X529" s="187">
        <v>25</v>
      </c>
      <c r="Y529" s="187">
        <v>25</v>
      </c>
      <c r="Z529" s="187">
        <v>25</v>
      </c>
      <c r="AA529" s="187">
        <v>25</v>
      </c>
      <c r="AB529" s="187">
        <v>25</v>
      </c>
      <c r="AC529" s="187">
        <v>35</v>
      </c>
      <c r="AD529" s="187">
        <v>129</v>
      </c>
      <c r="AE529" s="187">
        <v>132</v>
      </c>
      <c r="AF529" s="187">
        <v>89</v>
      </c>
      <c r="AG529" s="187">
        <v>76</v>
      </c>
      <c r="AH529" s="187">
        <v>61</v>
      </c>
      <c r="AI529" s="187">
        <v>53</v>
      </c>
      <c r="AJ529" s="187">
        <v>35</v>
      </c>
      <c r="AK529" s="187">
        <v>29</v>
      </c>
      <c r="AL529" s="187">
        <v>23</v>
      </c>
      <c r="AM529" s="187">
        <v>18</v>
      </c>
      <c r="AN529" s="187">
        <v>13</v>
      </c>
      <c r="AO529" s="187">
        <v>6</v>
      </c>
      <c r="AP529" s="187">
        <v>5</v>
      </c>
      <c r="AQ529" s="187">
        <v>33</v>
      </c>
      <c r="AR529" s="187">
        <v>6</v>
      </c>
      <c r="AS529" s="187">
        <v>534</v>
      </c>
      <c r="AT529" s="187">
        <v>60</v>
      </c>
      <c r="AU529" s="187">
        <v>64</v>
      </c>
      <c r="AV529" s="187">
        <v>255</v>
      </c>
      <c r="AW529" s="187">
        <v>43</v>
      </c>
    </row>
    <row r="530" spans="1:49" x14ac:dyDescent="0.25">
      <c r="A530" s="70" t="s">
        <v>109</v>
      </c>
      <c r="B530" s="70" t="s">
        <v>9</v>
      </c>
      <c r="C530" s="70" t="s">
        <v>10</v>
      </c>
      <c r="D530" s="71">
        <v>497</v>
      </c>
      <c r="E530" s="22" t="s">
        <v>19</v>
      </c>
      <c r="F530" s="8" t="s">
        <v>16</v>
      </c>
      <c r="G530" s="10">
        <v>1</v>
      </c>
      <c r="H530" s="185">
        <v>2527</v>
      </c>
      <c r="I530" s="185">
        <v>162</v>
      </c>
      <c r="J530" s="186">
        <v>25</v>
      </c>
      <c r="K530" s="186">
        <v>25</v>
      </c>
      <c r="L530" s="186">
        <v>30</v>
      </c>
      <c r="M530" s="186">
        <v>32</v>
      </c>
      <c r="N530" s="186">
        <v>25</v>
      </c>
      <c r="O530" s="186">
        <v>25</v>
      </c>
      <c r="P530" s="186">
        <v>68</v>
      </c>
      <c r="Q530" s="187">
        <v>68</v>
      </c>
      <c r="R530" s="187">
        <v>68</v>
      </c>
      <c r="S530" s="187">
        <v>66</v>
      </c>
      <c r="T530" s="187">
        <v>63</v>
      </c>
      <c r="U530" s="187">
        <v>64</v>
      </c>
      <c r="V530" s="187">
        <v>63</v>
      </c>
      <c r="W530" s="187">
        <v>63</v>
      </c>
      <c r="X530" s="187">
        <v>60</v>
      </c>
      <c r="Y530" s="187">
        <v>60</v>
      </c>
      <c r="Z530" s="187">
        <v>61</v>
      </c>
      <c r="AA530" s="187">
        <v>58</v>
      </c>
      <c r="AB530" s="187">
        <v>60</v>
      </c>
      <c r="AC530" s="187">
        <v>54</v>
      </c>
      <c r="AD530" s="187">
        <v>309</v>
      </c>
      <c r="AE530" s="187">
        <v>277</v>
      </c>
      <c r="AF530" s="187">
        <v>196</v>
      </c>
      <c r="AG530" s="187">
        <v>167</v>
      </c>
      <c r="AH530" s="187">
        <v>137</v>
      </c>
      <c r="AI530" s="187">
        <v>116</v>
      </c>
      <c r="AJ530" s="187">
        <v>79</v>
      </c>
      <c r="AK530" s="187">
        <v>65</v>
      </c>
      <c r="AL530" s="187">
        <v>49</v>
      </c>
      <c r="AM530" s="187">
        <v>39</v>
      </c>
      <c r="AN530" s="187">
        <v>27</v>
      </c>
      <c r="AO530" s="187">
        <v>17</v>
      </c>
      <c r="AP530" s="187">
        <v>11</v>
      </c>
      <c r="AQ530" s="187">
        <v>72</v>
      </c>
      <c r="AR530" s="187">
        <v>5</v>
      </c>
      <c r="AS530" s="187">
        <v>1193</v>
      </c>
      <c r="AT530" s="187">
        <v>148</v>
      </c>
      <c r="AU530" s="187">
        <v>138</v>
      </c>
      <c r="AV530" s="187">
        <v>567</v>
      </c>
      <c r="AW530" s="187">
        <v>95</v>
      </c>
    </row>
    <row r="531" spans="1:49" x14ac:dyDescent="0.25">
      <c r="A531" s="70" t="s">
        <v>109</v>
      </c>
      <c r="B531" s="70" t="s">
        <v>9</v>
      </c>
      <c r="C531" s="70" t="s">
        <v>10</v>
      </c>
      <c r="D531" s="71">
        <v>498</v>
      </c>
      <c r="E531" s="22" t="s">
        <v>21</v>
      </c>
      <c r="F531" s="8" t="s">
        <v>16</v>
      </c>
      <c r="G531" s="10">
        <v>1</v>
      </c>
      <c r="H531" s="185">
        <v>2728</v>
      </c>
      <c r="I531" s="185">
        <v>94</v>
      </c>
      <c r="J531" s="186">
        <v>11</v>
      </c>
      <c r="K531" s="186">
        <v>15</v>
      </c>
      <c r="L531" s="186">
        <v>15</v>
      </c>
      <c r="M531" s="186">
        <v>15</v>
      </c>
      <c r="N531" s="186">
        <v>18</v>
      </c>
      <c r="O531" s="186">
        <v>20</v>
      </c>
      <c r="P531" s="186">
        <v>76</v>
      </c>
      <c r="Q531" s="187">
        <v>78</v>
      </c>
      <c r="R531" s="187">
        <v>74</v>
      </c>
      <c r="S531" s="187">
        <v>73</v>
      </c>
      <c r="T531" s="187">
        <v>72</v>
      </c>
      <c r="U531" s="187">
        <v>69</v>
      </c>
      <c r="V531" s="187">
        <v>68</v>
      </c>
      <c r="W531" s="187">
        <v>59</v>
      </c>
      <c r="X531" s="187">
        <v>67</v>
      </c>
      <c r="Y531" s="187">
        <v>68</v>
      </c>
      <c r="Z531" s="187">
        <v>66</v>
      </c>
      <c r="AA531" s="187">
        <v>67</v>
      </c>
      <c r="AB531" s="187">
        <v>67</v>
      </c>
      <c r="AC531" s="187">
        <v>71</v>
      </c>
      <c r="AD531" s="187">
        <v>345</v>
      </c>
      <c r="AE531" s="187">
        <v>306</v>
      </c>
      <c r="AF531" s="187">
        <v>216</v>
      </c>
      <c r="AG531" s="187">
        <v>179</v>
      </c>
      <c r="AH531" s="187">
        <v>168</v>
      </c>
      <c r="AI531" s="187">
        <v>127</v>
      </c>
      <c r="AJ531" s="187">
        <v>87</v>
      </c>
      <c r="AK531" s="187">
        <v>70</v>
      </c>
      <c r="AL531" s="187">
        <v>61</v>
      </c>
      <c r="AM531" s="187">
        <v>42</v>
      </c>
      <c r="AN531" s="187">
        <v>30</v>
      </c>
      <c r="AO531" s="187">
        <v>16</v>
      </c>
      <c r="AP531" s="187">
        <v>12</v>
      </c>
      <c r="AQ531" s="187">
        <v>74</v>
      </c>
      <c r="AR531" s="187">
        <v>6</v>
      </c>
      <c r="AS531" s="187">
        <v>1288</v>
      </c>
      <c r="AT531" s="187">
        <v>158</v>
      </c>
      <c r="AU531" s="187">
        <v>160</v>
      </c>
      <c r="AV531" s="187">
        <v>633</v>
      </c>
      <c r="AW531" s="187">
        <v>101</v>
      </c>
    </row>
    <row r="532" spans="1:49" x14ac:dyDescent="0.25">
      <c r="A532" s="70" t="s">
        <v>109</v>
      </c>
      <c r="B532" s="70" t="s">
        <v>9</v>
      </c>
      <c r="C532" s="70" t="s">
        <v>10</v>
      </c>
      <c r="D532" s="71">
        <v>499</v>
      </c>
      <c r="E532" s="22" t="s">
        <v>23</v>
      </c>
      <c r="F532" s="8" t="s">
        <v>16</v>
      </c>
      <c r="G532" s="10">
        <v>1</v>
      </c>
      <c r="H532" s="185">
        <v>2197</v>
      </c>
      <c r="I532" s="185">
        <v>164</v>
      </c>
      <c r="J532" s="186">
        <v>29</v>
      </c>
      <c r="K532" s="186">
        <v>30</v>
      </c>
      <c r="L532" s="186">
        <v>30</v>
      </c>
      <c r="M532" s="186">
        <v>26</v>
      </c>
      <c r="N532" s="186">
        <v>25</v>
      </c>
      <c r="O532" s="186">
        <v>24</v>
      </c>
      <c r="P532" s="186">
        <v>60</v>
      </c>
      <c r="Q532" s="187">
        <v>58</v>
      </c>
      <c r="R532" s="187">
        <v>58</v>
      </c>
      <c r="S532" s="187">
        <v>56</v>
      </c>
      <c r="T532" s="187">
        <v>54</v>
      </c>
      <c r="U532" s="187">
        <v>55</v>
      </c>
      <c r="V532" s="187">
        <v>55</v>
      </c>
      <c r="W532" s="187">
        <v>54</v>
      </c>
      <c r="X532" s="187">
        <v>52</v>
      </c>
      <c r="Y532" s="187">
        <v>53</v>
      </c>
      <c r="Z532" s="187">
        <v>52</v>
      </c>
      <c r="AA532" s="187">
        <v>52</v>
      </c>
      <c r="AB532" s="187">
        <v>54</v>
      </c>
      <c r="AC532" s="187">
        <v>55</v>
      </c>
      <c r="AD532" s="187">
        <v>244</v>
      </c>
      <c r="AE532" s="187">
        <v>229</v>
      </c>
      <c r="AF532" s="187">
        <v>171</v>
      </c>
      <c r="AG532" s="187">
        <v>141</v>
      </c>
      <c r="AH532" s="187">
        <v>129</v>
      </c>
      <c r="AI532" s="187">
        <v>99</v>
      </c>
      <c r="AJ532" s="187">
        <v>66</v>
      </c>
      <c r="AK532" s="187">
        <v>59</v>
      </c>
      <c r="AL532" s="187">
        <v>47</v>
      </c>
      <c r="AM532" s="187">
        <v>35</v>
      </c>
      <c r="AN532" s="187">
        <v>24</v>
      </c>
      <c r="AO532" s="187">
        <v>13</v>
      </c>
      <c r="AP532" s="187">
        <v>8</v>
      </c>
      <c r="AQ532" s="187">
        <v>61</v>
      </c>
      <c r="AR532" s="187">
        <v>4</v>
      </c>
      <c r="AS532" s="187">
        <v>1037</v>
      </c>
      <c r="AT532" s="187">
        <v>127</v>
      </c>
      <c r="AU532" s="187">
        <v>126</v>
      </c>
      <c r="AV532" s="187">
        <v>478</v>
      </c>
      <c r="AW532" s="187">
        <v>82</v>
      </c>
    </row>
    <row r="533" spans="1:49" x14ac:dyDescent="0.25">
      <c r="A533" s="70" t="s">
        <v>109</v>
      </c>
      <c r="B533" s="70" t="s">
        <v>9</v>
      </c>
      <c r="C533" s="70" t="s">
        <v>10</v>
      </c>
      <c r="D533" s="71">
        <v>500</v>
      </c>
      <c r="E533" s="22" t="s">
        <v>25</v>
      </c>
      <c r="F533" s="8" t="s">
        <v>16</v>
      </c>
      <c r="G533" s="10">
        <v>1</v>
      </c>
      <c r="H533" s="185">
        <v>4130</v>
      </c>
      <c r="I533" s="185">
        <v>200</v>
      </c>
      <c r="J533" s="186">
        <v>40</v>
      </c>
      <c r="K533" s="186">
        <v>30</v>
      </c>
      <c r="L533" s="186">
        <v>35</v>
      </c>
      <c r="M533" s="186">
        <v>35</v>
      </c>
      <c r="N533" s="186">
        <v>30</v>
      </c>
      <c r="O533" s="186">
        <v>30</v>
      </c>
      <c r="P533" s="186">
        <v>112</v>
      </c>
      <c r="Q533" s="187">
        <v>113</v>
      </c>
      <c r="R533" s="187">
        <v>114</v>
      </c>
      <c r="S533" s="187">
        <v>105</v>
      </c>
      <c r="T533" s="187">
        <v>104</v>
      </c>
      <c r="U533" s="187">
        <v>103</v>
      </c>
      <c r="V533" s="187">
        <v>102</v>
      </c>
      <c r="W533" s="187">
        <v>101</v>
      </c>
      <c r="X533" s="187">
        <v>101</v>
      </c>
      <c r="Y533" s="187">
        <v>100</v>
      </c>
      <c r="Z533" s="187">
        <v>98</v>
      </c>
      <c r="AA533" s="187">
        <v>99</v>
      </c>
      <c r="AB533" s="187">
        <v>99</v>
      </c>
      <c r="AC533" s="187">
        <v>104</v>
      </c>
      <c r="AD533" s="187">
        <v>482</v>
      </c>
      <c r="AE533" s="187">
        <v>490</v>
      </c>
      <c r="AF533" s="187">
        <v>315</v>
      </c>
      <c r="AG533" s="187">
        <v>283</v>
      </c>
      <c r="AH533" s="187">
        <v>243</v>
      </c>
      <c r="AI533" s="187">
        <v>179</v>
      </c>
      <c r="AJ533" s="187">
        <v>128</v>
      </c>
      <c r="AK533" s="187">
        <v>112</v>
      </c>
      <c r="AL533" s="187">
        <v>85</v>
      </c>
      <c r="AM533" s="187">
        <v>61</v>
      </c>
      <c r="AN533" s="187">
        <v>54</v>
      </c>
      <c r="AO533" s="187">
        <v>26</v>
      </c>
      <c r="AP533" s="187">
        <v>17</v>
      </c>
      <c r="AQ533" s="187">
        <v>114</v>
      </c>
      <c r="AR533" s="187">
        <v>3</v>
      </c>
      <c r="AS533" s="187">
        <v>1949</v>
      </c>
      <c r="AT533" s="187">
        <v>241</v>
      </c>
      <c r="AU533" s="187">
        <v>236</v>
      </c>
      <c r="AV533" s="187">
        <v>940</v>
      </c>
      <c r="AW533" s="187">
        <v>159</v>
      </c>
    </row>
    <row r="534" spans="1:49" x14ac:dyDescent="0.25">
      <c r="A534" s="70" t="s">
        <v>109</v>
      </c>
      <c r="B534" s="70" t="s">
        <v>9</v>
      </c>
      <c r="C534" s="70" t="s">
        <v>10</v>
      </c>
      <c r="D534" s="71">
        <v>501</v>
      </c>
      <c r="E534" s="22" t="s">
        <v>27</v>
      </c>
      <c r="F534" s="8" t="s">
        <v>16</v>
      </c>
      <c r="G534" s="10">
        <v>1</v>
      </c>
      <c r="H534" s="185">
        <v>526</v>
      </c>
      <c r="I534" s="185">
        <v>127</v>
      </c>
      <c r="J534" s="186">
        <v>20</v>
      </c>
      <c r="K534" s="186">
        <v>20</v>
      </c>
      <c r="L534" s="186">
        <v>25</v>
      </c>
      <c r="M534" s="186">
        <v>22</v>
      </c>
      <c r="N534" s="186">
        <v>20</v>
      </c>
      <c r="O534" s="186">
        <v>20</v>
      </c>
      <c r="P534" s="186">
        <v>8</v>
      </c>
      <c r="Q534" s="187">
        <v>10</v>
      </c>
      <c r="R534" s="187">
        <v>11</v>
      </c>
      <c r="S534" s="187">
        <v>8</v>
      </c>
      <c r="T534" s="187">
        <v>8</v>
      </c>
      <c r="U534" s="187">
        <v>18</v>
      </c>
      <c r="V534" s="187">
        <v>9</v>
      </c>
      <c r="W534" s="187">
        <v>9</v>
      </c>
      <c r="X534" s="187">
        <v>8</v>
      </c>
      <c r="Y534" s="187">
        <v>8</v>
      </c>
      <c r="Z534" s="187">
        <v>8</v>
      </c>
      <c r="AA534" s="187">
        <v>8</v>
      </c>
      <c r="AB534" s="187">
        <v>9</v>
      </c>
      <c r="AC534" s="187">
        <v>9</v>
      </c>
      <c r="AD534" s="187">
        <v>69</v>
      </c>
      <c r="AE534" s="187">
        <v>47</v>
      </c>
      <c r="AF534" s="187">
        <v>28</v>
      </c>
      <c r="AG534" s="187">
        <v>28</v>
      </c>
      <c r="AH534" s="187">
        <v>27</v>
      </c>
      <c r="AI534" s="187">
        <v>21</v>
      </c>
      <c r="AJ534" s="187">
        <v>12</v>
      </c>
      <c r="AK534" s="187">
        <v>11</v>
      </c>
      <c r="AL534" s="187">
        <v>11</v>
      </c>
      <c r="AM534" s="187">
        <v>5</v>
      </c>
      <c r="AN534" s="187">
        <v>5</v>
      </c>
      <c r="AO534" s="187">
        <v>3</v>
      </c>
      <c r="AP534" s="187">
        <v>1</v>
      </c>
      <c r="AQ534" s="187">
        <v>17</v>
      </c>
      <c r="AR534" s="187">
        <v>3</v>
      </c>
      <c r="AS534" s="187">
        <v>248</v>
      </c>
      <c r="AT534" s="187">
        <v>25</v>
      </c>
      <c r="AU534" s="187">
        <v>20</v>
      </c>
      <c r="AV534" s="187">
        <v>104</v>
      </c>
      <c r="AW534" s="187">
        <v>24</v>
      </c>
    </row>
    <row r="535" spans="1:49" x14ac:dyDescent="0.25">
      <c r="A535" s="70" t="s">
        <v>109</v>
      </c>
      <c r="B535" s="70" t="s">
        <v>9</v>
      </c>
      <c r="C535" s="70" t="s">
        <v>10</v>
      </c>
      <c r="D535" s="71">
        <v>502</v>
      </c>
      <c r="E535" s="22" t="s">
        <v>29</v>
      </c>
      <c r="F535" s="8" t="s">
        <v>16</v>
      </c>
      <c r="G535" s="10">
        <v>1</v>
      </c>
      <c r="H535" s="185">
        <v>846</v>
      </c>
      <c r="I535" s="185">
        <v>98</v>
      </c>
      <c r="J535" s="186">
        <v>15</v>
      </c>
      <c r="K535" s="186">
        <v>17</v>
      </c>
      <c r="L535" s="186">
        <v>17</v>
      </c>
      <c r="M535" s="186">
        <v>16</v>
      </c>
      <c r="N535" s="186">
        <v>18</v>
      </c>
      <c r="O535" s="186">
        <v>15</v>
      </c>
      <c r="P535" s="186">
        <v>16</v>
      </c>
      <c r="Q535" s="187">
        <v>15</v>
      </c>
      <c r="R535" s="187">
        <v>15</v>
      </c>
      <c r="S535" s="187">
        <v>15</v>
      </c>
      <c r="T535" s="187">
        <v>14</v>
      </c>
      <c r="U535" s="187">
        <v>14</v>
      </c>
      <c r="V535" s="187">
        <v>20</v>
      </c>
      <c r="W535" s="187">
        <v>19</v>
      </c>
      <c r="X535" s="187">
        <v>19</v>
      </c>
      <c r="Y535" s="187">
        <v>17</v>
      </c>
      <c r="Z535" s="187">
        <v>17</v>
      </c>
      <c r="AA535" s="187">
        <v>26</v>
      </c>
      <c r="AB535" s="187">
        <v>18</v>
      </c>
      <c r="AC535" s="187">
        <v>20</v>
      </c>
      <c r="AD535" s="187">
        <v>103</v>
      </c>
      <c r="AE535" s="187">
        <v>86</v>
      </c>
      <c r="AF535" s="187">
        <v>61</v>
      </c>
      <c r="AG535" s="187">
        <v>55</v>
      </c>
      <c r="AH535" s="187">
        <v>54</v>
      </c>
      <c r="AI535" s="187">
        <v>42</v>
      </c>
      <c r="AJ535" s="187">
        <v>26</v>
      </c>
      <c r="AK535" s="187">
        <v>27</v>
      </c>
      <c r="AL535" s="187">
        <v>19</v>
      </c>
      <c r="AM535" s="187">
        <v>14</v>
      </c>
      <c r="AN535" s="187">
        <v>8</v>
      </c>
      <c r="AO535" s="187">
        <v>5</v>
      </c>
      <c r="AP535" s="187">
        <v>3</v>
      </c>
      <c r="AQ535" s="187">
        <v>24</v>
      </c>
      <c r="AR535" s="187">
        <v>3</v>
      </c>
      <c r="AS535" s="187">
        <v>399</v>
      </c>
      <c r="AT535" s="187">
        <v>41</v>
      </c>
      <c r="AU535" s="187">
        <v>46</v>
      </c>
      <c r="AV535" s="187">
        <v>189</v>
      </c>
      <c r="AW535" s="187">
        <v>32</v>
      </c>
    </row>
    <row r="536" spans="1:49" x14ac:dyDescent="0.25">
      <c r="A536" s="70" t="s">
        <v>109</v>
      </c>
      <c r="B536" s="70" t="s">
        <v>9</v>
      </c>
      <c r="C536" s="70" t="s">
        <v>10</v>
      </c>
      <c r="D536" s="71">
        <v>503</v>
      </c>
      <c r="E536" s="22" t="s">
        <v>32</v>
      </c>
      <c r="F536" s="8" t="s">
        <v>16</v>
      </c>
      <c r="G536" s="10">
        <v>1</v>
      </c>
      <c r="H536" s="185">
        <v>693</v>
      </c>
      <c r="I536" s="185">
        <v>81</v>
      </c>
      <c r="J536" s="186">
        <v>10</v>
      </c>
      <c r="K536" s="186">
        <v>11</v>
      </c>
      <c r="L536" s="186">
        <v>13</v>
      </c>
      <c r="M536" s="186">
        <v>14</v>
      </c>
      <c r="N536" s="186">
        <v>18</v>
      </c>
      <c r="O536" s="186">
        <v>15</v>
      </c>
      <c r="P536" s="186">
        <v>22</v>
      </c>
      <c r="Q536" s="187">
        <v>12</v>
      </c>
      <c r="R536" s="187">
        <v>21</v>
      </c>
      <c r="S536" s="187">
        <v>20</v>
      </c>
      <c r="T536" s="187">
        <v>19</v>
      </c>
      <c r="U536" s="187">
        <v>19</v>
      </c>
      <c r="V536" s="187">
        <v>13</v>
      </c>
      <c r="W536" s="187">
        <v>14</v>
      </c>
      <c r="X536" s="187">
        <v>14</v>
      </c>
      <c r="Y536" s="187">
        <v>14</v>
      </c>
      <c r="Z536" s="187">
        <v>15</v>
      </c>
      <c r="AA536" s="187">
        <v>13</v>
      </c>
      <c r="AB536" s="187">
        <v>14</v>
      </c>
      <c r="AC536" s="187">
        <v>14</v>
      </c>
      <c r="AD536" s="187">
        <v>88</v>
      </c>
      <c r="AE536" s="187">
        <v>62</v>
      </c>
      <c r="AF536" s="187">
        <v>42</v>
      </c>
      <c r="AG536" s="187">
        <v>41</v>
      </c>
      <c r="AH536" s="187">
        <v>42</v>
      </c>
      <c r="AI536" s="187">
        <v>32</v>
      </c>
      <c r="AJ536" s="187">
        <v>20</v>
      </c>
      <c r="AK536" s="187">
        <v>21</v>
      </c>
      <c r="AL536" s="187">
        <v>16</v>
      </c>
      <c r="AM536" s="187">
        <v>11</v>
      </c>
      <c r="AN536" s="187">
        <v>7</v>
      </c>
      <c r="AO536" s="187">
        <v>4</v>
      </c>
      <c r="AP536" s="187">
        <v>2</v>
      </c>
      <c r="AQ536" s="187">
        <v>20</v>
      </c>
      <c r="AR536" s="187">
        <v>3</v>
      </c>
      <c r="AS536" s="187">
        <v>327</v>
      </c>
      <c r="AT536" s="187">
        <v>37</v>
      </c>
      <c r="AU536" s="187">
        <v>33</v>
      </c>
      <c r="AV536" s="187">
        <v>145</v>
      </c>
      <c r="AW536" s="187">
        <v>27</v>
      </c>
    </row>
    <row r="537" spans="1:49" x14ac:dyDescent="0.25">
      <c r="A537" s="70" t="s">
        <v>109</v>
      </c>
      <c r="B537" s="70" t="s">
        <v>9</v>
      </c>
      <c r="C537" s="70" t="s">
        <v>10</v>
      </c>
      <c r="D537" s="71">
        <v>504</v>
      </c>
      <c r="E537" s="22" t="s">
        <v>34</v>
      </c>
      <c r="F537" s="8" t="s">
        <v>31</v>
      </c>
      <c r="G537" s="10">
        <v>1</v>
      </c>
      <c r="H537" s="185">
        <v>594</v>
      </c>
      <c r="I537" s="185">
        <v>53</v>
      </c>
      <c r="J537" s="186">
        <v>5</v>
      </c>
      <c r="K537" s="186">
        <v>7</v>
      </c>
      <c r="L537" s="186">
        <v>13</v>
      </c>
      <c r="M537" s="186">
        <v>8</v>
      </c>
      <c r="N537" s="186">
        <v>10</v>
      </c>
      <c r="O537" s="186">
        <v>10</v>
      </c>
      <c r="P537" s="186">
        <v>13</v>
      </c>
      <c r="Q537" s="187">
        <v>13</v>
      </c>
      <c r="R537" s="187">
        <v>12</v>
      </c>
      <c r="S537" s="187">
        <v>11</v>
      </c>
      <c r="T537" s="187">
        <v>11</v>
      </c>
      <c r="U537" s="187">
        <v>11</v>
      </c>
      <c r="V537" s="187">
        <v>13</v>
      </c>
      <c r="W537" s="187">
        <v>11</v>
      </c>
      <c r="X537" s="187">
        <v>11</v>
      </c>
      <c r="Y537" s="187">
        <v>12</v>
      </c>
      <c r="Z537" s="187">
        <v>12</v>
      </c>
      <c r="AA537" s="187">
        <v>11</v>
      </c>
      <c r="AB537" s="187">
        <v>12</v>
      </c>
      <c r="AC537" s="187">
        <v>12</v>
      </c>
      <c r="AD537" s="187">
        <v>75</v>
      </c>
      <c r="AE537" s="187">
        <v>78</v>
      </c>
      <c r="AF537" s="187">
        <v>41</v>
      </c>
      <c r="AG537" s="187">
        <v>39</v>
      </c>
      <c r="AH537" s="187">
        <v>48</v>
      </c>
      <c r="AI537" s="187">
        <v>29</v>
      </c>
      <c r="AJ537" s="187">
        <v>16</v>
      </c>
      <c r="AK537" s="187">
        <v>17</v>
      </c>
      <c r="AL537" s="187">
        <v>14</v>
      </c>
      <c r="AM537" s="187">
        <v>9</v>
      </c>
      <c r="AN537" s="187">
        <v>6</v>
      </c>
      <c r="AO537" s="187">
        <v>2</v>
      </c>
      <c r="AP537" s="187">
        <v>2</v>
      </c>
      <c r="AQ537" s="187">
        <v>18</v>
      </c>
      <c r="AR537" s="187">
        <v>3</v>
      </c>
      <c r="AS537" s="187">
        <v>280</v>
      </c>
      <c r="AT537" s="187">
        <v>27</v>
      </c>
      <c r="AU537" s="187">
        <v>28</v>
      </c>
      <c r="AV537" s="187">
        <v>146</v>
      </c>
      <c r="AW537" s="187">
        <v>23</v>
      </c>
    </row>
    <row r="538" spans="1:49" x14ac:dyDescent="0.25">
      <c r="A538" s="70" t="s">
        <v>109</v>
      </c>
      <c r="B538" s="70" t="s">
        <v>9</v>
      </c>
      <c r="C538" s="70" t="s">
        <v>10</v>
      </c>
      <c r="D538" s="71">
        <v>505</v>
      </c>
      <c r="E538" s="22" t="s">
        <v>36</v>
      </c>
      <c r="F538" s="8" t="s">
        <v>16</v>
      </c>
      <c r="G538" s="10">
        <v>1</v>
      </c>
      <c r="H538" s="185">
        <v>719</v>
      </c>
      <c r="I538" s="185">
        <v>67</v>
      </c>
      <c r="J538" s="186">
        <v>8</v>
      </c>
      <c r="K538" s="186">
        <v>10</v>
      </c>
      <c r="L538" s="186">
        <v>12</v>
      </c>
      <c r="M538" s="186">
        <v>7</v>
      </c>
      <c r="N538" s="186">
        <v>15</v>
      </c>
      <c r="O538" s="186">
        <v>15</v>
      </c>
      <c r="P538" s="186">
        <v>16</v>
      </c>
      <c r="Q538" s="187">
        <v>16</v>
      </c>
      <c r="R538" s="187">
        <v>13</v>
      </c>
      <c r="S538" s="187">
        <v>15</v>
      </c>
      <c r="T538" s="187">
        <v>14</v>
      </c>
      <c r="U538" s="187">
        <v>15</v>
      </c>
      <c r="V538" s="187">
        <v>14</v>
      </c>
      <c r="W538" s="187">
        <v>14</v>
      </c>
      <c r="X538" s="187">
        <v>13</v>
      </c>
      <c r="Y538" s="187">
        <v>13</v>
      </c>
      <c r="Z538" s="187">
        <v>14</v>
      </c>
      <c r="AA538" s="187">
        <v>13</v>
      </c>
      <c r="AB538" s="187">
        <v>15</v>
      </c>
      <c r="AC538" s="187">
        <v>15</v>
      </c>
      <c r="AD538" s="187">
        <v>98</v>
      </c>
      <c r="AE538" s="187">
        <v>90</v>
      </c>
      <c r="AF538" s="187">
        <v>53</v>
      </c>
      <c r="AG538" s="187">
        <v>47</v>
      </c>
      <c r="AH538" s="187">
        <v>44</v>
      </c>
      <c r="AI538" s="187">
        <v>35</v>
      </c>
      <c r="AJ538" s="187">
        <v>21</v>
      </c>
      <c r="AK538" s="187">
        <v>23</v>
      </c>
      <c r="AL538" s="187">
        <v>16</v>
      </c>
      <c r="AM538" s="187">
        <v>12</v>
      </c>
      <c r="AN538" s="187">
        <v>7</v>
      </c>
      <c r="AO538" s="187">
        <v>3</v>
      </c>
      <c r="AP538" s="187">
        <v>3</v>
      </c>
      <c r="AQ538" s="187">
        <v>20</v>
      </c>
      <c r="AR538" s="187">
        <v>3</v>
      </c>
      <c r="AS538" s="187">
        <v>339</v>
      </c>
      <c r="AT538" s="187">
        <v>33</v>
      </c>
      <c r="AU538" s="187">
        <v>33</v>
      </c>
      <c r="AV538" s="187">
        <v>173</v>
      </c>
      <c r="AW538" s="187">
        <v>29</v>
      </c>
    </row>
    <row r="539" spans="1:49" x14ac:dyDescent="0.25">
      <c r="A539" s="70" t="s">
        <v>109</v>
      </c>
      <c r="B539" s="70" t="s">
        <v>9</v>
      </c>
      <c r="C539" s="70" t="s">
        <v>10</v>
      </c>
      <c r="D539" s="71">
        <v>506</v>
      </c>
      <c r="E539" s="22" t="s">
        <v>38</v>
      </c>
      <c r="F539" s="8" t="s">
        <v>16</v>
      </c>
      <c r="G539" s="10">
        <v>1</v>
      </c>
      <c r="H539" s="185">
        <v>2414</v>
      </c>
      <c r="I539" s="185">
        <v>153</v>
      </c>
      <c r="J539" s="186">
        <v>30</v>
      </c>
      <c r="K539" s="186">
        <v>20</v>
      </c>
      <c r="L539" s="186">
        <v>25</v>
      </c>
      <c r="M539" s="186">
        <v>28</v>
      </c>
      <c r="N539" s="186">
        <v>25</v>
      </c>
      <c r="O539" s="186">
        <v>25</v>
      </c>
      <c r="P539" s="186">
        <v>67</v>
      </c>
      <c r="Q539" s="187">
        <v>67</v>
      </c>
      <c r="R539" s="187">
        <v>65</v>
      </c>
      <c r="S539" s="187">
        <v>62</v>
      </c>
      <c r="T539" s="187">
        <v>64</v>
      </c>
      <c r="U539" s="187">
        <v>61</v>
      </c>
      <c r="V539" s="187">
        <v>59</v>
      </c>
      <c r="W539" s="187">
        <v>59</v>
      </c>
      <c r="X539" s="187">
        <v>59</v>
      </c>
      <c r="Y539" s="187">
        <v>55</v>
      </c>
      <c r="Z539" s="187">
        <v>55</v>
      </c>
      <c r="AA539" s="187">
        <v>53</v>
      </c>
      <c r="AB539" s="187">
        <v>51</v>
      </c>
      <c r="AC539" s="187">
        <v>52</v>
      </c>
      <c r="AD539" s="187">
        <v>308</v>
      </c>
      <c r="AE539" s="187">
        <v>261</v>
      </c>
      <c r="AF539" s="187">
        <v>169</v>
      </c>
      <c r="AG539" s="187">
        <v>158</v>
      </c>
      <c r="AH539" s="187">
        <v>139</v>
      </c>
      <c r="AI539" s="187">
        <v>116</v>
      </c>
      <c r="AJ539" s="187">
        <v>74</v>
      </c>
      <c r="AK539" s="187">
        <v>71</v>
      </c>
      <c r="AL539" s="187">
        <v>52</v>
      </c>
      <c r="AM539" s="187">
        <v>34</v>
      </c>
      <c r="AN539" s="187">
        <v>27</v>
      </c>
      <c r="AO539" s="187">
        <v>14</v>
      </c>
      <c r="AP539" s="187">
        <v>9</v>
      </c>
      <c r="AQ539" s="187">
        <v>66</v>
      </c>
      <c r="AR539" s="187">
        <v>4</v>
      </c>
      <c r="AS539" s="187">
        <v>1139</v>
      </c>
      <c r="AT539" s="187">
        <v>143</v>
      </c>
      <c r="AU539" s="187">
        <v>126</v>
      </c>
      <c r="AV539" s="187">
        <v>543</v>
      </c>
      <c r="AW539" s="187">
        <v>91</v>
      </c>
    </row>
    <row r="540" spans="1:49" x14ac:dyDescent="0.25">
      <c r="A540" s="70" t="s">
        <v>109</v>
      </c>
      <c r="B540" s="70" t="s">
        <v>9</v>
      </c>
      <c r="C540" s="70" t="s">
        <v>10</v>
      </c>
      <c r="D540" s="71">
        <v>6877</v>
      </c>
      <c r="E540" s="22" t="s">
        <v>40</v>
      </c>
      <c r="F540" s="8" t="s">
        <v>31</v>
      </c>
      <c r="G540" s="10">
        <v>1</v>
      </c>
      <c r="H540" s="185">
        <v>943</v>
      </c>
      <c r="I540" s="185">
        <v>218</v>
      </c>
      <c r="J540" s="186">
        <v>40</v>
      </c>
      <c r="K540" s="186">
        <v>35</v>
      </c>
      <c r="L540" s="186">
        <v>40</v>
      </c>
      <c r="M540" s="186">
        <v>38</v>
      </c>
      <c r="N540" s="186">
        <v>35</v>
      </c>
      <c r="O540" s="186">
        <v>30</v>
      </c>
      <c r="P540" s="186">
        <v>18</v>
      </c>
      <c r="Q540" s="187">
        <v>18</v>
      </c>
      <c r="R540" s="187">
        <v>17</v>
      </c>
      <c r="S540" s="187">
        <v>18</v>
      </c>
      <c r="T540" s="187">
        <v>16</v>
      </c>
      <c r="U540" s="187">
        <v>17</v>
      </c>
      <c r="V540" s="187">
        <v>16</v>
      </c>
      <c r="W540" s="187">
        <v>16</v>
      </c>
      <c r="X540" s="187">
        <v>16</v>
      </c>
      <c r="Y540" s="187">
        <v>18</v>
      </c>
      <c r="Z540" s="187">
        <v>17</v>
      </c>
      <c r="AA540" s="187">
        <v>17</v>
      </c>
      <c r="AB540" s="187">
        <v>19</v>
      </c>
      <c r="AC540" s="187">
        <v>17</v>
      </c>
      <c r="AD540" s="187">
        <v>109</v>
      </c>
      <c r="AE540" s="187">
        <v>98</v>
      </c>
      <c r="AF540" s="187">
        <v>52</v>
      </c>
      <c r="AG540" s="187">
        <v>52</v>
      </c>
      <c r="AH540" s="187">
        <v>46</v>
      </c>
      <c r="AI540" s="187">
        <v>38</v>
      </c>
      <c r="AJ540" s="187">
        <v>25</v>
      </c>
      <c r="AK540" s="187">
        <v>24</v>
      </c>
      <c r="AL540" s="187">
        <v>18</v>
      </c>
      <c r="AM540" s="187">
        <v>8</v>
      </c>
      <c r="AN540" s="187">
        <v>8</v>
      </c>
      <c r="AO540" s="187">
        <v>4</v>
      </c>
      <c r="AP540" s="187">
        <v>3</v>
      </c>
      <c r="AQ540" s="187">
        <v>28</v>
      </c>
      <c r="AR540" s="187">
        <v>2</v>
      </c>
      <c r="AS540" s="187">
        <v>445</v>
      </c>
      <c r="AT540" s="187">
        <v>38</v>
      </c>
      <c r="AU540" s="187">
        <v>42</v>
      </c>
      <c r="AV540" s="187">
        <v>186</v>
      </c>
      <c r="AW540" s="187">
        <v>37</v>
      </c>
    </row>
    <row r="541" spans="1:49" x14ac:dyDescent="0.25">
      <c r="A541" s="70" t="s">
        <v>109</v>
      </c>
      <c r="B541" s="70" t="s">
        <v>9</v>
      </c>
      <c r="C541" s="70" t="s">
        <v>10</v>
      </c>
      <c r="D541" s="71">
        <v>13862</v>
      </c>
      <c r="E541" s="22" t="s">
        <v>42</v>
      </c>
      <c r="F541" s="8" t="s">
        <v>31</v>
      </c>
      <c r="G541" s="10">
        <v>1</v>
      </c>
      <c r="H541" s="185">
        <v>416</v>
      </c>
      <c r="I541" s="185">
        <v>80</v>
      </c>
      <c r="J541" s="186">
        <v>10</v>
      </c>
      <c r="K541" s="186">
        <v>12</v>
      </c>
      <c r="L541" s="186">
        <v>12</v>
      </c>
      <c r="M541" s="186">
        <v>16</v>
      </c>
      <c r="N541" s="186">
        <v>15</v>
      </c>
      <c r="O541" s="186">
        <v>15</v>
      </c>
      <c r="P541" s="186">
        <v>8</v>
      </c>
      <c r="Q541" s="187">
        <v>8</v>
      </c>
      <c r="R541" s="187">
        <v>8</v>
      </c>
      <c r="S541" s="187">
        <v>8</v>
      </c>
      <c r="T541" s="187">
        <v>7</v>
      </c>
      <c r="U541" s="187">
        <v>7</v>
      </c>
      <c r="V541" s="187">
        <v>8</v>
      </c>
      <c r="W541" s="187">
        <v>8</v>
      </c>
      <c r="X541" s="187">
        <v>7</v>
      </c>
      <c r="Y541" s="187">
        <v>8</v>
      </c>
      <c r="Z541" s="187">
        <v>8</v>
      </c>
      <c r="AA541" s="187">
        <v>6</v>
      </c>
      <c r="AB541" s="187">
        <v>7</v>
      </c>
      <c r="AC541" s="187">
        <v>7</v>
      </c>
      <c r="AD541" s="187">
        <v>46</v>
      </c>
      <c r="AE541" s="187">
        <v>38</v>
      </c>
      <c r="AF541" s="187">
        <v>28</v>
      </c>
      <c r="AG541" s="187">
        <v>27</v>
      </c>
      <c r="AH541" s="187">
        <v>25</v>
      </c>
      <c r="AI541" s="187">
        <v>17</v>
      </c>
      <c r="AJ541" s="187">
        <v>13</v>
      </c>
      <c r="AK541" s="187">
        <v>13</v>
      </c>
      <c r="AL541" s="187">
        <v>11</v>
      </c>
      <c r="AM541" s="187">
        <v>6</v>
      </c>
      <c r="AN541" s="187">
        <v>4</v>
      </c>
      <c r="AO541" s="187">
        <v>1</v>
      </c>
      <c r="AP541" s="187">
        <v>2</v>
      </c>
      <c r="AQ541" s="187">
        <v>12</v>
      </c>
      <c r="AR541" s="187">
        <v>2</v>
      </c>
      <c r="AS541" s="187">
        <v>196</v>
      </c>
      <c r="AT541" s="187">
        <v>17</v>
      </c>
      <c r="AU541" s="187">
        <v>17</v>
      </c>
      <c r="AV541" s="187">
        <v>85</v>
      </c>
      <c r="AW541" s="187">
        <v>18</v>
      </c>
    </row>
    <row r="542" spans="1:49" x14ac:dyDescent="0.25">
      <c r="A542" s="70" t="s">
        <v>109</v>
      </c>
      <c r="B542" s="70" t="s">
        <v>9</v>
      </c>
      <c r="C542" s="70" t="s">
        <v>10</v>
      </c>
      <c r="D542" s="71">
        <v>13863</v>
      </c>
      <c r="E542" s="22" t="s">
        <v>44</v>
      </c>
      <c r="F542" s="8" t="s">
        <v>31</v>
      </c>
      <c r="G542" s="10">
        <v>1</v>
      </c>
      <c r="H542" s="185">
        <v>408</v>
      </c>
      <c r="I542" s="185">
        <v>74</v>
      </c>
      <c r="J542" s="186">
        <v>10</v>
      </c>
      <c r="K542" s="186">
        <v>12</v>
      </c>
      <c r="L542" s="186">
        <v>12</v>
      </c>
      <c r="M542" s="186">
        <v>10</v>
      </c>
      <c r="N542" s="186">
        <v>15</v>
      </c>
      <c r="O542" s="186">
        <v>15</v>
      </c>
      <c r="P542" s="186">
        <v>8</v>
      </c>
      <c r="Q542" s="187">
        <v>8</v>
      </c>
      <c r="R542" s="187">
        <v>8</v>
      </c>
      <c r="S542" s="187">
        <v>8</v>
      </c>
      <c r="T542" s="187">
        <v>7</v>
      </c>
      <c r="U542" s="187">
        <v>7</v>
      </c>
      <c r="V542" s="187">
        <v>8</v>
      </c>
      <c r="W542" s="187">
        <v>8</v>
      </c>
      <c r="X542" s="187">
        <v>7</v>
      </c>
      <c r="Y542" s="187">
        <v>7</v>
      </c>
      <c r="Z542" s="187">
        <v>7</v>
      </c>
      <c r="AA542" s="187">
        <v>6</v>
      </c>
      <c r="AB542" s="187">
        <v>7</v>
      </c>
      <c r="AC542" s="187">
        <v>7</v>
      </c>
      <c r="AD542" s="187">
        <v>46</v>
      </c>
      <c r="AE542" s="187">
        <v>38</v>
      </c>
      <c r="AF542" s="187">
        <v>28</v>
      </c>
      <c r="AG542" s="187">
        <v>27</v>
      </c>
      <c r="AH542" s="187">
        <v>25</v>
      </c>
      <c r="AI542" s="187">
        <v>17</v>
      </c>
      <c r="AJ542" s="187">
        <v>13</v>
      </c>
      <c r="AK542" s="187">
        <v>13</v>
      </c>
      <c r="AL542" s="187">
        <v>11</v>
      </c>
      <c r="AM542" s="187">
        <v>6</v>
      </c>
      <c r="AN542" s="187">
        <v>4</v>
      </c>
      <c r="AO542" s="187">
        <v>1</v>
      </c>
      <c r="AP542" s="187">
        <v>2</v>
      </c>
      <c r="AQ542" s="187">
        <v>12</v>
      </c>
      <c r="AR542" s="187">
        <v>2</v>
      </c>
      <c r="AS542" s="187">
        <v>193</v>
      </c>
      <c r="AT542" s="187">
        <v>17</v>
      </c>
      <c r="AU542" s="187">
        <v>16</v>
      </c>
      <c r="AV542" s="187">
        <v>85</v>
      </c>
      <c r="AW542" s="187">
        <v>17</v>
      </c>
    </row>
    <row r="543" spans="1:49" x14ac:dyDescent="0.25">
      <c r="A543" s="64" t="s">
        <v>109</v>
      </c>
      <c r="B543" s="64" t="s">
        <v>9</v>
      </c>
      <c r="C543" s="64" t="s">
        <v>46</v>
      </c>
      <c r="D543" s="65"/>
      <c r="E543" s="4" t="s">
        <v>46</v>
      </c>
      <c r="F543" s="5" t="s">
        <v>47</v>
      </c>
      <c r="G543" s="9">
        <v>1</v>
      </c>
      <c r="H543" s="180">
        <v>53448</v>
      </c>
      <c r="I543" s="180">
        <v>5351</v>
      </c>
      <c r="J543" s="181">
        <v>767</v>
      </c>
      <c r="K543" s="181">
        <v>877</v>
      </c>
      <c r="L543" s="181">
        <v>895</v>
      </c>
      <c r="M543" s="181">
        <v>977</v>
      </c>
      <c r="N543" s="181">
        <v>989</v>
      </c>
      <c r="O543" s="181">
        <v>846</v>
      </c>
      <c r="P543" s="181">
        <v>1750</v>
      </c>
      <c r="Q543" s="181">
        <v>1698</v>
      </c>
      <c r="R543" s="181">
        <v>1645</v>
      </c>
      <c r="S543" s="181">
        <v>1594</v>
      </c>
      <c r="T543" s="181">
        <v>1542</v>
      </c>
      <c r="U543" s="181">
        <v>1496</v>
      </c>
      <c r="V543" s="181">
        <v>1444</v>
      </c>
      <c r="W543" s="181">
        <v>1383</v>
      </c>
      <c r="X543" s="181">
        <v>1320</v>
      </c>
      <c r="Y543" s="181">
        <v>1258</v>
      </c>
      <c r="Z543" s="181">
        <v>1196</v>
      </c>
      <c r="AA543" s="181">
        <v>1157</v>
      </c>
      <c r="AB543" s="181">
        <v>1155</v>
      </c>
      <c r="AC543" s="181">
        <v>1175</v>
      </c>
      <c r="AD543" s="181">
        <v>6017</v>
      </c>
      <c r="AE543" s="181">
        <v>5433</v>
      </c>
      <c r="AF543" s="181">
        <v>4182</v>
      </c>
      <c r="AG543" s="181">
        <v>3572</v>
      </c>
      <c r="AH543" s="181">
        <v>2868</v>
      </c>
      <c r="AI543" s="181">
        <v>2433</v>
      </c>
      <c r="AJ543" s="181">
        <v>1362</v>
      </c>
      <c r="AK543" s="181">
        <v>1038</v>
      </c>
      <c r="AL543" s="181">
        <v>673</v>
      </c>
      <c r="AM543" s="181">
        <v>319</v>
      </c>
      <c r="AN543" s="181">
        <v>184</v>
      </c>
      <c r="AO543" s="181">
        <v>120</v>
      </c>
      <c r="AP543" s="181">
        <v>83</v>
      </c>
      <c r="AQ543" s="181">
        <v>2075</v>
      </c>
      <c r="AR543" s="181">
        <v>120</v>
      </c>
      <c r="AS543" s="181">
        <v>25228</v>
      </c>
      <c r="AT543" s="181">
        <v>3392</v>
      </c>
      <c r="AU543" s="181">
        <v>2731</v>
      </c>
      <c r="AV543" s="181">
        <v>11567</v>
      </c>
      <c r="AW543" s="181">
        <v>2924</v>
      </c>
    </row>
    <row r="544" spans="1:49" x14ac:dyDescent="0.25">
      <c r="A544" s="70" t="s">
        <v>109</v>
      </c>
      <c r="B544" s="70" t="s">
        <v>9</v>
      </c>
      <c r="C544" s="70" t="s">
        <v>46</v>
      </c>
      <c r="D544" s="71">
        <v>469</v>
      </c>
      <c r="E544" s="22" t="s">
        <v>49</v>
      </c>
      <c r="F544" s="26" t="s">
        <v>14</v>
      </c>
      <c r="G544" s="12">
        <v>1</v>
      </c>
      <c r="H544" s="185">
        <v>4573</v>
      </c>
      <c r="I544" s="185">
        <v>388</v>
      </c>
      <c r="J544" s="186">
        <v>65</v>
      </c>
      <c r="K544" s="186">
        <v>56</v>
      </c>
      <c r="L544" s="186">
        <v>65</v>
      </c>
      <c r="M544" s="186">
        <v>60</v>
      </c>
      <c r="N544" s="186">
        <v>72</v>
      </c>
      <c r="O544" s="186">
        <v>70</v>
      </c>
      <c r="P544" s="186">
        <v>120</v>
      </c>
      <c r="Q544" s="187">
        <v>131</v>
      </c>
      <c r="R544" s="187">
        <v>128</v>
      </c>
      <c r="S544" s="187">
        <v>134</v>
      </c>
      <c r="T544" s="187">
        <v>121</v>
      </c>
      <c r="U544" s="187">
        <v>124</v>
      </c>
      <c r="V544" s="187">
        <v>112</v>
      </c>
      <c r="W544" s="187">
        <v>109</v>
      </c>
      <c r="X544" s="187">
        <v>100</v>
      </c>
      <c r="Y544" s="187">
        <v>94</v>
      </c>
      <c r="Z544" s="187">
        <v>95</v>
      </c>
      <c r="AA544" s="187">
        <v>92</v>
      </c>
      <c r="AB544" s="187">
        <v>99</v>
      </c>
      <c r="AC544" s="187">
        <v>93</v>
      </c>
      <c r="AD544" s="187">
        <v>481</v>
      </c>
      <c r="AE544" s="187">
        <v>480</v>
      </c>
      <c r="AF544" s="187">
        <v>450</v>
      </c>
      <c r="AG544" s="187">
        <v>372</v>
      </c>
      <c r="AH544" s="187">
        <v>252</v>
      </c>
      <c r="AI544" s="187">
        <v>246</v>
      </c>
      <c r="AJ544" s="187">
        <v>105</v>
      </c>
      <c r="AK544" s="187">
        <v>86</v>
      </c>
      <c r="AL544" s="187">
        <v>65</v>
      </c>
      <c r="AM544" s="187">
        <v>40</v>
      </c>
      <c r="AN544" s="187">
        <v>24</v>
      </c>
      <c r="AO544" s="187">
        <v>15</v>
      </c>
      <c r="AP544" s="187">
        <v>17</v>
      </c>
      <c r="AQ544" s="187">
        <v>169</v>
      </c>
      <c r="AR544" s="187">
        <v>15</v>
      </c>
      <c r="AS544" s="187">
        <v>2158</v>
      </c>
      <c r="AT544" s="187">
        <v>267</v>
      </c>
      <c r="AU544" s="187">
        <v>223</v>
      </c>
      <c r="AV544" s="187">
        <v>1077</v>
      </c>
      <c r="AW544" s="187">
        <v>335</v>
      </c>
    </row>
    <row r="545" spans="1:49" x14ac:dyDescent="0.25">
      <c r="A545" s="70" t="s">
        <v>109</v>
      </c>
      <c r="B545" s="70" t="s">
        <v>9</v>
      </c>
      <c r="C545" s="70" t="s">
        <v>46</v>
      </c>
      <c r="D545" s="71">
        <v>513</v>
      </c>
      <c r="E545" s="22" t="s">
        <v>51</v>
      </c>
      <c r="F545" s="8" t="s">
        <v>31</v>
      </c>
      <c r="G545" s="10">
        <v>1</v>
      </c>
      <c r="H545" s="185">
        <v>1652</v>
      </c>
      <c r="I545" s="185">
        <v>243</v>
      </c>
      <c r="J545" s="186">
        <v>35</v>
      </c>
      <c r="K545" s="186">
        <v>38</v>
      </c>
      <c r="L545" s="186">
        <v>45</v>
      </c>
      <c r="M545" s="186">
        <v>39</v>
      </c>
      <c r="N545" s="186">
        <v>45</v>
      </c>
      <c r="O545" s="186">
        <v>41</v>
      </c>
      <c r="P545" s="186">
        <v>49</v>
      </c>
      <c r="Q545" s="187">
        <v>51</v>
      </c>
      <c r="R545" s="187">
        <v>49</v>
      </c>
      <c r="S545" s="187">
        <v>51</v>
      </c>
      <c r="T545" s="187">
        <v>48</v>
      </c>
      <c r="U545" s="187">
        <v>48</v>
      </c>
      <c r="V545" s="187">
        <v>43</v>
      </c>
      <c r="W545" s="187">
        <v>42</v>
      </c>
      <c r="X545" s="187">
        <v>40</v>
      </c>
      <c r="Y545" s="187">
        <v>36</v>
      </c>
      <c r="Z545" s="187">
        <v>34</v>
      </c>
      <c r="AA545" s="187">
        <v>34</v>
      </c>
      <c r="AB545" s="187">
        <v>32</v>
      </c>
      <c r="AC545" s="187">
        <v>35</v>
      </c>
      <c r="AD545" s="187">
        <v>162</v>
      </c>
      <c r="AE545" s="187">
        <v>155</v>
      </c>
      <c r="AF545" s="187">
        <v>120</v>
      </c>
      <c r="AG545" s="187">
        <v>111</v>
      </c>
      <c r="AH545" s="187">
        <v>84</v>
      </c>
      <c r="AI545" s="187">
        <v>75</v>
      </c>
      <c r="AJ545" s="187">
        <v>38</v>
      </c>
      <c r="AK545" s="187">
        <v>32</v>
      </c>
      <c r="AL545" s="187">
        <v>19</v>
      </c>
      <c r="AM545" s="187">
        <v>8</v>
      </c>
      <c r="AN545" s="187">
        <v>6</v>
      </c>
      <c r="AO545" s="187">
        <v>4</v>
      </c>
      <c r="AP545" s="187">
        <v>3</v>
      </c>
      <c r="AQ545" s="187">
        <v>66</v>
      </c>
      <c r="AR545" s="187">
        <v>4</v>
      </c>
      <c r="AS545" s="187">
        <v>780</v>
      </c>
      <c r="AT545" s="187">
        <v>104</v>
      </c>
      <c r="AU545" s="187">
        <v>81</v>
      </c>
      <c r="AV545" s="187">
        <v>334</v>
      </c>
      <c r="AW545" s="187">
        <v>96</v>
      </c>
    </row>
    <row r="546" spans="1:49" x14ac:dyDescent="0.25">
      <c r="A546" s="70" t="s">
        <v>109</v>
      </c>
      <c r="B546" s="70" t="s">
        <v>9</v>
      </c>
      <c r="C546" s="70" t="s">
        <v>46</v>
      </c>
      <c r="D546" s="71">
        <v>514</v>
      </c>
      <c r="E546" s="22" t="s">
        <v>53</v>
      </c>
      <c r="F546" s="8" t="s">
        <v>31</v>
      </c>
      <c r="G546" s="10">
        <v>1</v>
      </c>
      <c r="H546" s="185">
        <v>1345</v>
      </c>
      <c r="I546" s="185">
        <v>108</v>
      </c>
      <c r="J546" s="186">
        <v>15</v>
      </c>
      <c r="K546" s="186">
        <v>7</v>
      </c>
      <c r="L546" s="186">
        <v>15</v>
      </c>
      <c r="M546" s="186">
        <v>19</v>
      </c>
      <c r="N546" s="186">
        <v>38</v>
      </c>
      <c r="O546" s="186">
        <v>14</v>
      </c>
      <c r="P546" s="186">
        <v>42</v>
      </c>
      <c r="Q546" s="187">
        <v>45</v>
      </c>
      <c r="R546" s="187">
        <v>44</v>
      </c>
      <c r="S546" s="187">
        <v>42</v>
      </c>
      <c r="T546" s="187">
        <v>41</v>
      </c>
      <c r="U546" s="187">
        <v>40</v>
      </c>
      <c r="V546" s="187">
        <v>38</v>
      </c>
      <c r="W546" s="187">
        <v>39</v>
      </c>
      <c r="X546" s="187">
        <v>35</v>
      </c>
      <c r="Y546" s="187">
        <v>34</v>
      </c>
      <c r="Z546" s="187">
        <v>32</v>
      </c>
      <c r="AA546" s="187">
        <v>29</v>
      </c>
      <c r="AB546" s="187">
        <v>33</v>
      </c>
      <c r="AC546" s="187">
        <v>31</v>
      </c>
      <c r="AD546" s="187">
        <v>149</v>
      </c>
      <c r="AE546" s="187">
        <v>144</v>
      </c>
      <c r="AF546" s="187">
        <v>105</v>
      </c>
      <c r="AG546" s="187">
        <v>85</v>
      </c>
      <c r="AH546" s="187">
        <v>70</v>
      </c>
      <c r="AI546" s="187">
        <v>60</v>
      </c>
      <c r="AJ546" s="187">
        <v>35</v>
      </c>
      <c r="AK546" s="187">
        <v>27</v>
      </c>
      <c r="AL546" s="187">
        <v>17</v>
      </c>
      <c r="AM546" s="187">
        <v>8</v>
      </c>
      <c r="AN546" s="187">
        <v>5</v>
      </c>
      <c r="AO546" s="187">
        <v>4</v>
      </c>
      <c r="AP546" s="187">
        <v>3</v>
      </c>
      <c r="AQ546" s="187">
        <v>56</v>
      </c>
      <c r="AR546" s="187">
        <v>4</v>
      </c>
      <c r="AS546" s="187">
        <v>635</v>
      </c>
      <c r="AT546" s="187">
        <v>91</v>
      </c>
      <c r="AU546" s="187">
        <v>75</v>
      </c>
      <c r="AV546" s="187">
        <v>289</v>
      </c>
      <c r="AW546" s="187">
        <v>84</v>
      </c>
    </row>
    <row r="547" spans="1:49" x14ac:dyDescent="0.25">
      <c r="A547" s="70" t="s">
        <v>109</v>
      </c>
      <c r="B547" s="70" t="s">
        <v>9</v>
      </c>
      <c r="C547" s="70" t="s">
        <v>46</v>
      </c>
      <c r="D547" s="71">
        <v>470</v>
      </c>
      <c r="E547" s="22" t="s">
        <v>55</v>
      </c>
      <c r="F547" s="8" t="s">
        <v>16</v>
      </c>
      <c r="G547" s="10">
        <v>1</v>
      </c>
      <c r="H547" s="185">
        <v>1275</v>
      </c>
      <c r="I547" s="185">
        <v>188</v>
      </c>
      <c r="J547" s="186">
        <v>30</v>
      </c>
      <c r="K547" s="186">
        <v>29</v>
      </c>
      <c r="L547" s="186">
        <v>30</v>
      </c>
      <c r="M547" s="186">
        <v>39</v>
      </c>
      <c r="N547" s="186">
        <v>30</v>
      </c>
      <c r="O547" s="186">
        <v>30</v>
      </c>
      <c r="P547" s="186">
        <v>39</v>
      </c>
      <c r="Q547" s="187">
        <v>35</v>
      </c>
      <c r="R547" s="187">
        <v>36</v>
      </c>
      <c r="S547" s="187">
        <v>36</v>
      </c>
      <c r="T547" s="187">
        <v>31</v>
      </c>
      <c r="U547" s="187">
        <v>32</v>
      </c>
      <c r="V547" s="187">
        <v>32</v>
      </c>
      <c r="W547" s="187">
        <v>31</v>
      </c>
      <c r="X547" s="187">
        <v>29</v>
      </c>
      <c r="Y547" s="187">
        <v>28</v>
      </c>
      <c r="Z547" s="187">
        <v>28</v>
      </c>
      <c r="AA547" s="187">
        <v>27</v>
      </c>
      <c r="AB547" s="187">
        <v>28</v>
      </c>
      <c r="AC547" s="187">
        <v>28</v>
      </c>
      <c r="AD547" s="187">
        <v>136</v>
      </c>
      <c r="AE547" s="187">
        <v>130</v>
      </c>
      <c r="AF547" s="187">
        <v>89</v>
      </c>
      <c r="AG547" s="187">
        <v>87</v>
      </c>
      <c r="AH547" s="187">
        <v>64</v>
      </c>
      <c r="AI547" s="187">
        <v>52</v>
      </c>
      <c r="AJ547" s="187">
        <v>32</v>
      </c>
      <c r="AK547" s="187">
        <v>24</v>
      </c>
      <c r="AL547" s="187">
        <v>16</v>
      </c>
      <c r="AM547" s="187">
        <v>8</v>
      </c>
      <c r="AN547" s="187">
        <v>4</v>
      </c>
      <c r="AO547" s="187">
        <v>3</v>
      </c>
      <c r="AP547" s="187">
        <v>2</v>
      </c>
      <c r="AQ547" s="187">
        <v>54</v>
      </c>
      <c r="AR547" s="187">
        <v>3</v>
      </c>
      <c r="AS547" s="187">
        <v>602</v>
      </c>
      <c r="AT547" s="187">
        <v>73</v>
      </c>
      <c r="AU547" s="187">
        <v>66</v>
      </c>
      <c r="AV547" s="187">
        <v>263</v>
      </c>
      <c r="AW547" s="187">
        <v>79</v>
      </c>
    </row>
    <row r="548" spans="1:49" x14ac:dyDescent="0.25">
      <c r="A548" s="70" t="s">
        <v>109</v>
      </c>
      <c r="B548" s="70" t="s">
        <v>9</v>
      </c>
      <c r="C548" s="70" t="s">
        <v>46</v>
      </c>
      <c r="D548" s="71">
        <v>515</v>
      </c>
      <c r="E548" s="22" t="s">
        <v>57</v>
      </c>
      <c r="F548" s="8" t="s">
        <v>16</v>
      </c>
      <c r="G548" s="10">
        <v>1</v>
      </c>
      <c r="H548" s="185">
        <v>1076</v>
      </c>
      <c r="I548" s="185">
        <v>110</v>
      </c>
      <c r="J548" s="186">
        <v>15</v>
      </c>
      <c r="K548" s="186">
        <v>17</v>
      </c>
      <c r="L548" s="186">
        <v>25</v>
      </c>
      <c r="M548" s="186">
        <v>19</v>
      </c>
      <c r="N548" s="186">
        <v>18</v>
      </c>
      <c r="O548" s="186">
        <v>16</v>
      </c>
      <c r="P548" s="186">
        <v>36</v>
      </c>
      <c r="Q548" s="187">
        <v>28</v>
      </c>
      <c r="R548" s="187">
        <v>31</v>
      </c>
      <c r="S548" s="187">
        <v>32</v>
      </c>
      <c r="T548" s="187">
        <v>28</v>
      </c>
      <c r="U548" s="187">
        <v>34</v>
      </c>
      <c r="V548" s="187">
        <v>29</v>
      </c>
      <c r="W548" s="187">
        <v>26</v>
      </c>
      <c r="X548" s="187">
        <v>26</v>
      </c>
      <c r="Y548" s="187">
        <v>20</v>
      </c>
      <c r="Z548" s="187">
        <v>22</v>
      </c>
      <c r="AA548" s="187">
        <v>23</v>
      </c>
      <c r="AB548" s="187">
        <v>23</v>
      </c>
      <c r="AC548" s="187">
        <v>25</v>
      </c>
      <c r="AD548" s="187">
        <v>126</v>
      </c>
      <c r="AE548" s="187">
        <v>124</v>
      </c>
      <c r="AF548" s="187">
        <v>79</v>
      </c>
      <c r="AG548" s="187">
        <v>62</v>
      </c>
      <c r="AH548" s="187">
        <v>61</v>
      </c>
      <c r="AI548" s="187">
        <v>52</v>
      </c>
      <c r="AJ548" s="187">
        <v>30</v>
      </c>
      <c r="AK548" s="187">
        <v>18</v>
      </c>
      <c r="AL548" s="187">
        <v>16</v>
      </c>
      <c r="AM548" s="187">
        <v>6</v>
      </c>
      <c r="AN548" s="187">
        <v>4</v>
      </c>
      <c r="AO548" s="187">
        <v>3</v>
      </c>
      <c r="AP548" s="187">
        <v>2</v>
      </c>
      <c r="AQ548" s="187">
        <v>47</v>
      </c>
      <c r="AR548" s="187">
        <v>3</v>
      </c>
      <c r="AS548" s="187">
        <v>508</v>
      </c>
      <c r="AT548" s="187">
        <v>67</v>
      </c>
      <c r="AU548" s="187">
        <v>53</v>
      </c>
      <c r="AV548" s="187">
        <v>238</v>
      </c>
      <c r="AW548" s="187">
        <v>68</v>
      </c>
    </row>
    <row r="549" spans="1:49" x14ac:dyDescent="0.25">
      <c r="A549" s="70" t="s">
        <v>109</v>
      </c>
      <c r="B549" s="70" t="s">
        <v>9</v>
      </c>
      <c r="C549" s="70" t="s">
        <v>46</v>
      </c>
      <c r="D549" s="71">
        <v>471</v>
      </c>
      <c r="E549" s="22" t="s">
        <v>59</v>
      </c>
      <c r="F549" s="14" t="s">
        <v>16</v>
      </c>
      <c r="G549" s="10">
        <v>1</v>
      </c>
      <c r="H549" s="185">
        <v>4184</v>
      </c>
      <c r="I549" s="185">
        <v>555</v>
      </c>
      <c r="J549" s="186">
        <v>75</v>
      </c>
      <c r="K549" s="186">
        <v>120</v>
      </c>
      <c r="L549" s="186">
        <v>100</v>
      </c>
      <c r="M549" s="186">
        <v>80</v>
      </c>
      <c r="N549" s="186">
        <v>100</v>
      </c>
      <c r="O549" s="186">
        <v>80</v>
      </c>
      <c r="P549" s="186">
        <v>132</v>
      </c>
      <c r="Q549" s="187">
        <v>129</v>
      </c>
      <c r="R549" s="187">
        <v>122</v>
      </c>
      <c r="S549" s="187">
        <v>123</v>
      </c>
      <c r="T549" s="187">
        <v>121</v>
      </c>
      <c r="U549" s="187">
        <v>120</v>
      </c>
      <c r="V549" s="187">
        <v>108</v>
      </c>
      <c r="W549" s="187">
        <v>108</v>
      </c>
      <c r="X549" s="187">
        <v>100</v>
      </c>
      <c r="Y549" s="187">
        <v>99</v>
      </c>
      <c r="Z549" s="187">
        <v>94</v>
      </c>
      <c r="AA549" s="187">
        <v>91</v>
      </c>
      <c r="AB549" s="187">
        <v>24</v>
      </c>
      <c r="AC549" s="187">
        <v>95</v>
      </c>
      <c r="AD549" s="187">
        <v>460</v>
      </c>
      <c r="AE549" s="187">
        <v>450</v>
      </c>
      <c r="AF549" s="187">
        <v>301</v>
      </c>
      <c r="AG549" s="187">
        <v>260</v>
      </c>
      <c r="AH549" s="187">
        <v>220</v>
      </c>
      <c r="AI549" s="187">
        <v>195</v>
      </c>
      <c r="AJ549" s="187">
        <v>99</v>
      </c>
      <c r="AK549" s="187">
        <v>69</v>
      </c>
      <c r="AL549" s="187">
        <v>55</v>
      </c>
      <c r="AM549" s="187">
        <v>24</v>
      </c>
      <c r="AN549" s="187">
        <v>15</v>
      </c>
      <c r="AO549" s="187">
        <v>9</v>
      </c>
      <c r="AP549" s="187">
        <v>6</v>
      </c>
      <c r="AQ549" s="187">
        <v>155</v>
      </c>
      <c r="AR549" s="187">
        <v>9</v>
      </c>
      <c r="AS549" s="187">
        <v>1975</v>
      </c>
      <c r="AT549" s="187">
        <v>263</v>
      </c>
      <c r="AU549" s="187">
        <v>140</v>
      </c>
      <c r="AV549" s="187">
        <v>890</v>
      </c>
      <c r="AW549" s="187">
        <v>207</v>
      </c>
    </row>
    <row r="550" spans="1:49" x14ac:dyDescent="0.25">
      <c r="A550" s="70" t="s">
        <v>109</v>
      </c>
      <c r="B550" s="70" t="s">
        <v>9</v>
      </c>
      <c r="C550" s="70" t="s">
        <v>46</v>
      </c>
      <c r="D550" s="71">
        <v>459</v>
      </c>
      <c r="E550" s="22" t="s">
        <v>61</v>
      </c>
      <c r="F550" s="8" t="s">
        <v>31</v>
      </c>
      <c r="G550" s="10">
        <v>1</v>
      </c>
      <c r="H550" s="185">
        <v>1721</v>
      </c>
      <c r="I550" s="185">
        <v>227</v>
      </c>
      <c r="J550" s="186">
        <v>35</v>
      </c>
      <c r="K550" s="186">
        <v>33</v>
      </c>
      <c r="L550" s="186">
        <v>35</v>
      </c>
      <c r="M550" s="186">
        <v>45</v>
      </c>
      <c r="N550" s="186">
        <v>46</v>
      </c>
      <c r="O550" s="186">
        <v>33</v>
      </c>
      <c r="P550" s="186">
        <v>58</v>
      </c>
      <c r="Q550" s="187">
        <v>51</v>
      </c>
      <c r="R550" s="187">
        <v>52</v>
      </c>
      <c r="S550" s="187">
        <v>51</v>
      </c>
      <c r="T550" s="187">
        <v>49</v>
      </c>
      <c r="U550" s="187">
        <v>44</v>
      </c>
      <c r="V550" s="187">
        <v>43</v>
      </c>
      <c r="W550" s="187">
        <v>43</v>
      </c>
      <c r="X550" s="187">
        <v>41</v>
      </c>
      <c r="Y550" s="187">
        <v>39</v>
      </c>
      <c r="Z550" s="187">
        <v>35</v>
      </c>
      <c r="AA550" s="187">
        <v>34</v>
      </c>
      <c r="AB550" s="187">
        <v>34</v>
      </c>
      <c r="AC550" s="187">
        <v>37</v>
      </c>
      <c r="AD550" s="187">
        <v>183</v>
      </c>
      <c r="AE550" s="187">
        <v>171</v>
      </c>
      <c r="AF550" s="187">
        <v>122</v>
      </c>
      <c r="AG550" s="187">
        <v>110</v>
      </c>
      <c r="AH550" s="187">
        <v>87</v>
      </c>
      <c r="AI550" s="187">
        <v>77</v>
      </c>
      <c r="AJ550" s="187">
        <v>55</v>
      </c>
      <c r="AK550" s="187">
        <v>37</v>
      </c>
      <c r="AL550" s="187">
        <v>22</v>
      </c>
      <c r="AM550" s="187">
        <v>8</v>
      </c>
      <c r="AN550" s="187">
        <v>5</v>
      </c>
      <c r="AO550" s="187">
        <v>4</v>
      </c>
      <c r="AP550" s="187">
        <v>2</v>
      </c>
      <c r="AQ550" s="187">
        <v>70</v>
      </c>
      <c r="AR550" s="187">
        <v>4</v>
      </c>
      <c r="AS550" s="187">
        <v>812</v>
      </c>
      <c r="AT550" s="187">
        <v>104</v>
      </c>
      <c r="AU550" s="187">
        <v>84</v>
      </c>
      <c r="AV550" s="187">
        <v>354</v>
      </c>
      <c r="AW550" s="187">
        <v>95</v>
      </c>
    </row>
    <row r="551" spans="1:49" x14ac:dyDescent="0.25">
      <c r="A551" s="70" t="s">
        <v>109</v>
      </c>
      <c r="B551" s="70" t="s">
        <v>9</v>
      </c>
      <c r="C551" s="70" t="s">
        <v>46</v>
      </c>
      <c r="D551" s="71">
        <v>460</v>
      </c>
      <c r="E551" s="22" t="s">
        <v>64</v>
      </c>
      <c r="F551" s="13" t="s">
        <v>14</v>
      </c>
      <c r="G551" s="12">
        <v>1</v>
      </c>
      <c r="H551" s="185">
        <v>3733</v>
      </c>
      <c r="I551" s="185">
        <v>214</v>
      </c>
      <c r="J551" s="186">
        <v>35</v>
      </c>
      <c r="K551" s="186">
        <v>28</v>
      </c>
      <c r="L551" s="186">
        <v>33</v>
      </c>
      <c r="M551" s="186">
        <v>48</v>
      </c>
      <c r="N551" s="186">
        <v>40</v>
      </c>
      <c r="O551" s="186">
        <v>30</v>
      </c>
      <c r="P551" s="186">
        <v>126</v>
      </c>
      <c r="Q551" s="187">
        <v>126</v>
      </c>
      <c r="R551" s="187">
        <v>118</v>
      </c>
      <c r="S551" s="187">
        <v>118</v>
      </c>
      <c r="T551" s="187">
        <v>112</v>
      </c>
      <c r="U551" s="187">
        <v>113</v>
      </c>
      <c r="V551" s="187">
        <v>106</v>
      </c>
      <c r="W551" s="187">
        <v>103</v>
      </c>
      <c r="X551" s="187">
        <v>91</v>
      </c>
      <c r="Y551" s="187">
        <v>96</v>
      </c>
      <c r="Z551" s="187">
        <v>90</v>
      </c>
      <c r="AA551" s="187">
        <v>85</v>
      </c>
      <c r="AB551" s="187">
        <v>80</v>
      </c>
      <c r="AC551" s="187">
        <v>80</v>
      </c>
      <c r="AD551" s="187">
        <v>452</v>
      </c>
      <c r="AE551" s="187">
        <v>396</v>
      </c>
      <c r="AF551" s="187">
        <v>293</v>
      </c>
      <c r="AG551" s="187">
        <v>259</v>
      </c>
      <c r="AH551" s="187">
        <v>210</v>
      </c>
      <c r="AI551" s="187">
        <v>180</v>
      </c>
      <c r="AJ551" s="187">
        <v>98</v>
      </c>
      <c r="AK551" s="187">
        <v>76</v>
      </c>
      <c r="AL551" s="187">
        <v>52</v>
      </c>
      <c r="AM551" s="187">
        <v>24</v>
      </c>
      <c r="AN551" s="187">
        <v>16</v>
      </c>
      <c r="AO551" s="187">
        <v>11</v>
      </c>
      <c r="AP551" s="187">
        <v>8</v>
      </c>
      <c r="AQ551" s="187">
        <v>140</v>
      </c>
      <c r="AR551" s="187">
        <v>10</v>
      </c>
      <c r="AS551" s="187">
        <v>1762</v>
      </c>
      <c r="AT551" s="187">
        <v>248</v>
      </c>
      <c r="AU551" s="187">
        <v>203</v>
      </c>
      <c r="AV551" s="187">
        <v>845</v>
      </c>
      <c r="AW551" s="187">
        <v>188</v>
      </c>
    </row>
    <row r="552" spans="1:49" x14ac:dyDescent="0.25">
      <c r="A552" s="70" t="s">
        <v>109</v>
      </c>
      <c r="B552" s="70" t="s">
        <v>9</v>
      </c>
      <c r="C552" s="70" t="s">
        <v>46</v>
      </c>
      <c r="D552" s="71">
        <v>472</v>
      </c>
      <c r="E552" s="22" t="s">
        <v>66</v>
      </c>
      <c r="F552" s="8" t="s">
        <v>16</v>
      </c>
      <c r="G552" s="10">
        <v>1</v>
      </c>
      <c r="H552" s="185">
        <v>2220</v>
      </c>
      <c r="I552" s="185">
        <v>191</v>
      </c>
      <c r="J552" s="186">
        <v>30</v>
      </c>
      <c r="K552" s="186">
        <v>27</v>
      </c>
      <c r="L552" s="186">
        <v>30</v>
      </c>
      <c r="M552" s="186">
        <v>39</v>
      </c>
      <c r="N552" s="186">
        <v>30</v>
      </c>
      <c r="O552" s="186">
        <v>35</v>
      </c>
      <c r="P552" s="186">
        <v>73</v>
      </c>
      <c r="Q552" s="187">
        <v>73</v>
      </c>
      <c r="R552" s="187">
        <v>74</v>
      </c>
      <c r="S552" s="187">
        <v>68</v>
      </c>
      <c r="T552" s="187">
        <v>61</v>
      </c>
      <c r="U552" s="187">
        <v>63</v>
      </c>
      <c r="V552" s="187">
        <v>64</v>
      </c>
      <c r="W552" s="187">
        <v>58</v>
      </c>
      <c r="X552" s="187">
        <v>55</v>
      </c>
      <c r="Y552" s="187">
        <v>52</v>
      </c>
      <c r="Z552" s="187">
        <v>54</v>
      </c>
      <c r="AA552" s="187">
        <v>51</v>
      </c>
      <c r="AB552" s="187">
        <v>55</v>
      </c>
      <c r="AC552" s="187">
        <v>51</v>
      </c>
      <c r="AD552" s="187">
        <v>264</v>
      </c>
      <c r="AE552" s="187">
        <v>232</v>
      </c>
      <c r="AF552" s="187">
        <v>172</v>
      </c>
      <c r="AG552" s="187">
        <v>147</v>
      </c>
      <c r="AH552" s="187">
        <v>119</v>
      </c>
      <c r="AI552" s="187">
        <v>92</v>
      </c>
      <c r="AJ552" s="187">
        <v>54</v>
      </c>
      <c r="AK552" s="187">
        <v>43</v>
      </c>
      <c r="AL552" s="187">
        <v>27</v>
      </c>
      <c r="AM552" s="187">
        <v>13</v>
      </c>
      <c r="AN552" s="187">
        <v>8</v>
      </c>
      <c r="AO552" s="187">
        <v>4</v>
      </c>
      <c r="AP552" s="187">
        <v>2</v>
      </c>
      <c r="AQ552" s="187">
        <v>88</v>
      </c>
      <c r="AR552" s="187">
        <v>5</v>
      </c>
      <c r="AS552" s="187">
        <v>1048</v>
      </c>
      <c r="AT552" s="187">
        <v>142</v>
      </c>
      <c r="AU552" s="187">
        <v>124</v>
      </c>
      <c r="AV552" s="187">
        <v>484</v>
      </c>
      <c r="AW552" s="187">
        <v>117</v>
      </c>
    </row>
    <row r="553" spans="1:49" x14ac:dyDescent="0.25">
      <c r="A553" s="70" t="s">
        <v>109</v>
      </c>
      <c r="B553" s="70" t="s">
        <v>9</v>
      </c>
      <c r="C553" s="70" t="s">
        <v>46</v>
      </c>
      <c r="D553" s="71">
        <v>473</v>
      </c>
      <c r="E553" s="22" t="s">
        <v>68</v>
      </c>
      <c r="F553" s="13" t="s">
        <v>14</v>
      </c>
      <c r="G553" s="12">
        <v>1</v>
      </c>
      <c r="H553" s="185">
        <v>3434</v>
      </c>
      <c r="I553" s="185">
        <v>428</v>
      </c>
      <c r="J553" s="186">
        <v>60</v>
      </c>
      <c r="K553" s="186">
        <v>85</v>
      </c>
      <c r="L553" s="186">
        <v>80</v>
      </c>
      <c r="M553" s="186">
        <v>68</v>
      </c>
      <c r="N553" s="186">
        <v>80</v>
      </c>
      <c r="O553" s="186">
        <v>55</v>
      </c>
      <c r="P553" s="186">
        <v>105</v>
      </c>
      <c r="Q553" s="187">
        <v>103</v>
      </c>
      <c r="R553" s="187">
        <v>94</v>
      </c>
      <c r="S553" s="187">
        <v>98</v>
      </c>
      <c r="T553" s="187">
        <v>96</v>
      </c>
      <c r="U553" s="187">
        <v>92</v>
      </c>
      <c r="V553" s="187">
        <v>88</v>
      </c>
      <c r="W553" s="187">
        <v>84</v>
      </c>
      <c r="X553" s="187">
        <v>82</v>
      </c>
      <c r="Y553" s="187">
        <v>77</v>
      </c>
      <c r="Z553" s="187">
        <v>72</v>
      </c>
      <c r="AA553" s="187">
        <v>70</v>
      </c>
      <c r="AB553" s="187">
        <v>74</v>
      </c>
      <c r="AC553" s="187">
        <v>74</v>
      </c>
      <c r="AD553" s="187">
        <v>370</v>
      </c>
      <c r="AE553" s="187">
        <v>350</v>
      </c>
      <c r="AF553" s="187">
        <v>278</v>
      </c>
      <c r="AG553" s="187">
        <v>245</v>
      </c>
      <c r="AH553" s="187">
        <v>169</v>
      </c>
      <c r="AI553" s="187">
        <v>150</v>
      </c>
      <c r="AJ553" s="187">
        <v>82</v>
      </c>
      <c r="AK553" s="187">
        <v>65</v>
      </c>
      <c r="AL553" s="187">
        <v>41</v>
      </c>
      <c r="AM553" s="187">
        <v>21</v>
      </c>
      <c r="AN553" s="187">
        <v>14</v>
      </c>
      <c r="AO553" s="187">
        <v>7</v>
      </c>
      <c r="AP553" s="187">
        <v>5</v>
      </c>
      <c r="AQ553" s="187">
        <v>128</v>
      </c>
      <c r="AR553" s="187">
        <v>7</v>
      </c>
      <c r="AS553" s="187">
        <v>1621</v>
      </c>
      <c r="AT553" s="187">
        <v>209</v>
      </c>
      <c r="AU553" s="187">
        <v>173</v>
      </c>
      <c r="AV553" s="187">
        <v>737</v>
      </c>
      <c r="AW553" s="187">
        <v>173</v>
      </c>
    </row>
    <row r="554" spans="1:49" x14ac:dyDescent="0.25">
      <c r="A554" s="70" t="s">
        <v>109</v>
      </c>
      <c r="B554" s="70" t="s">
        <v>9</v>
      </c>
      <c r="C554" s="70" t="s">
        <v>46</v>
      </c>
      <c r="D554" s="71">
        <v>516</v>
      </c>
      <c r="E554" s="22" t="s">
        <v>70</v>
      </c>
      <c r="F554" s="8" t="s">
        <v>16</v>
      </c>
      <c r="G554" s="10">
        <v>1</v>
      </c>
      <c r="H554" s="185">
        <v>1575</v>
      </c>
      <c r="I554" s="185">
        <v>201</v>
      </c>
      <c r="J554" s="186">
        <v>40</v>
      </c>
      <c r="K554" s="186">
        <v>33</v>
      </c>
      <c r="L554" s="186">
        <v>40</v>
      </c>
      <c r="M554" s="186">
        <v>30</v>
      </c>
      <c r="N554" s="186">
        <v>30</v>
      </c>
      <c r="O554" s="186">
        <v>28</v>
      </c>
      <c r="P554" s="186">
        <v>56</v>
      </c>
      <c r="Q554" s="187">
        <v>49</v>
      </c>
      <c r="R554" s="187">
        <v>46</v>
      </c>
      <c r="S554" s="187">
        <v>48</v>
      </c>
      <c r="T554" s="187">
        <v>43</v>
      </c>
      <c r="U554" s="187">
        <v>41</v>
      </c>
      <c r="V554" s="187">
        <v>42</v>
      </c>
      <c r="W554" s="187">
        <v>40</v>
      </c>
      <c r="X554" s="187">
        <v>39</v>
      </c>
      <c r="Y554" s="187">
        <v>33</v>
      </c>
      <c r="Z554" s="187">
        <v>32</v>
      </c>
      <c r="AA554" s="187">
        <v>31</v>
      </c>
      <c r="AB554" s="187">
        <v>35</v>
      </c>
      <c r="AC554" s="187">
        <v>32</v>
      </c>
      <c r="AD554" s="187">
        <v>174</v>
      </c>
      <c r="AE554" s="187">
        <v>162</v>
      </c>
      <c r="AF554" s="187">
        <v>130</v>
      </c>
      <c r="AG554" s="187">
        <v>101</v>
      </c>
      <c r="AH554" s="187">
        <v>79</v>
      </c>
      <c r="AI554" s="187">
        <v>57</v>
      </c>
      <c r="AJ554" s="187">
        <v>39</v>
      </c>
      <c r="AK554" s="187">
        <v>29</v>
      </c>
      <c r="AL554" s="187">
        <v>19</v>
      </c>
      <c r="AM554" s="187">
        <v>8</v>
      </c>
      <c r="AN554" s="187">
        <v>4</v>
      </c>
      <c r="AO554" s="187">
        <v>3</v>
      </c>
      <c r="AP554" s="187">
        <v>2</v>
      </c>
      <c r="AQ554" s="187">
        <v>64</v>
      </c>
      <c r="AR554" s="187">
        <v>3</v>
      </c>
      <c r="AS554" s="187">
        <v>743</v>
      </c>
      <c r="AT554" s="187">
        <v>97</v>
      </c>
      <c r="AU554" s="187">
        <v>77</v>
      </c>
      <c r="AV554" s="187">
        <v>332</v>
      </c>
      <c r="AW554" s="187">
        <v>85</v>
      </c>
    </row>
    <row r="555" spans="1:49" x14ac:dyDescent="0.25">
      <c r="A555" s="70" t="s">
        <v>109</v>
      </c>
      <c r="B555" s="70" t="s">
        <v>9</v>
      </c>
      <c r="C555" s="70" t="s">
        <v>46</v>
      </c>
      <c r="D555" s="71">
        <v>474</v>
      </c>
      <c r="E555" s="22" t="s">
        <v>72</v>
      </c>
      <c r="F555" s="8" t="s">
        <v>16</v>
      </c>
      <c r="G555" s="10">
        <v>1</v>
      </c>
      <c r="H555" s="185">
        <v>2065</v>
      </c>
      <c r="I555" s="185">
        <v>304</v>
      </c>
      <c r="J555" s="186">
        <v>40</v>
      </c>
      <c r="K555" s="186">
        <v>48</v>
      </c>
      <c r="L555" s="186">
        <v>50</v>
      </c>
      <c r="M555" s="186">
        <v>54</v>
      </c>
      <c r="N555" s="186">
        <v>50</v>
      </c>
      <c r="O555" s="186">
        <v>62</v>
      </c>
      <c r="P555" s="186">
        <v>62</v>
      </c>
      <c r="Q555" s="187">
        <v>63</v>
      </c>
      <c r="R555" s="187">
        <v>59</v>
      </c>
      <c r="S555" s="187">
        <v>49</v>
      </c>
      <c r="T555" s="187">
        <v>57</v>
      </c>
      <c r="U555" s="187">
        <v>56</v>
      </c>
      <c r="V555" s="187">
        <v>52</v>
      </c>
      <c r="W555" s="187">
        <v>51</v>
      </c>
      <c r="X555" s="187">
        <v>50</v>
      </c>
      <c r="Y555" s="187">
        <v>45</v>
      </c>
      <c r="Z555" s="187">
        <v>44</v>
      </c>
      <c r="AA555" s="187">
        <v>43</v>
      </c>
      <c r="AB555" s="187">
        <v>47</v>
      </c>
      <c r="AC555" s="187">
        <v>44</v>
      </c>
      <c r="AD555" s="187">
        <v>225</v>
      </c>
      <c r="AE555" s="187">
        <v>201</v>
      </c>
      <c r="AF555" s="187">
        <v>152</v>
      </c>
      <c r="AG555" s="187">
        <v>128</v>
      </c>
      <c r="AH555" s="187">
        <v>104</v>
      </c>
      <c r="AI555" s="187">
        <v>98</v>
      </c>
      <c r="AJ555" s="187">
        <v>49</v>
      </c>
      <c r="AK555" s="187">
        <v>36</v>
      </c>
      <c r="AL555" s="187">
        <v>24</v>
      </c>
      <c r="AM555" s="187">
        <v>12</v>
      </c>
      <c r="AN555" s="187">
        <v>5</v>
      </c>
      <c r="AO555" s="187">
        <v>3</v>
      </c>
      <c r="AP555" s="187">
        <v>2</v>
      </c>
      <c r="AQ555" s="187">
        <v>83</v>
      </c>
      <c r="AR555" s="187">
        <v>3</v>
      </c>
      <c r="AS555" s="187">
        <v>975</v>
      </c>
      <c r="AT555" s="187">
        <v>126</v>
      </c>
      <c r="AU555" s="187">
        <v>105</v>
      </c>
      <c r="AV555" s="187">
        <v>429</v>
      </c>
      <c r="AW555" s="187">
        <v>101</v>
      </c>
    </row>
    <row r="556" spans="1:49" x14ac:dyDescent="0.25">
      <c r="A556" s="70" t="s">
        <v>109</v>
      </c>
      <c r="B556" s="70" t="s">
        <v>9</v>
      </c>
      <c r="C556" s="70" t="s">
        <v>46</v>
      </c>
      <c r="D556" s="71">
        <v>461</v>
      </c>
      <c r="E556" s="22" t="s">
        <v>74</v>
      </c>
      <c r="F556" s="8" t="s">
        <v>31</v>
      </c>
      <c r="G556" s="10">
        <v>1</v>
      </c>
      <c r="H556" s="185">
        <v>2314</v>
      </c>
      <c r="I556" s="185">
        <v>210</v>
      </c>
      <c r="J556" s="186">
        <v>30</v>
      </c>
      <c r="K556" s="186">
        <v>38</v>
      </c>
      <c r="L556" s="186">
        <v>38</v>
      </c>
      <c r="M556" s="186">
        <v>36</v>
      </c>
      <c r="N556" s="186">
        <v>40</v>
      </c>
      <c r="O556" s="186">
        <v>28</v>
      </c>
      <c r="P556" s="186">
        <v>78</v>
      </c>
      <c r="Q556" s="187">
        <v>79</v>
      </c>
      <c r="R556" s="187">
        <v>72</v>
      </c>
      <c r="S556" s="187">
        <v>69</v>
      </c>
      <c r="T556" s="187">
        <v>67</v>
      </c>
      <c r="U556" s="187">
        <v>65</v>
      </c>
      <c r="V556" s="187">
        <v>64</v>
      </c>
      <c r="W556" s="187">
        <v>62</v>
      </c>
      <c r="X556" s="187">
        <v>62</v>
      </c>
      <c r="Y556" s="187">
        <v>57</v>
      </c>
      <c r="Z556" s="187">
        <v>51</v>
      </c>
      <c r="AA556" s="187">
        <v>51</v>
      </c>
      <c r="AB556" s="187">
        <v>55</v>
      </c>
      <c r="AC556" s="187">
        <v>52</v>
      </c>
      <c r="AD556" s="187">
        <v>273</v>
      </c>
      <c r="AE556" s="187">
        <v>231</v>
      </c>
      <c r="AF556" s="187">
        <v>179</v>
      </c>
      <c r="AG556" s="187">
        <v>156</v>
      </c>
      <c r="AH556" s="187">
        <v>124</v>
      </c>
      <c r="AI556" s="187">
        <v>95</v>
      </c>
      <c r="AJ556" s="187">
        <v>56</v>
      </c>
      <c r="AK556" s="187">
        <v>50</v>
      </c>
      <c r="AL556" s="187">
        <v>29</v>
      </c>
      <c r="AM556" s="187">
        <v>12</v>
      </c>
      <c r="AN556" s="187">
        <v>7</v>
      </c>
      <c r="AO556" s="187">
        <v>5</v>
      </c>
      <c r="AP556" s="187">
        <v>3</v>
      </c>
      <c r="AQ556" s="187">
        <v>91</v>
      </c>
      <c r="AR556" s="187">
        <v>5</v>
      </c>
      <c r="AS556" s="187">
        <v>1092</v>
      </c>
      <c r="AT556" s="187">
        <v>151</v>
      </c>
      <c r="AU556" s="187">
        <v>126</v>
      </c>
      <c r="AV556" s="187">
        <v>499</v>
      </c>
      <c r="AW556" s="187">
        <v>120</v>
      </c>
    </row>
    <row r="557" spans="1:49" x14ac:dyDescent="0.25">
      <c r="A557" s="70" t="s">
        <v>109</v>
      </c>
      <c r="B557" s="70" t="s">
        <v>9</v>
      </c>
      <c r="C557" s="70" t="s">
        <v>46</v>
      </c>
      <c r="D557" s="71">
        <v>462</v>
      </c>
      <c r="E557" s="22" t="s">
        <v>76</v>
      </c>
      <c r="F557" s="7" t="s">
        <v>14</v>
      </c>
      <c r="G557" s="12">
        <v>1</v>
      </c>
      <c r="H557" s="185">
        <v>4060</v>
      </c>
      <c r="I557" s="185">
        <v>499</v>
      </c>
      <c r="J557" s="186">
        <v>60</v>
      </c>
      <c r="K557" s="186">
        <v>81</v>
      </c>
      <c r="L557" s="186">
        <v>80</v>
      </c>
      <c r="M557" s="186">
        <v>118</v>
      </c>
      <c r="N557" s="186">
        <v>90</v>
      </c>
      <c r="O557" s="186">
        <v>70</v>
      </c>
      <c r="P557" s="186">
        <v>137</v>
      </c>
      <c r="Q557" s="187">
        <v>129</v>
      </c>
      <c r="R557" s="187">
        <v>124</v>
      </c>
      <c r="S557" s="187">
        <v>121</v>
      </c>
      <c r="T557" s="187">
        <v>123</v>
      </c>
      <c r="U557" s="187">
        <v>116</v>
      </c>
      <c r="V557" s="187">
        <v>109</v>
      </c>
      <c r="W557" s="187">
        <v>108</v>
      </c>
      <c r="X557" s="187">
        <v>101</v>
      </c>
      <c r="Y557" s="187">
        <v>102</v>
      </c>
      <c r="Z557" s="187">
        <v>90</v>
      </c>
      <c r="AA557" s="187">
        <v>92</v>
      </c>
      <c r="AB557" s="187">
        <v>98</v>
      </c>
      <c r="AC557" s="187">
        <v>93</v>
      </c>
      <c r="AD557" s="187">
        <v>429</v>
      </c>
      <c r="AE557" s="187">
        <v>450</v>
      </c>
      <c r="AF557" s="187">
        <v>210</v>
      </c>
      <c r="AG557" s="187">
        <v>185</v>
      </c>
      <c r="AH557" s="187">
        <v>235</v>
      </c>
      <c r="AI557" s="187">
        <v>185</v>
      </c>
      <c r="AJ557" s="187">
        <v>113</v>
      </c>
      <c r="AK557" s="187">
        <v>95</v>
      </c>
      <c r="AL557" s="187">
        <v>62</v>
      </c>
      <c r="AM557" s="187">
        <v>23</v>
      </c>
      <c r="AN557" s="187">
        <v>17</v>
      </c>
      <c r="AO557" s="187">
        <v>9</v>
      </c>
      <c r="AP557" s="187">
        <v>5</v>
      </c>
      <c r="AQ557" s="187">
        <v>152</v>
      </c>
      <c r="AR557" s="187">
        <v>9</v>
      </c>
      <c r="AS557" s="187">
        <v>1916</v>
      </c>
      <c r="AT557" s="187">
        <v>263</v>
      </c>
      <c r="AU557" s="187">
        <v>204</v>
      </c>
      <c r="AV557" s="187">
        <v>800</v>
      </c>
      <c r="AW557" s="187">
        <v>204</v>
      </c>
    </row>
    <row r="558" spans="1:49" x14ac:dyDescent="0.25">
      <c r="A558" s="70" t="s">
        <v>109</v>
      </c>
      <c r="B558" s="70" t="s">
        <v>9</v>
      </c>
      <c r="C558" s="70" t="s">
        <v>46</v>
      </c>
      <c r="D558" s="71">
        <v>463</v>
      </c>
      <c r="E558" s="22" t="s">
        <v>78</v>
      </c>
      <c r="F558" s="8" t="s">
        <v>16</v>
      </c>
      <c r="G558" s="10">
        <v>1</v>
      </c>
      <c r="H558" s="185">
        <v>1895</v>
      </c>
      <c r="I558" s="185">
        <v>190</v>
      </c>
      <c r="J558" s="186">
        <v>30</v>
      </c>
      <c r="K558" s="186">
        <v>24</v>
      </c>
      <c r="L558" s="186">
        <v>30</v>
      </c>
      <c r="M558" s="186">
        <v>36</v>
      </c>
      <c r="N558" s="186">
        <v>40</v>
      </c>
      <c r="O558" s="186">
        <v>30</v>
      </c>
      <c r="P558" s="186">
        <v>64</v>
      </c>
      <c r="Q558" s="187">
        <v>59</v>
      </c>
      <c r="R558" s="187">
        <v>62</v>
      </c>
      <c r="S558" s="187">
        <v>56</v>
      </c>
      <c r="T558" s="187">
        <v>56</v>
      </c>
      <c r="U558" s="187">
        <v>52</v>
      </c>
      <c r="V558" s="187">
        <v>53</v>
      </c>
      <c r="W558" s="187">
        <v>48</v>
      </c>
      <c r="X558" s="187">
        <v>48</v>
      </c>
      <c r="Y558" s="187">
        <v>46</v>
      </c>
      <c r="Z558" s="187">
        <v>40</v>
      </c>
      <c r="AA558" s="187">
        <v>39</v>
      </c>
      <c r="AB558" s="187">
        <v>45</v>
      </c>
      <c r="AC558" s="187">
        <v>43</v>
      </c>
      <c r="AD558" s="187">
        <v>218</v>
      </c>
      <c r="AE558" s="187">
        <v>189</v>
      </c>
      <c r="AF558" s="187">
        <v>148</v>
      </c>
      <c r="AG558" s="187">
        <v>126</v>
      </c>
      <c r="AH558" s="187">
        <v>102</v>
      </c>
      <c r="AI558" s="187">
        <v>89</v>
      </c>
      <c r="AJ558" s="187">
        <v>46</v>
      </c>
      <c r="AK558" s="187">
        <v>35</v>
      </c>
      <c r="AL558" s="187">
        <v>21</v>
      </c>
      <c r="AM558" s="187">
        <v>10</v>
      </c>
      <c r="AN558" s="187">
        <v>5</v>
      </c>
      <c r="AO558" s="187">
        <v>3</v>
      </c>
      <c r="AP558" s="187">
        <v>2</v>
      </c>
      <c r="AQ558" s="187">
        <v>76</v>
      </c>
      <c r="AR558" s="187">
        <v>3</v>
      </c>
      <c r="AS558" s="187">
        <v>894</v>
      </c>
      <c r="AT558" s="187">
        <v>121</v>
      </c>
      <c r="AU558" s="187">
        <v>101</v>
      </c>
      <c r="AV558" s="187">
        <v>412</v>
      </c>
      <c r="AW558" s="187">
        <v>105</v>
      </c>
    </row>
    <row r="559" spans="1:49" x14ac:dyDescent="0.25">
      <c r="A559" s="70" t="s">
        <v>109</v>
      </c>
      <c r="B559" s="70" t="s">
        <v>9</v>
      </c>
      <c r="C559" s="70" t="s">
        <v>46</v>
      </c>
      <c r="D559" s="71">
        <v>517</v>
      </c>
      <c r="E559" s="22" t="s">
        <v>80</v>
      </c>
      <c r="F559" s="7" t="s">
        <v>14</v>
      </c>
      <c r="G559" s="12">
        <v>1</v>
      </c>
      <c r="H559" s="185">
        <v>2221</v>
      </c>
      <c r="I559" s="185">
        <v>172</v>
      </c>
      <c r="J559" s="186">
        <v>25</v>
      </c>
      <c r="K559" s="186">
        <v>29</v>
      </c>
      <c r="L559" s="186">
        <v>29</v>
      </c>
      <c r="M559" s="186">
        <v>33</v>
      </c>
      <c r="N559" s="186">
        <v>35</v>
      </c>
      <c r="O559" s="186">
        <v>21</v>
      </c>
      <c r="P559" s="186">
        <v>80</v>
      </c>
      <c r="Q559" s="187">
        <v>71</v>
      </c>
      <c r="R559" s="187">
        <v>72</v>
      </c>
      <c r="S559" s="187">
        <v>68</v>
      </c>
      <c r="T559" s="187">
        <v>66</v>
      </c>
      <c r="U559" s="187">
        <v>62</v>
      </c>
      <c r="V559" s="187">
        <v>63</v>
      </c>
      <c r="W559" s="187">
        <v>48</v>
      </c>
      <c r="X559" s="187">
        <v>58</v>
      </c>
      <c r="Y559" s="187">
        <v>55</v>
      </c>
      <c r="Z559" s="187">
        <v>41</v>
      </c>
      <c r="AA559" s="187">
        <v>50</v>
      </c>
      <c r="AB559" s="187">
        <v>54</v>
      </c>
      <c r="AC559" s="187">
        <v>51</v>
      </c>
      <c r="AD559" s="187">
        <v>265</v>
      </c>
      <c r="AE559" s="187">
        <v>241</v>
      </c>
      <c r="AF559" s="187">
        <v>177</v>
      </c>
      <c r="AG559" s="187">
        <v>152</v>
      </c>
      <c r="AH559" s="187">
        <v>123</v>
      </c>
      <c r="AI559" s="187">
        <v>94</v>
      </c>
      <c r="AJ559" s="187">
        <v>58</v>
      </c>
      <c r="AK559" s="187">
        <v>45</v>
      </c>
      <c r="AL559" s="187">
        <v>29</v>
      </c>
      <c r="AM559" s="187">
        <v>12</v>
      </c>
      <c r="AN559" s="187">
        <v>7</v>
      </c>
      <c r="AO559" s="187">
        <v>5</v>
      </c>
      <c r="AP559" s="187">
        <v>2</v>
      </c>
      <c r="AQ559" s="187">
        <v>87</v>
      </c>
      <c r="AR559" s="187">
        <v>5</v>
      </c>
      <c r="AS559" s="187">
        <v>1048</v>
      </c>
      <c r="AT559" s="187">
        <v>140</v>
      </c>
      <c r="AU559" s="187">
        <v>118</v>
      </c>
      <c r="AV559" s="187">
        <v>497</v>
      </c>
      <c r="AW559" s="187">
        <v>118</v>
      </c>
    </row>
    <row r="560" spans="1:49" x14ac:dyDescent="0.25">
      <c r="A560" s="70" t="s">
        <v>109</v>
      </c>
      <c r="B560" s="70" t="s">
        <v>9</v>
      </c>
      <c r="C560" s="70" t="s">
        <v>46</v>
      </c>
      <c r="D560" s="71">
        <v>464</v>
      </c>
      <c r="E560" s="22" t="s">
        <v>82</v>
      </c>
      <c r="F560" s="8" t="s">
        <v>31</v>
      </c>
      <c r="G560" s="10">
        <v>1</v>
      </c>
      <c r="H560" s="185">
        <v>1909</v>
      </c>
      <c r="I560" s="185">
        <v>106</v>
      </c>
      <c r="J560" s="186">
        <v>15</v>
      </c>
      <c r="K560" s="186">
        <v>23</v>
      </c>
      <c r="L560" s="186">
        <v>10</v>
      </c>
      <c r="M560" s="186">
        <v>14</v>
      </c>
      <c r="N560" s="186">
        <v>20</v>
      </c>
      <c r="O560" s="186">
        <v>24</v>
      </c>
      <c r="P560" s="186">
        <v>75</v>
      </c>
      <c r="Q560" s="187">
        <v>59</v>
      </c>
      <c r="R560" s="187">
        <v>62</v>
      </c>
      <c r="S560" s="187">
        <v>59</v>
      </c>
      <c r="T560" s="187">
        <v>57</v>
      </c>
      <c r="U560" s="187">
        <v>54</v>
      </c>
      <c r="V560" s="187">
        <v>53</v>
      </c>
      <c r="W560" s="187">
        <v>53</v>
      </c>
      <c r="X560" s="187">
        <v>49</v>
      </c>
      <c r="Y560" s="187">
        <v>55</v>
      </c>
      <c r="Z560" s="187">
        <v>72</v>
      </c>
      <c r="AA560" s="187">
        <v>51</v>
      </c>
      <c r="AB560" s="187">
        <v>47</v>
      </c>
      <c r="AC560" s="187">
        <v>43</v>
      </c>
      <c r="AD560" s="187">
        <v>224</v>
      </c>
      <c r="AE560" s="187">
        <v>201</v>
      </c>
      <c r="AF560" s="187">
        <v>153</v>
      </c>
      <c r="AG560" s="187">
        <v>130</v>
      </c>
      <c r="AH560" s="187">
        <v>104</v>
      </c>
      <c r="AI560" s="187">
        <v>78</v>
      </c>
      <c r="AJ560" s="187">
        <v>46</v>
      </c>
      <c r="AK560" s="187">
        <v>35</v>
      </c>
      <c r="AL560" s="187">
        <v>21</v>
      </c>
      <c r="AM560" s="187">
        <v>12</v>
      </c>
      <c r="AN560" s="187">
        <v>5</v>
      </c>
      <c r="AO560" s="187">
        <v>3</v>
      </c>
      <c r="AP560" s="187">
        <v>2</v>
      </c>
      <c r="AQ560" s="187">
        <v>76</v>
      </c>
      <c r="AR560" s="187">
        <v>3</v>
      </c>
      <c r="AS560" s="187">
        <v>901</v>
      </c>
      <c r="AT560" s="187">
        <v>126</v>
      </c>
      <c r="AU560" s="187">
        <v>126</v>
      </c>
      <c r="AV560" s="187">
        <v>420</v>
      </c>
      <c r="AW560" s="187">
        <v>102</v>
      </c>
    </row>
    <row r="561" spans="1:49" x14ac:dyDescent="0.25">
      <c r="A561" s="70" t="s">
        <v>109</v>
      </c>
      <c r="B561" s="70" t="s">
        <v>9</v>
      </c>
      <c r="C561" s="70" t="s">
        <v>46</v>
      </c>
      <c r="D561" s="71">
        <v>465</v>
      </c>
      <c r="E561" s="22" t="s">
        <v>84</v>
      </c>
      <c r="F561" s="8" t="s">
        <v>16</v>
      </c>
      <c r="G561" s="10">
        <v>1</v>
      </c>
      <c r="H561" s="185">
        <v>1535</v>
      </c>
      <c r="I561" s="185">
        <v>145</v>
      </c>
      <c r="J561" s="186">
        <v>19</v>
      </c>
      <c r="K561" s="186">
        <v>19</v>
      </c>
      <c r="L561" s="186">
        <v>25</v>
      </c>
      <c r="M561" s="186">
        <v>39</v>
      </c>
      <c r="N561" s="186">
        <v>23</v>
      </c>
      <c r="O561" s="186">
        <v>20</v>
      </c>
      <c r="P561" s="186">
        <v>50</v>
      </c>
      <c r="Q561" s="187">
        <v>55</v>
      </c>
      <c r="R561" s="187">
        <v>49</v>
      </c>
      <c r="S561" s="187">
        <v>47</v>
      </c>
      <c r="T561" s="187">
        <v>44</v>
      </c>
      <c r="U561" s="187">
        <v>41</v>
      </c>
      <c r="V561" s="187">
        <v>42</v>
      </c>
      <c r="W561" s="187">
        <v>42</v>
      </c>
      <c r="X561" s="187">
        <v>40</v>
      </c>
      <c r="Y561" s="187">
        <v>36</v>
      </c>
      <c r="Z561" s="187">
        <v>32</v>
      </c>
      <c r="AA561" s="187">
        <v>33</v>
      </c>
      <c r="AB561" s="187">
        <v>37</v>
      </c>
      <c r="AC561" s="187">
        <v>33</v>
      </c>
      <c r="AD561" s="187">
        <v>175</v>
      </c>
      <c r="AE561" s="187">
        <v>162</v>
      </c>
      <c r="AF561" s="187">
        <v>123</v>
      </c>
      <c r="AG561" s="187">
        <v>103</v>
      </c>
      <c r="AH561" s="187">
        <v>81</v>
      </c>
      <c r="AI561" s="187">
        <v>67</v>
      </c>
      <c r="AJ561" s="187">
        <v>35</v>
      </c>
      <c r="AK561" s="187">
        <v>31</v>
      </c>
      <c r="AL561" s="187">
        <v>16</v>
      </c>
      <c r="AM561" s="187">
        <v>7</v>
      </c>
      <c r="AN561" s="187">
        <v>4</v>
      </c>
      <c r="AO561" s="187">
        <v>3</v>
      </c>
      <c r="AP561" s="187">
        <v>2</v>
      </c>
      <c r="AQ561" s="187">
        <v>63</v>
      </c>
      <c r="AR561" s="187">
        <v>3</v>
      </c>
      <c r="AS561" s="187">
        <v>725</v>
      </c>
      <c r="AT561" s="187">
        <v>99</v>
      </c>
      <c r="AU561" s="187">
        <v>81</v>
      </c>
      <c r="AV561" s="187">
        <v>336</v>
      </c>
      <c r="AW561" s="187">
        <v>83</v>
      </c>
    </row>
    <row r="562" spans="1:49" x14ac:dyDescent="0.25">
      <c r="A562" s="70" t="s">
        <v>109</v>
      </c>
      <c r="B562" s="70" t="s">
        <v>9</v>
      </c>
      <c r="C562" s="70" t="s">
        <v>46</v>
      </c>
      <c r="D562" s="71">
        <v>466</v>
      </c>
      <c r="E562" s="22" t="s">
        <v>86</v>
      </c>
      <c r="F562" s="8" t="s">
        <v>31</v>
      </c>
      <c r="G562" s="10">
        <v>1</v>
      </c>
      <c r="H562" s="185">
        <v>1856</v>
      </c>
      <c r="I562" s="185">
        <v>87</v>
      </c>
      <c r="J562" s="186">
        <v>15</v>
      </c>
      <c r="K562" s="186">
        <v>17</v>
      </c>
      <c r="L562" s="186">
        <v>10</v>
      </c>
      <c r="M562" s="186">
        <v>14</v>
      </c>
      <c r="N562" s="186">
        <v>13</v>
      </c>
      <c r="O562" s="186">
        <v>18</v>
      </c>
      <c r="P562" s="186">
        <v>65</v>
      </c>
      <c r="Q562" s="187">
        <v>59</v>
      </c>
      <c r="R562" s="187">
        <v>64</v>
      </c>
      <c r="S562" s="187">
        <v>63</v>
      </c>
      <c r="T562" s="187">
        <v>58</v>
      </c>
      <c r="U562" s="187">
        <v>54</v>
      </c>
      <c r="V562" s="187">
        <v>53</v>
      </c>
      <c r="W562" s="187">
        <v>53</v>
      </c>
      <c r="X562" s="187">
        <v>48</v>
      </c>
      <c r="Y562" s="187">
        <v>46</v>
      </c>
      <c r="Z562" s="187">
        <v>42</v>
      </c>
      <c r="AA562" s="187">
        <v>42</v>
      </c>
      <c r="AB562" s="187">
        <v>48</v>
      </c>
      <c r="AC562" s="187">
        <v>43</v>
      </c>
      <c r="AD562" s="187">
        <v>225</v>
      </c>
      <c r="AE562" s="187">
        <v>194</v>
      </c>
      <c r="AF562" s="187">
        <v>158</v>
      </c>
      <c r="AG562" s="187">
        <v>130</v>
      </c>
      <c r="AH562" s="187">
        <v>103</v>
      </c>
      <c r="AI562" s="187">
        <v>88</v>
      </c>
      <c r="AJ562" s="187">
        <v>51</v>
      </c>
      <c r="AK562" s="187">
        <v>36</v>
      </c>
      <c r="AL562" s="187">
        <v>24</v>
      </c>
      <c r="AM562" s="187">
        <v>12</v>
      </c>
      <c r="AN562" s="187">
        <v>5</v>
      </c>
      <c r="AO562" s="187">
        <v>3</v>
      </c>
      <c r="AP562" s="187">
        <v>2</v>
      </c>
      <c r="AQ562" s="187">
        <v>74</v>
      </c>
      <c r="AR562" s="187">
        <v>3</v>
      </c>
      <c r="AS562" s="187">
        <v>876</v>
      </c>
      <c r="AT562" s="187">
        <v>126</v>
      </c>
      <c r="AU562" s="187">
        <v>104</v>
      </c>
      <c r="AV562" s="187">
        <v>424</v>
      </c>
      <c r="AW562" s="187">
        <v>98</v>
      </c>
    </row>
    <row r="563" spans="1:49" x14ac:dyDescent="0.25">
      <c r="A563" s="70" t="s">
        <v>109</v>
      </c>
      <c r="B563" s="70" t="s">
        <v>9</v>
      </c>
      <c r="C563" s="70" t="s">
        <v>46</v>
      </c>
      <c r="D563" s="71">
        <v>518</v>
      </c>
      <c r="E563" s="22" t="s">
        <v>88</v>
      </c>
      <c r="F563" s="8" t="s">
        <v>31</v>
      </c>
      <c r="G563" s="10">
        <v>1</v>
      </c>
      <c r="H563" s="185">
        <v>2016</v>
      </c>
      <c r="I563" s="185">
        <v>109</v>
      </c>
      <c r="J563" s="186">
        <v>19</v>
      </c>
      <c r="K563" s="186">
        <v>23</v>
      </c>
      <c r="L563" s="186">
        <v>15</v>
      </c>
      <c r="M563" s="186">
        <v>17</v>
      </c>
      <c r="N563" s="186">
        <v>14</v>
      </c>
      <c r="O563" s="186">
        <v>21</v>
      </c>
      <c r="P563" s="186">
        <v>75</v>
      </c>
      <c r="Q563" s="187">
        <v>66</v>
      </c>
      <c r="R563" s="187">
        <v>68</v>
      </c>
      <c r="S563" s="187">
        <v>61</v>
      </c>
      <c r="T563" s="187">
        <v>63</v>
      </c>
      <c r="U563" s="187">
        <v>59</v>
      </c>
      <c r="V563" s="187">
        <v>62</v>
      </c>
      <c r="W563" s="187">
        <v>57</v>
      </c>
      <c r="X563" s="187">
        <v>55</v>
      </c>
      <c r="Y563" s="187">
        <v>51</v>
      </c>
      <c r="Z563" s="187">
        <v>47</v>
      </c>
      <c r="AA563" s="187">
        <v>45</v>
      </c>
      <c r="AB563" s="187">
        <v>51</v>
      </c>
      <c r="AC563" s="187">
        <v>46</v>
      </c>
      <c r="AD563" s="187">
        <v>239</v>
      </c>
      <c r="AE563" s="187">
        <v>193</v>
      </c>
      <c r="AF563" s="187">
        <v>172</v>
      </c>
      <c r="AG563" s="187">
        <v>144</v>
      </c>
      <c r="AH563" s="187">
        <v>113</v>
      </c>
      <c r="AI563" s="187">
        <v>95</v>
      </c>
      <c r="AJ563" s="187">
        <v>56</v>
      </c>
      <c r="AK563" s="187">
        <v>39</v>
      </c>
      <c r="AL563" s="187">
        <v>25</v>
      </c>
      <c r="AM563" s="187">
        <v>12</v>
      </c>
      <c r="AN563" s="187">
        <v>6</v>
      </c>
      <c r="AO563" s="187">
        <v>5</v>
      </c>
      <c r="AP563" s="187">
        <v>2</v>
      </c>
      <c r="AQ563" s="187">
        <v>80</v>
      </c>
      <c r="AR563" s="187">
        <v>5</v>
      </c>
      <c r="AS563" s="187">
        <v>952</v>
      </c>
      <c r="AT563" s="187">
        <v>140</v>
      </c>
      <c r="AU563" s="187">
        <v>113</v>
      </c>
      <c r="AV563" s="187">
        <v>451</v>
      </c>
      <c r="AW563" s="187">
        <v>106</v>
      </c>
    </row>
    <row r="564" spans="1:49" x14ac:dyDescent="0.25">
      <c r="A564" s="70" t="s">
        <v>109</v>
      </c>
      <c r="B564" s="70" t="s">
        <v>9</v>
      </c>
      <c r="C564" s="70" t="s">
        <v>46</v>
      </c>
      <c r="D564" s="71">
        <v>467</v>
      </c>
      <c r="E564" s="22" t="s">
        <v>90</v>
      </c>
      <c r="F564" s="8" t="s">
        <v>16</v>
      </c>
      <c r="G564" s="10">
        <v>1</v>
      </c>
      <c r="H564" s="185">
        <v>2540</v>
      </c>
      <c r="I564" s="185">
        <v>171</v>
      </c>
      <c r="J564" s="186">
        <v>26</v>
      </c>
      <c r="K564" s="186">
        <v>23</v>
      </c>
      <c r="L564" s="186">
        <v>25</v>
      </c>
      <c r="M564" s="186">
        <v>30</v>
      </c>
      <c r="N564" s="186">
        <v>30</v>
      </c>
      <c r="O564" s="186">
        <v>37</v>
      </c>
      <c r="P564" s="186">
        <v>93</v>
      </c>
      <c r="Q564" s="187">
        <v>86</v>
      </c>
      <c r="R564" s="187">
        <v>88</v>
      </c>
      <c r="S564" s="187">
        <v>79</v>
      </c>
      <c r="T564" s="187">
        <v>81</v>
      </c>
      <c r="U564" s="187">
        <v>76</v>
      </c>
      <c r="V564" s="187">
        <v>78</v>
      </c>
      <c r="W564" s="187">
        <v>74</v>
      </c>
      <c r="X564" s="187">
        <v>69</v>
      </c>
      <c r="Y564" s="187">
        <v>66</v>
      </c>
      <c r="Z564" s="187">
        <v>62</v>
      </c>
      <c r="AA564" s="187">
        <v>61</v>
      </c>
      <c r="AB564" s="187">
        <v>62</v>
      </c>
      <c r="AC564" s="187">
        <v>59</v>
      </c>
      <c r="AD564" s="187">
        <v>311</v>
      </c>
      <c r="AE564" s="187">
        <v>158</v>
      </c>
      <c r="AF564" s="187">
        <v>218</v>
      </c>
      <c r="AG564" s="187">
        <v>200</v>
      </c>
      <c r="AH564" s="187">
        <v>144</v>
      </c>
      <c r="AI564" s="187">
        <v>122</v>
      </c>
      <c r="AJ564" s="187">
        <v>70</v>
      </c>
      <c r="AK564" s="187">
        <v>51</v>
      </c>
      <c r="AL564" s="187">
        <v>30</v>
      </c>
      <c r="AM564" s="187">
        <v>16</v>
      </c>
      <c r="AN564" s="187">
        <v>6</v>
      </c>
      <c r="AO564" s="187">
        <v>5</v>
      </c>
      <c r="AP564" s="187">
        <v>4</v>
      </c>
      <c r="AQ564" s="187">
        <v>98</v>
      </c>
      <c r="AR564" s="187">
        <v>5</v>
      </c>
      <c r="AS564" s="187">
        <v>1199</v>
      </c>
      <c r="AT564" s="187">
        <v>178</v>
      </c>
      <c r="AU564" s="187">
        <v>146</v>
      </c>
      <c r="AV564" s="187">
        <v>544</v>
      </c>
      <c r="AW564" s="187">
        <v>130</v>
      </c>
    </row>
    <row r="565" spans="1:49" x14ac:dyDescent="0.25">
      <c r="A565" s="70" t="s">
        <v>109</v>
      </c>
      <c r="B565" s="70" t="s">
        <v>9</v>
      </c>
      <c r="C565" s="70" t="s">
        <v>46</v>
      </c>
      <c r="D565" s="71">
        <v>475</v>
      </c>
      <c r="E565" s="22" t="s">
        <v>92</v>
      </c>
      <c r="F565" s="8" t="s">
        <v>31</v>
      </c>
      <c r="G565" s="10">
        <v>1</v>
      </c>
      <c r="H565" s="185">
        <v>1160</v>
      </c>
      <c r="I565" s="185">
        <v>125</v>
      </c>
      <c r="J565" s="186">
        <v>13</v>
      </c>
      <c r="K565" s="186">
        <v>20</v>
      </c>
      <c r="L565" s="186">
        <v>25</v>
      </c>
      <c r="M565" s="186">
        <v>20</v>
      </c>
      <c r="N565" s="186">
        <v>25</v>
      </c>
      <c r="O565" s="186">
        <v>22</v>
      </c>
      <c r="P565" s="186">
        <v>40</v>
      </c>
      <c r="Q565" s="187">
        <v>33</v>
      </c>
      <c r="R565" s="187">
        <v>38</v>
      </c>
      <c r="S565" s="187">
        <v>29</v>
      </c>
      <c r="T565" s="187">
        <v>32</v>
      </c>
      <c r="U565" s="187">
        <v>29</v>
      </c>
      <c r="V565" s="187">
        <v>32</v>
      </c>
      <c r="W565" s="187">
        <v>29</v>
      </c>
      <c r="X565" s="187">
        <v>28</v>
      </c>
      <c r="Y565" s="187">
        <v>26</v>
      </c>
      <c r="Z565" s="187">
        <v>25</v>
      </c>
      <c r="AA565" s="187">
        <v>22</v>
      </c>
      <c r="AB565" s="187">
        <v>27</v>
      </c>
      <c r="AC565" s="187">
        <v>23</v>
      </c>
      <c r="AD565" s="187">
        <v>132</v>
      </c>
      <c r="AE565" s="187">
        <v>121</v>
      </c>
      <c r="AF565" s="187">
        <v>98</v>
      </c>
      <c r="AG565" s="187">
        <v>78</v>
      </c>
      <c r="AH565" s="187">
        <v>60</v>
      </c>
      <c r="AI565" s="187">
        <v>53</v>
      </c>
      <c r="AJ565" s="187">
        <v>33</v>
      </c>
      <c r="AK565" s="187">
        <v>22</v>
      </c>
      <c r="AL565" s="187">
        <v>13</v>
      </c>
      <c r="AM565" s="187">
        <v>5</v>
      </c>
      <c r="AN565" s="187">
        <v>3</v>
      </c>
      <c r="AO565" s="187">
        <v>3</v>
      </c>
      <c r="AP565" s="187">
        <v>1</v>
      </c>
      <c r="AQ565" s="187">
        <v>42</v>
      </c>
      <c r="AR565" s="187">
        <v>3</v>
      </c>
      <c r="AS565" s="187">
        <v>548</v>
      </c>
      <c r="AT565" s="187">
        <v>71</v>
      </c>
      <c r="AU565" s="187">
        <v>58</v>
      </c>
      <c r="AV565" s="187">
        <v>256</v>
      </c>
      <c r="AW565" s="187">
        <v>65</v>
      </c>
    </row>
    <row r="566" spans="1:49" x14ac:dyDescent="0.25">
      <c r="A566" s="70" t="s">
        <v>109</v>
      </c>
      <c r="B566" s="70" t="s">
        <v>9</v>
      </c>
      <c r="C566" s="70" t="s">
        <v>46</v>
      </c>
      <c r="D566" s="71">
        <v>7187</v>
      </c>
      <c r="E566" s="22" t="s">
        <v>94</v>
      </c>
      <c r="F566" s="8" t="s">
        <v>16</v>
      </c>
      <c r="G566" s="10">
        <v>1</v>
      </c>
      <c r="H566" s="185">
        <v>1923</v>
      </c>
      <c r="I566" s="185">
        <v>194</v>
      </c>
      <c r="J566" s="186">
        <v>20</v>
      </c>
      <c r="K566" s="186">
        <v>32</v>
      </c>
      <c r="L566" s="186">
        <v>30</v>
      </c>
      <c r="M566" s="186">
        <v>40</v>
      </c>
      <c r="N566" s="186">
        <v>40</v>
      </c>
      <c r="O566" s="186">
        <v>32</v>
      </c>
      <c r="P566" s="186">
        <v>60</v>
      </c>
      <c r="Q566" s="187">
        <v>59</v>
      </c>
      <c r="R566" s="187">
        <v>65</v>
      </c>
      <c r="S566" s="187">
        <v>61</v>
      </c>
      <c r="T566" s="187">
        <v>57</v>
      </c>
      <c r="U566" s="187">
        <v>53</v>
      </c>
      <c r="V566" s="187">
        <v>53</v>
      </c>
      <c r="W566" s="187">
        <v>51</v>
      </c>
      <c r="X566" s="187">
        <v>47</v>
      </c>
      <c r="Y566" s="187">
        <v>46</v>
      </c>
      <c r="Z566" s="187">
        <v>41</v>
      </c>
      <c r="AA566" s="187">
        <v>40</v>
      </c>
      <c r="AB566" s="187">
        <v>42</v>
      </c>
      <c r="AC566" s="187">
        <v>43</v>
      </c>
      <c r="AD566" s="187">
        <v>223</v>
      </c>
      <c r="AE566" s="187">
        <v>189</v>
      </c>
      <c r="AF566" s="187">
        <v>159</v>
      </c>
      <c r="AG566" s="187">
        <v>128</v>
      </c>
      <c r="AH566" s="187">
        <v>103</v>
      </c>
      <c r="AI566" s="187">
        <v>82</v>
      </c>
      <c r="AJ566" s="187">
        <v>51</v>
      </c>
      <c r="AK566" s="187">
        <v>35</v>
      </c>
      <c r="AL566" s="187">
        <v>19</v>
      </c>
      <c r="AM566" s="187">
        <v>12</v>
      </c>
      <c r="AN566" s="187">
        <v>5</v>
      </c>
      <c r="AO566" s="187">
        <v>3</v>
      </c>
      <c r="AP566" s="187">
        <v>2</v>
      </c>
      <c r="AQ566" s="187">
        <v>71</v>
      </c>
      <c r="AR566" s="187">
        <v>3</v>
      </c>
      <c r="AS566" s="187">
        <v>908</v>
      </c>
      <c r="AT566" s="187">
        <v>123</v>
      </c>
      <c r="AU566" s="187">
        <v>99</v>
      </c>
      <c r="AV566" s="187">
        <v>417</v>
      </c>
      <c r="AW566" s="187">
        <v>99</v>
      </c>
    </row>
    <row r="567" spans="1:49" x14ac:dyDescent="0.25">
      <c r="A567" s="70" t="s">
        <v>109</v>
      </c>
      <c r="B567" s="70" t="s">
        <v>9</v>
      </c>
      <c r="C567" s="70" t="s">
        <v>46</v>
      </c>
      <c r="D567" s="71">
        <v>15914</v>
      </c>
      <c r="E567" s="22" t="s">
        <v>96</v>
      </c>
      <c r="F567" s="8" t="s">
        <v>31</v>
      </c>
      <c r="G567" s="10">
        <v>1</v>
      </c>
      <c r="H567" s="185">
        <v>1166</v>
      </c>
      <c r="I567" s="185">
        <v>186</v>
      </c>
      <c r="J567" s="186">
        <v>20</v>
      </c>
      <c r="K567" s="186">
        <v>27</v>
      </c>
      <c r="L567" s="186">
        <v>30</v>
      </c>
      <c r="M567" s="186">
        <v>40</v>
      </c>
      <c r="N567" s="186">
        <v>40</v>
      </c>
      <c r="O567" s="186">
        <v>29</v>
      </c>
      <c r="P567" s="186">
        <v>35</v>
      </c>
      <c r="Q567" s="187">
        <v>59</v>
      </c>
      <c r="R567" s="187">
        <v>28</v>
      </c>
      <c r="S567" s="187">
        <v>31</v>
      </c>
      <c r="T567" s="187">
        <v>30</v>
      </c>
      <c r="U567" s="187">
        <v>28</v>
      </c>
      <c r="V567" s="187">
        <v>25</v>
      </c>
      <c r="W567" s="187">
        <v>24</v>
      </c>
      <c r="X567" s="187">
        <v>27</v>
      </c>
      <c r="Y567" s="187">
        <v>19</v>
      </c>
      <c r="Z567" s="187">
        <v>21</v>
      </c>
      <c r="AA567" s="187">
        <v>21</v>
      </c>
      <c r="AB567" s="187">
        <v>25</v>
      </c>
      <c r="AC567" s="187">
        <v>21</v>
      </c>
      <c r="AD567" s="187">
        <v>121</v>
      </c>
      <c r="AE567" s="187">
        <v>109</v>
      </c>
      <c r="AF567" s="187">
        <v>96</v>
      </c>
      <c r="AG567" s="187">
        <v>73</v>
      </c>
      <c r="AH567" s="187">
        <v>57</v>
      </c>
      <c r="AI567" s="187">
        <v>51</v>
      </c>
      <c r="AJ567" s="187">
        <v>31</v>
      </c>
      <c r="AK567" s="187">
        <v>22</v>
      </c>
      <c r="AL567" s="187">
        <v>11</v>
      </c>
      <c r="AM567" s="187">
        <v>6</v>
      </c>
      <c r="AN567" s="187">
        <v>4</v>
      </c>
      <c r="AO567" s="187">
        <v>3</v>
      </c>
      <c r="AP567" s="187">
        <v>2</v>
      </c>
      <c r="AQ567" s="187">
        <v>45</v>
      </c>
      <c r="AR567" s="187">
        <v>3</v>
      </c>
      <c r="AS567" s="187">
        <v>550</v>
      </c>
      <c r="AT567" s="187">
        <v>63</v>
      </c>
      <c r="AU567" s="187">
        <v>51</v>
      </c>
      <c r="AV567" s="187">
        <v>239</v>
      </c>
      <c r="AW567" s="187">
        <v>66</v>
      </c>
    </row>
    <row r="568" spans="1:49" x14ac:dyDescent="0.25">
      <c r="A568" s="52"/>
      <c r="B568" s="52"/>
      <c r="C568" s="52"/>
      <c r="D568" s="784" t="s">
        <v>696</v>
      </c>
      <c r="E568" s="785"/>
      <c r="F568" s="33"/>
      <c r="G568" s="33"/>
      <c r="H568" s="173">
        <v>28991</v>
      </c>
      <c r="I568" s="173">
        <v>2584</v>
      </c>
      <c r="J568" s="173">
        <v>398</v>
      </c>
      <c r="K568" s="173">
        <v>441</v>
      </c>
      <c r="L568" s="173">
        <v>444</v>
      </c>
      <c r="M568" s="173">
        <v>460</v>
      </c>
      <c r="N568" s="173">
        <v>407</v>
      </c>
      <c r="O568" s="173">
        <v>434</v>
      </c>
      <c r="P568" s="173">
        <v>518</v>
      </c>
      <c r="Q568" s="173">
        <v>535</v>
      </c>
      <c r="R568" s="173">
        <v>555</v>
      </c>
      <c r="S568" s="173">
        <v>573</v>
      </c>
      <c r="T568" s="173">
        <v>590</v>
      </c>
      <c r="U568" s="173">
        <v>611</v>
      </c>
      <c r="V568" s="173">
        <v>622</v>
      </c>
      <c r="W568" s="173">
        <v>615</v>
      </c>
      <c r="X568" s="173">
        <v>599</v>
      </c>
      <c r="Y568" s="173">
        <v>580</v>
      </c>
      <c r="Z568" s="173">
        <v>559</v>
      </c>
      <c r="AA568" s="173">
        <v>540</v>
      </c>
      <c r="AB568" s="173">
        <v>520</v>
      </c>
      <c r="AC568" s="173">
        <v>497</v>
      </c>
      <c r="AD568" s="173">
        <v>2271</v>
      </c>
      <c r="AE568" s="173">
        <v>2135</v>
      </c>
      <c r="AF568" s="173">
        <v>1852</v>
      </c>
      <c r="AG568" s="173">
        <v>1831</v>
      </c>
      <c r="AH568" s="173">
        <v>1771</v>
      </c>
      <c r="AI568" s="173">
        <v>1709</v>
      </c>
      <c r="AJ568" s="173">
        <v>1487</v>
      </c>
      <c r="AK568" s="173">
        <v>1242</v>
      </c>
      <c r="AL568" s="173">
        <v>1132</v>
      </c>
      <c r="AM568" s="173">
        <v>1030</v>
      </c>
      <c r="AN568" s="173">
        <v>916</v>
      </c>
      <c r="AO568" s="173">
        <v>619</v>
      </c>
      <c r="AP568" s="173">
        <v>498</v>
      </c>
      <c r="AQ568" s="173">
        <v>549</v>
      </c>
      <c r="AR568" s="173">
        <v>40</v>
      </c>
      <c r="AS568" s="173">
        <v>14786</v>
      </c>
      <c r="AT568" s="173">
        <v>1524</v>
      </c>
      <c r="AU568" s="173">
        <v>1356</v>
      </c>
      <c r="AV568" s="173">
        <v>5769</v>
      </c>
      <c r="AW568" s="173">
        <v>739</v>
      </c>
    </row>
    <row r="569" spans="1:49" x14ac:dyDescent="0.25">
      <c r="A569" s="47"/>
      <c r="B569" s="47"/>
      <c r="C569" s="47"/>
      <c r="D569" s="244"/>
      <c r="E569" s="19" t="s">
        <v>693</v>
      </c>
      <c r="F569" s="18"/>
      <c r="G569" s="245">
        <v>2</v>
      </c>
      <c r="H569" s="178">
        <v>25714</v>
      </c>
      <c r="I569" s="178">
        <v>2494</v>
      </c>
      <c r="J569" s="178">
        <v>388</v>
      </c>
      <c r="K569" s="178">
        <v>427</v>
      </c>
      <c r="L569" s="178">
        <v>428</v>
      </c>
      <c r="M569" s="178">
        <v>443</v>
      </c>
      <c r="N569" s="178">
        <v>391</v>
      </c>
      <c r="O569" s="178">
        <v>417</v>
      </c>
      <c r="P569" s="178">
        <v>459</v>
      </c>
      <c r="Q569" s="178">
        <v>478</v>
      </c>
      <c r="R569" s="178">
        <v>498</v>
      </c>
      <c r="S569" s="178">
        <v>516</v>
      </c>
      <c r="T569" s="178">
        <v>534</v>
      </c>
      <c r="U569" s="178">
        <v>555</v>
      </c>
      <c r="V569" s="178">
        <v>567</v>
      </c>
      <c r="W569" s="178">
        <v>560</v>
      </c>
      <c r="X569" s="178">
        <v>543</v>
      </c>
      <c r="Y569" s="178">
        <v>525</v>
      </c>
      <c r="Z569" s="178">
        <v>505</v>
      </c>
      <c r="AA569" s="178">
        <v>485</v>
      </c>
      <c r="AB569" s="178">
        <v>466</v>
      </c>
      <c r="AC569" s="178">
        <v>443</v>
      </c>
      <c r="AD569" s="178">
        <v>1975</v>
      </c>
      <c r="AE569" s="178">
        <v>1812</v>
      </c>
      <c r="AF569" s="178">
        <v>1574</v>
      </c>
      <c r="AG569" s="178">
        <v>1576</v>
      </c>
      <c r="AH569" s="178">
        <v>1592</v>
      </c>
      <c r="AI569" s="178">
        <v>1508</v>
      </c>
      <c r="AJ569" s="178">
        <v>1324</v>
      </c>
      <c r="AK569" s="178">
        <v>1068</v>
      </c>
      <c r="AL569" s="178">
        <v>988</v>
      </c>
      <c r="AM569" s="178">
        <v>894</v>
      </c>
      <c r="AN569" s="178">
        <v>798</v>
      </c>
      <c r="AO569" s="178">
        <v>536</v>
      </c>
      <c r="AP569" s="178">
        <v>441</v>
      </c>
      <c r="AQ569" s="178">
        <v>469</v>
      </c>
      <c r="AR569" s="178">
        <v>34</v>
      </c>
      <c r="AS569" s="178">
        <v>13123</v>
      </c>
      <c r="AT569" s="178">
        <v>1393</v>
      </c>
      <c r="AU569" s="178">
        <v>1229</v>
      </c>
      <c r="AV569" s="178">
        <v>5065</v>
      </c>
      <c r="AW569" s="178">
        <v>631</v>
      </c>
    </row>
    <row r="570" spans="1:49" x14ac:dyDescent="0.25">
      <c r="A570" s="64" t="s">
        <v>109</v>
      </c>
      <c r="B570" s="64" t="s">
        <v>109</v>
      </c>
      <c r="C570" s="64" t="s">
        <v>109</v>
      </c>
      <c r="D570" s="65"/>
      <c r="E570" s="4" t="s">
        <v>697</v>
      </c>
      <c r="F570" s="5"/>
      <c r="G570" s="9">
        <v>2</v>
      </c>
      <c r="H570" s="181">
        <v>10407</v>
      </c>
      <c r="I570" s="181">
        <v>1196</v>
      </c>
      <c r="J570" s="181">
        <v>165</v>
      </c>
      <c r="K570" s="181">
        <v>206</v>
      </c>
      <c r="L570" s="181">
        <v>206</v>
      </c>
      <c r="M570" s="181">
        <v>216</v>
      </c>
      <c r="N570" s="181">
        <v>198</v>
      </c>
      <c r="O570" s="181">
        <v>205</v>
      </c>
      <c r="P570" s="181">
        <v>170</v>
      </c>
      <c r="Q570" s="181">
        <v>177</v>
      </c>
      <c r="R570" s="181">
        <v>184</v>
      </c>
      <c r="S570" s="181">
        <v>190</v>
      </c>
      <c r="T570" s="181">
        <v>196</v>
      </c>
      <c r="U570" s="181">
        <v>203</v>
      </c>
      <c r="V570" s="181">
        <v>207</v>
      </c>
      <c r="W570" s="181">
        <v>206</v>
      </c>
      <c r="X570" s="181">
        <v>204</v>
      </c>
      <c r="Y570" s="181">
        <v>201</v>
      </c>
      <c r="Z570" s="181">
        <v>198</v>
      </c>
      <c r="AA570" s="181">
        <v>193</v>
      </c>
      <c r="AB570" s="181">
        <v>187</v>
      </c>
      <c r="AC570" s="181">
        <v>179</v>
      </c>
      <c r="AD570" s="181">
        <v>813</v>
      </c>
      <c r="AE570" s="181">
        <v>812</v>
      </c>
      <c r="AF570" s="181">
        <v>669</v>
      </c>
      <c r="AG570" s="181">
        <v>599</v>
      </c>
      <c r="AH570" s="181">
        <v>620</v>
      </c>
      <c r="AI570" s="181">
        <v>623</v>
      </c>
      <c r="AJ570" s="181">
        <v>540</v>
      </c>
      <c r="AK570" s="181">
        <v>403</v>
      </c>
      <c r="AL570" s="181">
        <v>392</v>
      </c>
      <c r="AM570" s="181">
        <v>341</v>
      </c>
      <c r="AN570" s="181">
        <v>287</v>
      </c>
      <c r="AO570" s="181">
        <v>226</v>
      </c>
      <c r="AP570" s="181">
        <v>191</v>
      </c>
      <c r="AQ570" s="181">
        <v>155</v>
      </c>
      <c r="AR570" s="181">
        <v>11</v>
      </c>
      <c r="AS570" s="181">
        <v>5411</v>
      </c>
      <c r="AT570" s="181">
        <v>536</v>
      </c>
      <c r="AU570" s="181">
        <v>507</v>
      </c>
      <c r="AV570" s="181">
        <v>2176</v>
      </c>
      <c r="AW570" s="181">
        <v>209</v>
      </c>
    </row>
    <row r="571" spans="1:49" x14ac:dyDescent="0.25">
      <c r="A571" s="70" t="s">
        <v>109</v>
      </c>
      <c r="B571" s="70" t="s">
        <v>109</v>
      </c>
      <c r="C571" s="70" t="s">
        <v>109</v>
      </c>
      <c r="D571" s="71">
        <v>519</v>
      </c>
      <c r="E571" s="70" t="s">
        <v>698</v>
      </c>
      <c r="F571" s="16" t="s">
        <v>12</v>
      </c>
      <c r="G571" s="15">
        <v>2</v>
      </c>
      <c r="H571" s="185">
        <v>9323</v>
      </c>
      <c r="I571" s="185">
        <v>1156</v>
      </c>
      <c r="J571" s="246">
        <v>161</v>
      </c>
      <c r="K571" s="246">
        <v>196</v>
      </c>
      <c r="L571" s="246">
        <v>203</v>
      </c>
      <c r="M571" s="246">
        <v>210</v>
      </c>
      <c r="N571" s="246">
        <v>191</v>
      </c>
      <c r="O571" s="246">
        <v>195</v>
      </c>
      <c r="P571" s="246">
        <v>162</v>
      </c>
      <c r="Q571" s="246">
        <v>168</v>
      </c>
      <c r="R571" s="246">
        <v>177</v>
      </c>
      <c r="S571" s="246">
        <v>180</v>
      </c>
      <c r="T571" s="246">
        <v>172</v>
      </c>
      <c r="U571" s="246">
        <v>180</v>
      </c>
      <c r="V571" s="246">
        <v>184</v>
      </c>
      <c r="W571" s="246">
        <v>184</v>
      </c>
      <c r="X571" s="246">
        <v>182</v>
      </c>
      <c r="Y571" s="246">
        <v>179</v>
      </c>
      <c r="Z571" s="246">
        <v>178</v>
      </c>
      <c r="AA571" s="246">
        <v>176</v>
      </c>
      <c r="AB571" s="246">
        <v>171</v>
      </c>
      <c r="AC571" s="246">
        <v>159</v>
      </c>
      <c r="AD571" s="246">
        <v>747</v>
      </c>
      <c r="AE571" s="246">
        <v>745</v>
      </c>
      <c r="AF571" s="246">
        <v>596</v>
      </c>
      <c r="AG571" s="246">
        <v>535</v>
      </c>
      <c r="AH571" s="246">
        <v>562</v>
      </c>
      <c r="AI571" s="246">
        <v>555</v>
      </c>
      <c r="AJ571" s="246">
        <v>454</v>
      </c>
      <c r="AK571" s="246">
        <v>343</v>
      </c>
      <c r="AL571" s="246">
        <v>335</v>
      </c>
      <c r="AM571" s="246">
        <v>268</v>
      </c>
      <c r="AN571" s="246">
        <v>236</v>
      </c>
      <c r="AO571" s="246">
        <v>186</v>
      </c>
      <c r="AP571" s="246">
        <v>153</v>
      </c>
      <c r="AQ571" s="246">
        <v>144</v>
      </c>
      <c r="AR571" s="246">
        <v>8</v>
      </c>
      <c r="AS571" s="246">
        <v>4911</v>
      </c>
      <c r="AT571" s="246">
        <v>476</v>
      </c>
      <c r="AU571" s="246">
        <v>453</v>
      </c>
      <c r="AV571" s="246">
        <v>1848</v>
      </c>
      <c r="AW571" s="246">
        <v>196</v>
      </c>
    </row>
    <row r="572" spans="1:49" x14ac:dyDescent="0.25">
      <c r="A572" s="70" t="s">
        <v>109</v>
      </c>
      <c r="B572" s="70" t="s">
        <v>109</v>
      </c>
      <c r="C572" s="70" t="s">
        <v>109</v>
      </c>
      <c r="D572" s="71">
        <v>536</v>
      </c>
      <c r="E572" s="70" t="s">
        <v>699</v>
      </c>
      <c r="F572" s="8" t="s">
        <v>31</v>
      </c>
      <c r="G572" s="10">
        <v>2</v>
      </c>
      <c r="H572" s="185">
        <v>924</v>
      </c>
      <c r="I572" s="185">
        <v>32</v>
      </c>
      <c r="J572" s="246">
        <v>3</v>
      </c>
      <c r="K572" s="246">
        <v>8</v>
      </c>
      <c r="L572" s="246">
        <v>2</v>
      </c>
      <c r="M572" s="246">
        <v>5</v>
      </c>
      <c r="N572" s="246">
        <v>5</v>
      </c>
      <c r="O572" s="246">
        <v>9</v>
      </c>
      <c r="P572" s="246">
        <v>7</v>
      </c>
      <c r="Q572" s="246">
        <v>7</v>
      </c>
      <c r="R572" s="246">
        <v>5</v>
      </c>
      <c r="S572" s="246">
        <v>8</v>
      </c>
      <c r="T572" s="246">
        <v>19</v>
      </c>
      <c r="U572" s="246">
        <v>19</v>
      </c>
      <c r="V572" s="246">
        <v>19</v>
      </c>
      <c r="W572" s="246">
        <v>18</v>
      </c>
      <c r="X572" s="246">
        <v>18</v>
      </c>
      <c r="Y572" s="246">
        <v>14</v>
      </c>
      <c r="Z572" s="246">
        <v>13</v>
      </c>
      <c r="AA572" s="246">
        <v>10</v>
      </c>
      <c r="AB572" s="246">
        <v>11</v>
      </c>
      <c r="AC572" s="246">
        <v>13</v>
      </c>
      <c r="AD572" s="246">
        <v>58</v>
      </c>
      <c r="AE572" s="246">
        <v>64</v>
      </c>
      <c r="AF572" s="246">
        <v>71</v>
      </c>
      <c r="AG572" s="246">
        <v>56</v>
      </c>
      <c r="AH572" s="246">
        <v>50</v>
      </c>
      <c r="AI572" s="246">
        <v>67</v>
      </c>
      <c r="AJ572" s="246">
        <v>79</v>
      </c>
      <c r="AK572" s="246">
        <v>44</v>
      </c>
      <c r="AL572" s="246">
        <v>53</v>
      </c>
      <c r="AM572" s="246">
        <v>60</v>
      </c>
      <c r="AN572" s="246">
        <v>43</v>
      </c>
      <c r="AO572" s="246">
        <v>34</v>
      </c>
      <c r="AP572" s="246">
        <v>32</v>
      </c>
      <c r="AQ572" s="246">
        <v>8</v>
      </c>
      <c r="AR572" s="246">
        <v>2</v>
      </c>
      <c r="AS572" s="246">
        <v>411</v>
      </c>
      <c r="AT572" s="246">
        <v>51</v>
      </c>
      <c r="AU572" s="246">
        <v>37</v>
      </c>
      <c r="AV572" s="246">
        <v>307</v>
      </c>
      <c r="AW572" s="246">
        <v>10</v>
      </c>
    </row>
    <row r="573" spans="1:49" x14ac:dyDescent="0.25">
      <c r="A573" s="70" t="s">
        <v>109</v>
      </c>
      <c r="B573" s="70" t="s">
        <v>109</v>
      </c>
      <c r="C573" s="70" t="s">
        <v>109</v>
      </c>
      <c r="D573" s="71">
        <v>550</v>
      </c>
      <c r="E573" s="70" t="s">
        <v>700</v>
      </c>
      <c r="F573" s="8" t="s">
        <v>31</v>
      </c>
      <c r="G573" s="10">
        <v>2</v>
      </c>
      <c r="H573" s="185">
        <v>160</v>
      </c>
      <c r="I573" s="185">
        <v>8</v>
      </c>
      <c r="J573" s="246">
        <v>1</v>
      </c>
      <c r="K573" s="246">
        <v>2</v>
      </c>
      <c r="L573" s="246">
        <v>1</v>
      </c>
      <c r="M573" s="246">
        <v>1</v>
      </c>
      <c r="N573" s="246">
        <v>2</v>
      </c>
      <c r="O573" s="246">
        <v>1</v>
      </c>
      <c r="P573" s="246">
        <v>1</v>
      </c>
      <c r="Q573" s="246">
        <v>2</v>
      </c>
      <c r="R573" s="246">
        <v>2</v>
      </c>
      <c r="S573" s="246">
        <v>2</v>
      </c>
      <c r="T573" s="246">
        <v>5</v>
      </c>
      <c r="U573" s="246">
        <v>4</v>
      </c>
      <c r="V573" s="246">
        <v>4</v>
      </c>
      <c r="W573" s="246">
        <v>4</v>
      </c>
      <c r="X573" s="246">
        <v>4</v>
      </c>
      <c r="Y573" s="246">
        <v>8</v>
      </c>
      <c r="Z573" s="246">
        <v>7</v>
      </c>
      <c r="AA573" s="246">
        <v>7</v>
      </c>
      <c r="AB573" s="246">
        <v>5</v>
      </c>
      <c r="AC573" s="246">
        <v>7</v>
      </c>
      <c r="AD573" s="246">
        <v>8</v>
      </c>
      <c r="AE573" s="246">
        <v>3</v>
      </c>
      <c r="AF573" s="246">
        <v>2</v>
      </c>
      <c r="AG573" s="246">
        <v>8</v>
      </c>
      <c r="AH573" s="246">
        <v>8</v>
      </c>
      <c r="AI573" s="246">
        <v>1</v>
      </c>
      <c r="AJ573" s="246">
        <v>7</v>
      </c>
      <c r="AK573" s="246">
        <v>16</v>
      </c>
      <c r="AL573" s="246">
        <v>4</v>
      </c>
      <c r="AM573" s="246">
        <v>13</v>
      </c>
      <c r="AN573" s="246">
        <v>8</v>
      </c>
      <c r="AO573" s="246">
        <v>6</v>
      </c>
      <c r="AP573" s="246">
        <v>6</v>
      </c>
      <c r="AQ573" s="246">
        <v>3</v>
      </c>
      <c r="AR573" s="246">
        <v>1</v>
      </c>
      <c r="AS573" s="246">
        <v>89</v>
      </c>
      <c r="AT573" s="246">
        <v>9</v>
      </c>
      <c r="AU573" s="246">
        <v>17</v>
      </c>
      <c r="AV573" s="246">
        <v>21</v>
      </c>
      <c r="AW573" s="246">
        <v>3</v>
      </c>
    </row>
    <row r="574" spans="1:49" x14ac:dyDescent="0.25">
      <c r="A574" s="64" t="s">
        <v>109</v>
      </c>
      <c r="B574" s="64" t="s">
        <v>109</v>
      </c>
      <c r="C574" s="64" t="s">
        <v>701</v>
      </c>
      <c r="D574" s="65"/>
      <c r="E574" s="4" t="s">
        <v>701</v>
      </c>
      <c r="F574" s="5"/>
      <c r="G574" s="9">
        <v>2</v>
      </c>
      <c r="H574" s="180">
        <v>7870</v>
      </c>
      <c r="I574" s="180">
        <v>672</v>
      </c>
      <c r="J574" s="181">
        <v>127</v>
      </c>
      <c r="K574" s="181">
        <v>109</v>
      </c>
      <c r="L574" s="181">
        <v>102</v>
      </c>
      <c r="M574" s="181">
        <v>115</v>
      </c>
      <c r="N574" s="181">
        <v>96</v>
      </c>
      <c r="O574" s="181">
        <v>123</v>
      </c>
      <c r="P574" s="181">
        <v>140</v>
      </c>
      <c r="Q574" s="181">
        <v>148</v>
      </c>
      <c r="R574" s="181">
        <v>157</v>
      </c>
      <c r="S574" s="181">
        <v>164</v>
      </c>
      <c r="T574" s="181">
        <v>173</v>
      </c>
      <c r="U574" s="181">
        <v>182</v>
      </c>
      <c r="V574" s="181">
        <v>187</v>
      </c>
      <c r="W574" s="181">
        <v>187</v>
      </c>
      <c r="X574" s="181">
        <v>183</v>
      </c>
      <c r="Y574" s="181">
        <v>178</v>
      </c>
      <c r="Z574" s="181">
        <v>173</v>
      </c>
      <c r="AA574" s="181">
        <v>166</v>
      </c>
      <c r="AB574" s="181">
        <v>156</v>
      </c>
      <c r="AC574" s="181">
        <v>143</v>
      </c>
      <c r="AD574" s="181">
        <v>571</v>
      </c>
      <c r="AE574" s="181">
        <v>541</v>
      </c>
      <c r="AF574" s="181">
        <v>496</v>
      </c>
      <c r="AG574" s="181">
        <v>509</v>
      </c>
      <c r="AH574" s="181">
        <v>531</v>
      </c>
      <c r="AI574" s="181">
        <v>480</v>
      </c>
      <c r="AJ574" s="181">
        <v>382</v>
      </c>
      <c r="AK574" s="181">
        <v>304</v>
      </c>
      <c r="AL574" s="181">
        <v>289</v>
      </c>
      <c r="AM574" s="181">
        <v>244</v>
      </c>
      <c r="AN574" s="181">
        <v>259</v>
      </c>
      <c r="AO574" s="181">
        <v>130</v>
      </c>
      <c r="AP574" s="181">
        <v>125</v>
      </c>
      <c r="AQ574" s="181">
        <v>133</v>
      </c>
      <c r="AR574" s="181">
        <v>10</v>
      </c>
      <c r="AS574" s="181">
        <v>4042</v>
      </c>
      <c r="AT574" s="181">
        <v>459</v>
      </c>
      <c r="AU574" s="181">
        <v>411</v>
      </c>
      <c r="AV574" s="181">
        <v>1573</v>
      </c>
      <c r="AW574" s="181">
        <v>181</v>
      </c>
    </row>
    <row r="575" spans="1:49" x14ac:dyDescent="0.25">
      <c r="A575" s="70" t="s">
        <v>109</v>
      </c>
      <c r="B575" s="70" t="s">
        <v>109</v>
      </c>
      <c r="C575" s="70" t="s">
        <v>701</v>
      </c>
      <c r="D575" s="71">
        <v>537</v>
      </c>
      <c r="E575" s="70" t="s">
        <v>702</v>
      </c>
      <c r="F575" s="7" t="s">
        <v>14</v>
      </c>
      <c r="G575" s="12">
        <v>2</v>
      </c>
      <c r="H575" s="185">
        <v>7870</v>
      </c>
      <c r="I575" s="185">
        <v>672</v>
      </c>
      <c r="J575" s="186">
        <v>127</v>
      </c>
      <c r="K575" s="186">
        <v>109</v>
      </c>
      <c r="L575" s="186">
        <v>102</v>
      </c>
      <c r="M575" s="186">
        <v>115</v>
      </c>
      <c r="N575" s="186">
        <v>96</v>
      </c>
      <c r="O575" s="186">
        <v>123</v>
      </c>
      <c r="P575" s="186">
        <v>140</v>
      </c>
      <c r="Q575" s="186">
        <v>148</v>
      </c>
      <c r="R575" s="186">
        <v>157</v>
      </c>
      <c r="S575" s="186">
        <v>164</v>
      </c>
      <c r="T575" s="186">
        <v>173</v>
      </c>
      <c r="U575" s="186">
        <v>182</v>
      </c>
      <c r="V575" s="186">
        <v>187</v>
      </c>
      <c r="W575" s="186">
        <v>187</v>
      </c>
      <c r="X575" s="186">
        <v>183</v>
      </c>
      <c r="Y575" s="186">
        <v>178</v>
      </c>
      <c r="Z575" s="186">
        <v>173</v>
      </c>
      <c r="AA575" s="186">
        <v>166</v>
      </c>
      <c r="AB575" s="186">
        <v>156</v>
      </c>
      <c r="AC575" s="186">
        <v>143</v>
      </c>
      <c r="AD575" s="186">
        <v>571</v>
      </c>
      <c r="AE575" s="186">
        <v>541</v>
      </c>
      <c r="AF575" s="186">
        <v>496</v>
      </c>
      <c r="AG575" s="186">
        <v>509</v>
      </c>
      <c r="AH575" s="186">
        <v>531</v>
      </c>
      <c r="AI575" s="186">
        <v>480</v>
      </c>
      <c r="AJ575" s="186">
        <v>382</v>
      </c>
      <c r="AK575" s="186">
        <v>304</v>
      </c>
      <c r="AL575" s="186">
        <v>289</v>
      </c>
      <c r="AM575" s="186">
        <v>244</v>
      </c>
      <c r="AN575" s="186">
        <v>259</v>
      </c>
      <c r="AO575" s="186">
        <v>130</v>
      </c>
      <c r="AP575" s="186">
        <v>125</v>
      </c>
      <c r="AQ575" s="186">
        <v>133</v>
      </c>
      <c r="AR575" s="186">
        <v>10</v>
      </c>
      <c r="AS575" s="186">
        <v>4042</v>
      </c>
      <c r="AT575" s="186">
        <v>459</v>
      </c>
      <c r="AU575" s="186">
        <v>411</v>
      </c>
      <c r="AV575" s="186">
        <v>1573</v>
      </c>
      <c r="AW575" s="186">
        <v>181</v>
      </c>
    </row>
    <row r="576" spans="1:49" x14ac:dyDescent="0.25">
      <c r="A576" s="64" t="s">
        <v>109</v>
      </c>
      <c r="B576" s="64" t="s">
        <v>109</v>
      </c>
      <c r="C576" s="64" t="s">
        <v>703</v>
      </c>
      <c r="D576" s="65"/>
      <c r="E576" s="4" t="s">
        <v>703</v>
      </c>
      <c r="F576" s="5"/>
      <c r="G576" s="9">
        <v>2</v>
      </c>
      <c r="H576" s="180">
        <v>1909</v>
      </c>
      <c r="I576" s="180">
        <v>108</v>
      </c>
      <c r="J576" s="181">
        <v>14</v>
      </c>
      <c r="K576" s="181">
        <v>28</v>
      </c>
      <c r="L576" s="181">
        <v>19</v>
      </c>
      <c r="M576" s="181">
        <v>19</v>
      </c>
      <c r="N576" s="181">
        <v>11</v>
      </c>
      <c r="O576" s="181">
        <v>17</v>
      </c>
      <c r="P576" s="181">
        <v>29</v>
      </c>
      <c r="Q576" s="181">
        <v>29</v>
      </c>
      <c r="R576" s="181">
        <v>30</v>
      </c>
      <c r="S576" s="181">
        <v>30</v>
      </c>
      <c r="T576" s="181">
        <v>31</v>
      </c>
      <c r="U576" s="181">
        <v>32</v>
      </c>
      <c r="V576" s="181">
        <v>33</v>
      </c>
      <c r="W576" s="181">
        <v>33</v>
      </c>
      <c r="X576" s="181">
        <v>32</v>
      </c>
      <c r="Y576" s="181">
        <v>32</v>
      </c>
      <c r="Z576" s="181">
        <v>31</v>
      </c>
      <c r="AA576" s="181">
        <v>31</v>
      </c>
      <c r="AB576" s="181">
        <v>31</v>
      </c>
      <c r="AC576" s="181">
        <v>30</v>
      </c>
      <c r="AD576" s="181">
        <v>152</v>
      </c>
      <c r="AE576" s="181">
        <v>125</v>
      </c>
      <c r="AF576" s="181">
        <v>101</v>
      </c>
      <c r="AG576" s="181">
        <v>121</v>
      </c>
      <c r="AH576" s="181">
        <v>144</v>
      </c>
      <c r="AI576" s="181">
        <v>115</v>
      </c>
      <c r="AJ576" s="181">
        <v>115</v>
      </c>
      <c r="AK576" s="181">
        <v>112</v>
      </c>
      <c r="AL576" s="181">
        <v>92</v>
      </c>
      <c r="AM576" s="181">
        <v>97</v>
      </c>
      <c r="AN576" s="181">
        <v>83</v>
      </c>
      <c r="AO576" s="181">
        <v>63</v>
      </c>
      <c r="AP576" s="181">
        <v>47</v>
      </c>
      <c r="AQ576" s="181">
        <v>48</v>
      </c>
      <c r="AR576" s="181">
        <v>3</v>
      </c>
      <c r="AS576" s="181">
        <v>948</v>
      </c>
      <c r="AT576" s="181">
        <v>75</v>
      </c>
      <c r="AU576" s="181">
        <v>72</v>
      </c>
      <c r="AV576" s="181">
        <v>354</v>
      </c>
      <c r="AW576" s="181">
        <v>65</v>
      </c>
    </row>
    <row r="577" spans="1:49" x14ac:dyDescent="0.25">
      <c r="A577" s="70" t="s">
        <v>109</v>
      </c>
      <c r="B577" s="70" t="s">
        <v>109</v>
      </c>
      <c r="C577" s="70" t="s">
        <v>703</v>
      </c>
      <c r="D577" s="71">
        <v>551</v>
      </c>
      <c r="E577" s="70" t="s">
        <v>704</v>
      </c>
      <c r="F577" s="7" t="s">
        <v>14</v>
      </c>
      <c r="G577" s="12">
        <v>2</v>
      </c>
      <c r="H577" s="185">
        <v>1322</v>
      </c>
      <c r="I577" s="185">
        <v>78</v>
      </c>
      <c r="J577" s="246">
        <v>11</v>
      </c>
      <c r="K577" s="246">
        <v>20</v>
      </c>
      <c r="L577" s="246">
        <v>14</v>
      </c>
      <c r="M577" s="246">
        <v>16</v>
      </c>
      <c r="N577" s="246">
        <v>7</v>
      </c>
      <c r="O577" s="246">
        <v>10</v>
      </c>
      <c r="P577" s="246">
        <v>18</v>
      </c>
      <c r="Q577" s="246">
        <v>19</v>
      </c>
      <c r="R577" s="246">
        <v>19</v>
      </c>
      <c r="S577" s="246">
        <v>20</v>
      </c>
      <c r="T577" s="246">
        <v>23</v>
      </c>
      <c r="U577" s="246">
        <v>22</v>
      </c>
      <c r="V577" s="246">
        <v>22</v>
      </c>
      <c r="W577" s="246">
        <v>24</v>
      </c>
      <c r="X577" s="246">
        <v>23</v>
      </c>
      <c r="Y577" s="246">
        <v>23</v>
      </c>
      <c r="Z577" s="246">
        <v>21</v>
      </c>
      <c r="AA577" s="246">
        <v>22</v>
      </c>
      <c r="AB577" s="246">
        <v>23</v>
      </c>
      <c r="AC577" s="246">
        <v>21</v>
      </c>
      <c r="AD577" s="246">
        <v>102</v>
      </c>
      <c r="AE577" s="246">
        <v>82</v>
      </c>
      <c r="AF577" s="246">
        <v>68</v>
      </c>
      <c r="AG577" s="246">
        <v>77</v>
      </c>
      <c r="AH577" s="246">
        <v>90</v>
      </c>
      <c r="AI577" s="246">
        <v>93</v>
      </c>
      <c r="AJ577" s="246">
        <v>65</v>
      </c>
      <c r="AK577" s="246">
        <v>64</v>
      </c>
      <c r="AL577" s="246">
        <v>72</v>
      </c>
      <c r="AM577" s="246">
        <v>74</v>
      </c>
      <c r="AN577" s="246">
        <v>65</v>
      </c>
      <c r="AO577" s="246">
        <v>51</v>
      </c>
      <c r="AP577" s="246">
        <v>41</v>
      </c>
      <c r="AQ577" s="246">
        <v>29</v>
      </c>
      <c r="AR577" s="246">
        <v>2</v>
      </c>
      <c r="AS577" s="246">
        <v>828</v>
      </c>
      <c r="AT577" s="246">
        <v>53</v>
      </c>
      <c r="AU577" s="246">
        <v>50</v>
      </c>
      <c r="AV577" s="246">
        <v>224</v>
      </c>
      <c r="AW577" s="246">
        <v>44</v>
      </c>
    </row>
    <row r="578" spans="1:49" x14ac:dyDescent="0.25">
      <c r="A578" s="70" t="s">
        <v>109</v>
      </c>
      <c r="B578" s="70" t="s">
        <v>109</v>
      </c>
      <c r="C578" s="70" t="s">
        <v>703</v>
      </c>
      <c r="D578" s="71">
        <v>552</v>
      </c>
      <c r="E578" s="70" t="s">
        <v>705</v>
      </c>
      <c r="F578" s="8" t="s">
        <v>31</v>
      </c>
      <c r="G578" s="10">
        <v>2</v>
      </c>
      <c r="H578" s="185">
        <v>456</v>
      </c>
      <c r="I578" s="185">
        <v>22</v>
      </c>
      <c r="J578" s="246">
        <v>2</v>
      </c>
      <c r="K578" s="246">
        <v>6</v>
      </c>
      <c r="L578" s="246">
        <v>4</v>
      </c>
      <c r="M578" s="246">
        <v>2</v>
      </c>
      <c r="N578" s="246">
        <v>3</v>
      </c>
      <c r="O578" s="246">
        <v>5</v>
      </c>
      <c r="P578" s="246">
        <v>8</v>
      </c>
      <c r="Q578" s="246">
        <v>8</v>
      </c>
      <c r="R578" s="246">
        <v>8</v>
      </c>
      <c r="S578" s="246">
        <v>8</v>
      </c>
      <c r="T578" s="246">
        <v>6</v>
      </c>
      <c r="U578" s="246">
        <v>8</v>
      </c>
      <c r="V578" s="246">
        <v>8</v>
      </c>
      <c r="W578" s="246">
        <v>7</v>
      </c>
      <c r="X578" s="246">
        <v>7</v>
      </c>
      <c r="Y578" s="246">
        <v>6</v>
      </c>
      <c r="Z578" s="246">
        <v>8</v>
      </c>
      <c r="AA578" s="246">
        <v>7</v>
      </c>
      <c r="AB578" s="246">
        <v>6</v>
      </c>
      <c r="AC578" s="246">
        <v>6</v>
      </c>
      <c r="AD578" s="246">
        <v>50</v>
      </c>
      <c r="AE578" s="246">
        <v>20</v>
      </c>
      <c r="AF578" s="246">
        <v>27</v>
      </c>
      <c r="AG578" s="246">
        <v>38</v>
      </c>
      <c r="AH578" s="246">
        <v>45</v>
      </c>
      <c r="AI578" s="246">
        <v>14</v>
      </c>
      <c r="AJ578" s="246">
        <v>40</v>
      </c>
      <c r="AK578" s="246">
        <v>38</v>
      </c>
      <c r="AL578" s="246">
        <v>20</v>
      </c>
      <c r="AM578" s="246">
        <v>17</v>
      </c>
      <c r="AN578" s="246">
        <v>12</v>
      </c>
      <c r="AO578" s="246">
        <v>8</v>
      </c>
      <c r="AP578" s="246">
        <v>4</v>
      </c>
      <c r="AQ578" s="246">
        <v>18</v>
      </c>
      <c r="AR578" s="246">
        <v>1</v>
      </c>
      <c r="AS578" s="246">
        <v>99</v>
      </c>
      <c r="AT578" s="246">
        <v>17</v>
      </c>
      <c r="AU578" s="246">
        <v>15</v>
      </c>
      <c r="AV578" s="246">
        <v>104</v>
      </c>
      <c r="AW578" s="246">
        <v>17</v>
      </c>
    </row>
    <row r="579" spans="1:49" x14ac:dyDescent="0.25">
      <c r="A579" s="70" t="s">
        <v>109</v>
      </c>
      <c r="B579" s="70" t="s">
        <v>109</v>
      </c>
      <c r="C579" s="70" t="s">
        <v>703</v>
      </c>
      <c r="D579" s="71">
        <v>553</v>
      </c>
      <c r="E579" s="70" t="s">
        <v>706</v>
      </c>
      <c r="F579" s="8" t="s">
        <v>31</v>
      </c>
      <c r="G579" s="10">
        <v>2</v>
      </c>
      <c r="H579" s="185">
        <v>131</v>
      </c>
      <c r="I579" s="185">
        <v>8</v>
      </c>
      <c r="J579" s="246">
        <v>1</v>
      </c>
      <c r="K579" s="246">
        <v>2</v>
      </c>
      <c r="L579" s="246">
        <v>1</v>
      </c>
      <c r="M579" s="246">
        <v>1</v>
      </c>
      <c r="N579" s="246">
        <v>1</v>
      </c>
      <c r="O579" s="246">
        <v>2</v>
      </c>
      <c r="P579" s="246">
        <v>3</v>
      </c>
      <c r="Q579" s="246">
        <v>2</v>
      </c>
      <c r="R579" s="246">
        <v>3</v>
      </c>
      <c r="S579" s="246">
        <v>2</v>
      </c>
      <c r="T579" s="246">
        <v>2</v>
      </c>
      <c r="U579" s="246">
        <v>2</v>
      </c>
      <c r="V579" s="246">
        <v>3</v>
      </c>
      <c r="W579" s="246">
        <v>2</v>
      </c>
      <c r="X579" s="246">
        <v>2</v>
      </c>
      <c r="Y579" s="246">
        <v>3</v>
      </c>
      <c r="Z579" s="246">
        <v>2</v>
      </c>
      <c r="AA579" s="246">
        <v>2</v>
      </c>
      <c r="AB579" s="246">
        <v>2</v>
      </c>
      <c r="AC579" s="246">
        <v>3</v>
      </c>
      <c r="AD579" s="246">
        <v>0</v>
      </c>
      <c r="AE579" s="246">
        <v>23</v>
      </c>
      <c r="AF579" s="246">
        <v>6</v>
      </c>
      <c r="AG579" s="246">
        <v>6</v>
      </c>
      <c r="AH579" s="246">
        <v>9</v>
      </c>
      <c r="AI579" s="246">
        <v>8</v>
      </c>
      <c r="AJ579" s="246">
        <v>10</v>
      </c>
      <c r="AK579" s="246">
        <v>10</v>
      </c>
      <c r="AL579" s="246">
        <v>0</v>
      </c>
      <c r="AM579" s="246">
        <v>6</v>
      </c>
      <c r="AN579" s="246">
        <v>6</v>
      </c>
      <c r="AO579" s="246">
        <v>4</v>
      </c>
      <c r="AP579" s="246">
        <v>2</v>
      </c>
      <c r="AQ579" s="246">
        <v>1</v>
      </c>
      <c r="AR579" s="246">
        <v>0</v>
      </c>
      <c r="AS579" s="246">
        <v>21</v>
      </c>
      <c r="AT579" s="246">
        <v>5</v>
      </c>
      <c r="AU579" s="246">
        <v>7</v>
      </c>
      <c r="AV579" s="246">
        <v>26</v>
      </c>
      <c r="AW579" s="246">
        <v>4</v>
      </c>
    </row>
    <row r="580" spans="1:49" x14ac:dyDescent="0.25">
      <c r="A580" s="64" t="s">
        <v>109</v>
      </c>
      <c r="B580" s="64" t="s">
        <v>109</v>
      </c>
      <c r="C580" s="64" t="s">
        <v>694</v>
      </c>
      <c r="D580" s="65"/>
      <c r="E580" s="4" t="s">
        <v>694</v>
      </c>
      <c r="F580" s="5"/>
      <c r="G580" s="9">
        <v>1</v>
      </c>
      <c r="H580" s="180">
        <v>5528</v>
      </c>
      <c r="I580" s="180">
        <v>518</v>
      </c>
      <c r="J580" s="181">
        <v>82</v>
      </c>
      <c r="K580" s="181">
        <v>84</v>
      </c>
      <c r="L580" s="181">
        <v>101</v>
      </c>
      <c r="M580" s="181">
        <v>93</v>
      </c>
      <c r="N580" s="181">
        <v>86</v>
      </c>
      <c r="O580" s="181">
        <v>72</v>
      </c>
      <c r="P580" s="181">
        <v>120</v>
      </c>
      <c r="Q580" s="181">
        <v>124</v>
      </c>
      <c r="R580" s="181">
        <v>127</v>
      </c>
      <c r="S580" s="181">
        <v>132</v>
      </c>
      <c r="T580" s="181">
        <v>134</v>
      </c>
      <c r="U580" s="181">
        <v>138</v>
      </c>
      <c r="V580" s="181">
        <v>140</v>
      </c>
      <c r="W580" s="181">
        <v>134</v>
      </c>
      <c r="X580" s="181">
        <v>124</v>
      </c>
      <c r="Y580" s="181">
        <v>114</v>
      </c>
      <c r="Z580" s="181">
        <v>103</v>
      </c>
      <c r="AA580" s="181">
        <v>95</v>
      </c>
      <c r="AB580" s="181">
        <v>92</v>
      </c>
      <c r="AC580" s="181">
        <v>91</v>
      </c>
      <c r="AD580" s="181">
        <v>439</v>
      </c>
      <c r="AE580" s="181">
        <v>334</v>
      </c>
      <c r="AF580" s="181">
        <v>308</v>
      </c>
      <c r="AG580" s="181">
        <v>347</v>
      </c>
      <c r="AH580" s="181">
        <v>297</v>
      </c>
      <c r="AI580" s="181">
        <v>290</v>
      </c>
      <c r="AJ580" s="181">
        <v>287</v>
      </c>
      <c r="AK580" s="181">
        <v>249</v>
      </c>
      <c r="AL580" s="181">
        <v>215</v>
      </c>
      <c r="AM580" s="181">
        <v>212</v>
      </c>
      <c r="AN580" s="181">
        <v>169</v>
      </c>
      <c r="AO580" s="181">
        <v>117</v>
      </c>
      <c r="AP580" s="181">
        <v>78</v>
      </c>
      <c r="AQ580" s="181">
        <v>133</v>
      </c>
      <c r="AR580" s="181">
        <v>10</v>
      </c>
      <c r="AS580" s="181">
        <v>2722</v>
      </c>
      <c r="AT580" s="181">
        <v>323</v>
      </c>
      <c r="AU580" s="181">
        <v>239</v>
      </c>
      <c r="AV580" s="181">
        <v>962</v>
      </c>
      <c r="AW580" s="181">
        <v>176</v>
      </c>
    </row>
    <row r="581" spans="1:49" x14ac:dyDescent="0.25">
      <c r="A581" s="70" t="s">
        <v>109</v>
      </c>
      <c r="B581" s="70" t="s">
        <v>109</v>
      </c>
      <c r="C581" s="70" t="s">
        <v>694</v>
      </c>
      <c r="D581" s="71">
        <v>601</v>
      </c>
      <c r="E581" s="70" t="s">
        <v>707</v>
      </c>
      <c r="F581" s="7" t="s">
        <v>14</v>
      </c>
      <c r="G581" s="12">
        <v>1</v>
      </c>
      <c r="H581" s="185">
        <v>1403</v>
      </c>
      <c r="I581" s="185">
        <v>156</v>
      </c>
      <c r="J581" s="246">
        <v>23</v>
      </c>
      <c r="K581" s="246">
        <v>23</v>
      </c>
      <c r="L581" s="246">
        <v>35</v>
      </c>
      <c r="M581" s="246">
        <v>32</v>
      </c>
      <c r="N581" s="246">
        <v>28</v>
      </c>
      <c r="O581" s="246">
        <v>15</v>
      </c>
      <c r="P581" s="246">
        <v>30</v>
      </c>
      <c r="Q581" s="246">
        <v>31</v>
      </c>
      <c r="R581" s="246">
        <v>22</v>
      </c>
      <c r="S581" s="246">
        <v>29</v>
      </c>
      <c r="T581" s="246">
        <v>37</v>
      </c>
      <c r="U581" s="246">
        <v>48</v>
      </c>
      <c r="V581" s="246">
        <v>49</v>
      </c>
      <c r="W581" s="246">
        <v>34</v>
      </c>
      <c r="X581" s="246">
        <v>37</v>
      </c>
      <c r="Y581" s="246">
        <v>29</v>
      </c>
      <c r="Z581" s="246">
        <v>21</v>
      </c>
      <c r="AA581" s="246">
        <v>22</v>
      </c>
      <c r="AB581" s="246">
        <v>23</v>
      </c>
      <c r="AC581" s="246">
        <v>26</v>
      </c>
      <c r="AD581" s="246">
        <v>91</v>
      </c>
      <c r="AE581" s="246">
        <v>80</v>
      </c>
      <c r="AF581" s="246">
        <v>74</v>
      </c>
      <c r="AG581" s="246">
        <v>85</v>
      </c>
      <c r="AH581" s="246">
        <v>66</v>
      </c>
      <c r="AI581" s="246">
        <v>48</v>
      </c>
      <c r="AJ581" s="246">
        <v>68</v>
      </c>
      <c r="AK581" s="246">
        <v>74</v>
      </c>
      <c r="AL581" s="246">
        <v>55</v>
      </c>
      <c r="AM581" s="246">
        <v>71</v>
      </c>
      <c r="AN581" s="246">
        <v>47</v>
      </c>
      <c r="AO581" s="246">
        <v>27</v>
      </c>
      <c r="AP581" s="246">
        <v>23</v>
      </c>
      <c r="AQ581" s="246">
        <v>37</v>
      </c>
      <c r="AR581" s="246">
        <v>3</v>
      </c>
      <c r="AS581" s="246">
        <v>1430</v>
      </c>
      <c r="AT581" s="246">
        <v>122</v>
      </c>
      <c r="AU581" s="246">
        <v>64</v>
      </c>
      <c r="AV581" s="246">
        <v>218</v>
      </c>
      <c r="AW581" s="246">
        <v>43</v>
      </c>
    </row>
    <row r="582" spans="1:49" x14ac:dyDescent="0.25">
      <c r="A582" s="70" t="s">
        <v>109</v>
      </c>
      <c r="B582" s="70" t="s">
        <v>109</v>
      </c>
      <c r="C582" s="70" t="s">
        <v>694</v>
      </c>
      <c r="D582" s="71">
        <v>538</v>
      </c>
      <c r="E582" s="70" t="s">
        <v>708</v>
      </c>
      <c r="F582" s="8" t="s">
        <v>31</v>
      </c>
      <c r="G582" s="10">
        <v>1</v>
      </c>
      <c r="H582" s="185">
        <v>550</v>
      </c>
      <c r="I582" s="185">
        <v>39</v>
      </c>
      <c r="J582" s="246">
        <v>4</v>
      </c>
      <c r="K582" s="246">
        <v>3</v>
      </c>
      <c r="L582" s="246">
        <v>7</v>
      </c>
      <c r="M582" s="246">
        <v>9</v>
      </c>
      <c r="N582" s="246">
        <v>6</v>
      </c>
      <c r="O582" s="246">
        <v>10</v>
      </c>
      <c r="P582" s="246">
        <v>10</v>
      </c>
      <c r="Q582" s="246">
        <v>11</v>
      </c>
      <c r="R582" s="246">
        <v>10</v>
      </c>
      <c r="S582" s="246">
        <v>10</v>
      </c>
      <c r="T582" s="246">
        <v>15</v>
      </c>
      <c r="U582" s="246">
        <v>14</v>
      </c>
      <c r="V582" s="246">
        <v>14</v>
      </c>
      <c r="W582" s="246">
        <v>18</v>
      </c>
      <c r="X582" s="246">
        <v>14</v>
      </c>
      <c r="Y582" s="246">
        <v>16</v>
      </c>
      <c r="Z582" s="246">
        <v>16</v>
      </c>
      <c r="AA582" s="246">
        <v>12</v>
      </c>
      <c r="AB582" s="246">
        <v>13</v>
      </c>
      <c r="AC582" s="246">
        <v>12</v>
      </c>
      <c r="AD582" s="246">
        <v>44</v>
      </c>
      <c r="AE582" s="246">
        <v>33</v>
      </c>
      <c r="AF582" s="246">
        <v>30</v>
      </c>
      <c r="AG582" s="246">
        <v>56</v>
      </c>
      <c r="AH582" s="246">
        <v>30</v>
      </c>
      <c r="AI582" s="246">
        <v>31</v>
      </c>
      <c r="AJ582" s="246">
        <v>58</v>
      </c>
      <c r="AK582" s="246">
        <v>8</v>
      </c>
      <c r="AL582" s="246">
        <v>21</v>
      </c>
      <c r="AM582" s="246">
        <v>7</v>
      </c>
      <c r="AN582" s="246">
        <v>6</v>
      </c>
      <c r="AO582" s="246">
        <v>2</v>
      </c>
      <c r="AP582" s="246">
        <v>0</v>
      </c>
      <c r="AQ582" s="246">
        <v>10</v>
      </c>
      <c r="AR582" s="246">
        <v>1</v>
      </c>
      <c r="AS582" s="246">
        <v>313</v>
      </c>
      <c r="AT582" s="246">
        <v>31</v>
      </c>
      <c r="AU582" s="246">
        <v>32</v>
      </c>
      <c r="AV582" s="246">
        <v>103</v>
      </c>
      <c r="AW582" s="246">
        <v>19</v>
      </c>
    </row>
    <row r="583" spans="1:49" x14ac:dyDescent="0.25">
      <c r="A583" s="70" t="s">
        <v>109</v>
      </c>
      <c r="B583" s="70" t="s">
        <v>109</v>
      </c>
      <c r="C583" s="70" t="s">
        <v>694</v>
      </c>
      <c r="D583" s="71">
        <v>602</v>
      </c>
      <c r="E583" s="70" t="s">
        <v>709</v>
      </c>
      <c r="F583" s="8" t="s">
        <v>16</v>
      </c>
      <c r="G583" s="10">
        <v>1</v>
      </c>
      <c r="H583" s="185">
        <v>778</v>
      </c>
      <c r="I583" s="185">
        <v>56</v>
      </c>
      <c r="J583" s="246">
        <v>9</v>
      </c>
      <c r="K583" s="246">
        <v>6</v>
      </c>
      <c r="L583" s="246">
        <v>12</v>
      </c>
      <c r="M583" s="246">
        <v>10</v>
      </c>
      <c r="N583" s="246">
        <v>8</v>
      </c>
      <c r="O583" s="246">
        <v>11</v>
      </c>
      <c r="P583" s="246">
        <v>16</v>
      </c>
      <c r="Q583" s="246">
        <v>16</v>
      </c>
      <c r="R583" s="246">
        <v>16</v>
      </c>
      <c r="S583" s="246">
        <v>18</v>
      </c>
      <c r="T583" s="246">
        <v>20</v>
      </c>
      <c r="U583" s="246">
        <v>20</v>
      </c>
      <c r="V583" s="246">
        <v>18</v>
      </c>
      <c r="W583" s="246">
        <v>19</v>
      </c>
      <c r="X583" s="246">
        <v>16</v>
      </c>
      <c r="Y583" s="246">
        <v>18</v>
      </c>
      <c r="Z583" s="246">
        <v>17</v>
      </c>
      <c r="AA583" s="246">
        <v>15</v>
      </c>
      <c r="AB583" s="246">
        <v>13</v>
      </c>
      <c r="AC583" s="246">
        <v>12</v>
      </c>
      <c r="AD583" s="246">
        <v>63</v>
      </c>
      <c r="AE583" s="246">
        <v>48</v>
      </c>
      <c r="AF583" s="246">
        <v>45</v>
      </c>
      <c r="AG583" s="246">
        <v>50</v>
      </c>
      <c r="AH583" s="246">
        <v>44</v>
      </c>
      <c r="AI583" s="246">
        <v>47</v>
      </c>
      <c r="AJ583" s="246">
        <v>45</v>
      </c>
      <c r="AK583" s="246">
        <v>36</v>
      </c>
      <c r="AL583" s="246">
        <v>24</v>
      </c>
      <c r="AM583" s="246">
        <v>29</v>
      </c>
      <c r="AN583" s="246">
        <v>22</v>
      </c>
      <c r="AO583" s="246">
        <v>19</v>
      </c>
      <c r="AP583" s="246">
        <v>16</v>
      </c>
      <c r="AQ583" s="246">
        <v>17</v>
      </c>
      <c r="AR583" s="246">
        <v>1</v>
      </c>
      <c r="AS583" s="246">
        <v>200</v>
      </c>
      <c r="AT583" s="246">
        <v>40</v>
      </c>
      <c r="AU583" s="246">
        <v>36</v>
      </c>
      <c r="AV583" s="246">
        <v>128</v>
      </c>
      <c r="AW583" s="246">
        <v>25</v>
      </c>
    </row>
    <row r="584" spans="1:49" x14ac:dyDescent="0.25">
      <c r="A584" s="70" t="s">
        <v>109</v>
      </c>
      <c r="B584" s="70" t="s">
        <v>109</v>
      </c>
      <c r="C584" s="70" t="s">
        <v>694</v>
      </c>
      <c r="D584" s="71">
        <v>539</v>
      </c>
      <c r="E584" s="70" t="s">
        <v>710</v>
      </c>
      <c r="F584" s="8" t="s">
        <v>31</v>
      </c>
      <c r="G584" s="10">
        <v>1</v>
      </c>
      <c r="H584" s="185">
        <v>290.5</v>
      </c>
      <c r="I584" s="185">
        <v>36.5</v>
      </c>
      <c r="J584" s="246">
        <v>6</v>
      </c>
      <c r="K584" s="246">
        <v>6</v>
      </c>
      <c r="L584" s="246">
        <v>7</v>
      </c>
      <c r="M584" s="246">
        <v>7</v>
      </c>
      <c r="N584" s="246">
        <v>5</v>
      </c>
      <c r="O584" s="246">
        <v>5.5</v>
      </c>
      <c r="P584" s="246">
        <v>5</v>
      </c>
      <c r="Q584" s="246">
        <v>5</v>
      </c>
      <c r="R584" s="246">
        <v>6</v>
      </c>
      <c r="S584" s="246">
        <v>4</v>
      </c>
      <c r="T584" s="246">
        <v>6</v>
      </c>
      <c r="U584" s="246">
        <v>6</v>
      </c>
      <c r="V584" s="246">
        <v>5</v>
      </c>
      <c r="W584" s="246">
        <v>6</v>
      </c>
      <c r="X584" s="246">
        <v>5</v>
      </c>
      <c r="Y584" s="246">
        <v>4</v>
      </c>
      <c r="Z584" s="246">
        <v>4</v>
      </c>
      <c r="AA584" s="246">
        <v>5</v>
      </c>
      <c r="AB584" s="246">
        <v>4</v>
      </c>
      <c r="AC584" s="246">
        <v>4</v>
      </c>
      <c r="AD584" s="246">
        <v>26</v>
      </c>
      <c r="AE584" s="246">
        <v>19</v>
      </c>
      <c r="AF584" s="246">
        <v>18</v>
      </c>
      <c r="AG584" s="246">
        <v>28</v>
      </c>
      <c r="AH584" s="246">
        <v>19</v>
      </c>
      <c r="AI584" s="246">
        <v>19</v>
      </c>
      <c r="AJ584" s="246">
        <v>11</v>
      </c>
      <c r="AK584" s="246">
        <v>9</v>
      </c>
      <c r="AL584" s="246">
        <v>9</v>
      </c>
      <c r="AM584" s="246">
        <v>10</v>
      </c>
      <c r="AN584" s="246">
        <v>9</v>
      </c>
      <c r="AO584" s="246">
        <v>6</v>
      </c>
      <c r="AP584" s="246">
        <v>2</v>
      </c>
      <c r="AQ584" s="246">
        <v>9</v>
      </c>
      <c r="AR584" s="246">
        <v>0</v>
      </c>
      <c r="AS584" s="246">
        <v>115</v>
      </c>
      <c r="AT584" s="246">
        <v>12</v>
      </c>
      <c r="AU584" s="246">
        <v>10</v>
      </c>
      <c r="AV584" s="246">
        <v>64</v>
      </c>
      <c r="AW584" s="246">
        <v>11</v>
      </c>
    </row>
    <row r="585" spans="1:49" x14ac:dyDescent="0.25">
      <c r="A585" s="70" t="s">
        <v>109</v>
      </c>
      <c r="B585" s="70" t="s">
        <v>109</v>
      </c>
      <c r="C585" s="70" t="s">
        <v>694</v>
      </c>
      <c r="D585" s="71">
        <v>540</v>
      </c>
      <c r="E585" s="70" t="s">
        <v>711</v>
      </c>
      <c r="F585" s="8" t="s">
        <v>31</v>
      </c>
      <c r="G585" s="10">
        <v>1</v>
      </c>
      <c r="H585" s="185">
        <v>286</v>
      </c>
      <c r="I585" s="185">
        <v>41</v>
      </c>
      <c r="J585" s="246">
        <v>7</v>
      </c>
      <c r="K585" s="246">
        <v>10</v>
      </c>
      <c r="L585" s="246">
        <v>6</v>
      </c>
      <c r="M585" s="246">
        <v>5</v>
      </c>
      <c r="N585" s="246">
        <v>9</v>
      </c>
      <c r="O585" s="246">
        <v>4</v>
      </c>
      <c r="P585" s="246">
        <v>7</v>
      </c>
      <c r="Q585" s="246">
        <v>8</v>
      </c>
      <c r="R585" s="246">
        <v>8</v>
      </c>
      <c r="S585" s="246">
        <v>8</v>
      </c>
      <c r="T585" s="246">
        <v>6</v>
      </c>
      <c r="U585" s="246">
        <v>6</v>
      </c>
      <c r="V585" s="246">
        <v>5</v>
      </c>
      <c r="W585" s="246">
        <v>6</v>
      </c>
      <c r="X585" s="246">
        <v>5</v>
      </c>
      <c r="Y585" s="246">
        <v>4</v>
      </c>
      <c r="Z585" s="246">
        <v>4</v>
      </c>
      <c r="AA585" s="246">
        <v>5</v>
      </c>
      <c r="AB585" s="246">
        <v>4</v>
      </c>
      <c r="AC585" s="246">
        <v>4</v>
      </c>
      <c r="AD585" s="246">
        <v>24</v>
      </c>
      <c r="AE585" s="246">
        <v>17</v>
      </c>
      <c r="AF585" s="246">
        <v>14</v>
      </c>
      <c r="AG585" s="246">
        <v>22</v>
      </c>
      <c r="AH585" s="246">
        <v>15</v>
      </c>
      <c r="AI585" s="246">
        <v>13</v>
      </c>
      <c r="AJ585" s="246">
        <v>9</v>
      </c>
      <c r="AK585" s="246">
        <v>14</v>
      </c>
      <c r="AL585" s="246">
        <v>4</v>
      </c>
      <c r="AM585" s="246">
        <v>10</v>
      </c>
      <c r="AN585" s="246">
        <v>11</v>
      </c>
      <c r="AO585" s="246">
        <v>8</v>
      </c>
      <c r="AP585" s="246">
        <v>4</v>
      </c>
      <c r="AQ585" s="246">
        <v>9</v>
      </c>
      <c r="AR585" s="246">
        <v>0</v>
      </c>
      <c r="AS585" s="246">
        <v>55</v>
      </c>
      <c r="AT585" s="246">
        <v>12</v>
      </c>
      <c r="AU585" s="246">
        <v>10</v>
      </c>
      <c r="AV585" s="246">
        <v>53</v>
      </c>
      <c r="AW585" s="246">
        <v>9</v>
      </c>
    </row>
    <row r="586" spans="1:49" x14ac:dyDescent="0.25">
      <c r="A586" s="70" t="s">
        <v>109</v>
      </c>
      <c r="B586" s="70" t="s">
        <v>109</v>
      </c>
      <c r="C586" s="70" t="s">
        <v>694</v>
      </c>
      <c r="D586" s="71">
        <v>603</v>
      </c>
      <c r="E586" s="70" t="s">
        <v>712</v>
      </c>
      <c r="F586" s="8" t="s">
        <v>31</v>
      </c>
      <c r="G586" s="10">
        <v>1</v>
      </c>
      <c r="H586" s="185">
        <v>241.5</v>
      </c>
      <c r="I586" s="185">
        <v>17.5</v>
      </c>
      <c r="J586" s="246">
        <v>3</v>
      </c>
      <c r="K586" s="246">
        <v>3</v>
      </c>
      <c r="L586" s="246">
        <v>3</v>
      </c>
      <c r="M586" s="246">
        <v>3</v>
      </c>
      <c r="N586" s="246">
        <v>3</v>
      </c>
      <c r="O586" s="246">
        <v>2.5</v>
      </c>
      <c r="P586" s="246">
        <v>5</v>
      </c>
      <c r="Q586" s="246">
        <v>4</v>
      </c>
      <c r="R586" s="246">
        <v>6</v>
      </c>
      <c r="S586" s="246">
        <v>4</v>
      </c>
      <c r="T586" s="246">
        <v>2</v>
      </c>
      <c r="U586" s="246">
        <v>2</v>
      </c>
      <c r="V586" s="246">
        <v>3</v>
      </c>
      <c r="W586" s="246">
        <v>2</v>
      </c>
      <c r="X586" s="246">
        <v>3</v>
      </c>
      <c r="Y586" s="246">
        <v>2</v>
      </c>
      <c r="Z586" s="246">
        <v>2</v>
      </c>
      <c r="AA586" s="246">
        <v>2</v>
      </c>
      <c r="AB586" s="246">
        <v>2</v>
      </c>
      <c r="AC586" s="246">
        <v>2</v>
      </c>
      <c r="AD586" s="246">
        <v>16</v>
      </c>
      <c r="AE586" s="246">
        <v>14</v>
      </c>
      <c r="AF586" s="246">
        <v>14</v>
      </c>
      <c r="AG586" s="246">
        <v>11</v>
      </c>
      <c r="AH586" s="246">
        <v>11</v>
      </c>
      <c r="AI586" s="246">
        <v>13</v>
      </c>
      <c r="AJ586" s="246">
        <v>19</v>
      </c>
      <c r="AK586" s="246">
        <v>23</v>
      </c>
      <c r="AL586" s="246">
        <v>9</v>
      </c>
      <c r="AM586" s="246">
        <v>18</v>
      </c>
      <c r="AN586" s="246">
        <v>16</v>
      </c>
      <c r="AO586" s="246">
        <v>11</v>
      </c>
      <c r="AP586" s="246">
        <v>8</v>
      </c>
      <c r="AQ586" s="246">
        <v>7</v>
      </c>
      <c r="AR586" s="246">
        <v>1</v>
      </c>
      <c r="AS586" s="246">
        <v>105</v>
      </c>
      <c r="AT586" s="246">
        <v>6</v>
      </c>
      <c r="AU586" s="246">
        <v>5</v>
      </c>
      <c r="AV586" s="246">
        <v>42</v>
      </c>
      <c r="AW586" s="246">
        <v>6</v>
      </c>
    </row>
    <row r="587" spans="1:49" x14ac:dyDescent="0.25">
      <c r="A587" s="70" t="s">
        <v>109</v>
      </c>
      <c r="B587" s="70" t="s">
        <v>109</v>
      </c>
      <c r="C587" s="70" t="s">
        <v>694</v>
      </c>
      <c r="D587" s="71">
        <v>604</v>
      </c>
      <c r="E587" s="70" t="s">
        <v>713</v>
      </c>
      <c r="F587" s="8" t="s">
        <v>16</v>
      </c>
      <c r="G587" s="10">
        <v>1</v>
      </c>
      <c r="H587" s="185">
        <v>892</v>
      </c>
      <c r="I587" s="185">
        <v>97</v>
      </c>
      <c r="J587" s="246">
        <v>18</v>
      </c>
      <c r="K587" s="246">
        <v>18</v>
      </c>
      <c r="L587" s="246">
        <v>18</v>
      </c>
      <c r="M587" s="246">
        <v>14</v>
      </c>
      <c r="N587" s="246">
        <v>15</v>
      </c>
      <c r="O587" s="246">
        <v>14</v>
      </c>
      <c r="P587" s="246">
        <v>30</v>
      </c>
      <c r="Q587" s="246">
        <v>30</v>
      </c>
      <c r="R587" s="246">
        <v>34</v>
      </c>
      <c r="S587" s="246">
        <v>35</v>
      </c>
      <c r="T587" s="246">
        <v>21</v>
      </c>
      <c r="U587" s="246">
        <v>18</v>
      </c>
      <c r="V587" s="246">
        <v>18</v>
      </c>
      <c r="W587" s="246">
        <v>19</v>
      </c>
      <c r="X587" s="246">
        <v>18</v>
      </c>
      <c r="Y587" s="246">
        <v>17</v>
      </c>
      <c r="Z587" s="246">
        <v>16</v>
      </c>
      <c r="AA587" s="246">
        <v>14</v>
      </c>
      <c r="AB587" s="246">
        <v>14</v>
      </c>
      <c r="AC587" s="246">
        <v>12</v>
      </c>
      <c r="AD587" s="246">
        <v>79</v>
      </c>
      <c r="AE587" s="246">
        <v>58</v>
      </c>
      <c r="AF587" s="246">
        <v>55</v>
      </c>
      <c r="AG587" s="246">
        <v>50</v>
      </c>
      <c r="AH587" s="246">
        <v>53</v>
      </c>
      <c r="AI587" s="246">
        <v>56</v>
      </c>
      <c r="AJ587" s="246">
        <v>30</v>
      </c>
      <c r="AK587" s="246">
        <v>25</v>
      </c>
      <c r="AL587" s="246">
        <v>40</v>
      </c>
      <c r="AM587" s="246">
        <v>18</v>
      </c>
      <c r="AN587" s="246">
        <v>16</v>
      </c>
      <c r="AO587" s="246">
        <v>11</v>
      </c>
      <c r="AP587" s="246">
        <v>8</v>
      </c>
      <c r="AQ587" s="246">
        <v>24</v>
      </c>
      <c r="AR587" s="246">
        <v>2</v>
      </c>
      <c r="AS587" s="246">
        <v>229</v>
      </c>
      <c r="AT587" s="246">
        <v>40</v>
      </c>
      <c r="AU587" s="246">
        <v>36</v>
      </c>
      <c r="AV587" s="246">
        <v>164</v>
      </c>
      <c r="AW587" s="246">
        <v>29</v>
      </c>
    </row>
    <row r="588" spans="1:49" x14ac:dyDescent="0.25">
      <c r="A588" s="70" t="s">
        <v>109</v>
      </c>
      <c r="B588" s="70" t="s">
        <v>109</v>
      </c>
      <c r="C588" s="70" t="s">
        <v>694</v>
      </c>
      <c r="D588" s="71">
        <v>554</v>
      </c>
      <c r="E588" s="70" t="s">
        <v>714</v>
      </c>
      <c r="F588" s="8" t="s">
        <v>31</v>
      </c>
      <c r="G588" s="10">
        <v>1</v>
      </c>
      <c r="H588" s="185">
        <v>47</v>
      </c>
      <c r="I588" s="185">
        <v>6</v>
      </c>
      <c r="J588" s="246">
        <v>1</v>
      </c>
      <c r="K588" s="246">
        <v>2</v>
      </c>
      <c r="L588" s="246">
        <v>1</v>
      </c>
      <c r="M588" s="246">
        <v>1</v>
      </c>
      <c r="N588" s="246">
        <v>1</v>
      </c>
      <c r="O588" s="246">
        <v>0</v>
      </c>
      <c r="P588" s="246">
        <v>0</v>
      </c>
      <c r="Q588" s="246">
        <v>1</v>
      </c>
      <c r="R588" s="246">
        <v>2</v>
      </c>
      <c r="S588" s="246">
        <v>2</v>
      </c>
      <c r="T588" s="246">
        <v>2</v>
      </c>
      <c r="U588" s="246">
        <v>2</v>
      </c>
      <c r="V588" s="246">
        <v>2</v>
      </c>
      <c r="W588" s="246">
        <v>3</v>
      </c>
      <c r="X588" s="246">
        <v>1</v>
      </c>
      <c r="Y588" s="246">
        <v>2</v>
      </c>
      <c r="Z588" s="246">
        <v>2</v>
      </c>
      <c r="AA588" s="246">
        <v>1</v>
      </c>
      <c r="AB588" s="246">
        <v>1</v>
      </c>
      <c r="AC588" s="246">
        <v>1</v>
      </c>
      <c r="AD588" s="246">
        <v>7</v>
      </c>
      <c r="AE588" s="246">
        <v>2</v>
      </c>
      <c r="AF588" s="246">
        <v>0</v>
      </c>
      <c r="AG588" s="246">
        <v>9</v>
      </c>
      <c r="AH588" s="246">
        <v>0</v>
      </c>
      <c r="AI588" s="246">
        <v>1</v>
      </c>
      <c r="AJ588" s="246">
        <v>0</v>
      </c>
      <c r="AK588" s="246">
        <v>0</v>
      </c>
      <c r="AL588" s="246">
        <v>0</v>
      </c>
      <c r="AM588" s="246">
        <v>0</v>
      </c>
      <c r="AN588" s="246">
        <v>0</v>
      </c>
      <c r="AO588" s="246">
        <v>0</v>
      </c>
      <c r="AP588" s="246">
        <v>0</v>
      </c>
      <c r="AQ588" s="246">
        <v>1</v>
      </c>
      <c r="AR588" s="246">
        <v>0</v>
      </c>
      <c r="AS588" s="246">
        <v>20</v>
      </c>
      <c r="AT588" s="246">
        <v>5</v>
      </c>
      <c r="AU588" s="246">
        <v>3</v>
      </c>
      <c r="AV588" s="246">
        <v>11</v>
      </c>
      <c r="AW588" s="246">
        <v>2</v>
      </c>
    </row>
    <row r="589" spans="1:49" x14ac:dyDescent="0.25">
      <c r="A589" s="70" t="s">
        <v>109</v>
      </c>
      <c r="B589" s="70" t="s">
        <v>109</v>
      </c>
      <c r="C589" s="70" t="s">
        <v>694</v>
      </c>
      <c r="D589" s="71">
        <v>605</v>
      </c>
      <c r="E589" s="70" t="s">
        <v>715</v>
      </c>
      <c r="F589" s="8" t="s">
        <v>31</v>
      </c>
      <c r="G589" s="10">
        <v>1</v>
      </c>
      <c r="H589" s="185">
        <v>167</v>
      </c>
      <c r="I589" s="185">
        <v>9</v>
      </c>
      <c r="J589" s="246">
        <v>1</v>
      </c>
      <c r="K589" s="246">
        <v>2</v>
      </c>
      <c r="L589" s="246">
        <v>2</v>
      </c>
      <c r="M589" s="246">
        <v>1</v>
      </c>
      <c r="N589" s="246">
        <v>1</v>
      </c>
      <c r="O589" s="246">
        <v>2</v>
      </c>
      <c r="P589" s="246">
        <v>5</v>
      </c>
      <c r="Q589" s="246">
        <v>5</v>
      </c>
      <c r="R589" s="246">
        <v>7</v>
      </c>
      <c r="S589" s="246">
        <v>6</v>
      </c>
      <c r="T589" s="246">
        <v>2</v>
      </c>
      <c r="U589" s="246">
        <v>2</v>
      </c>
      <c r="V589" s="246">
        <v>2</v>
      </c>
      <c r="W589" s="246">
        <v>2</v>
      </c>
      <c r="X589" s="246">
        <v>3</v>
      </c>
      <c r="Y589" s="246">
        <v>2</v>
      </c>
      <c r="Z589" s="246">
        <v>2</v>
      </c>
      <c r="AA589" s="246">
        <v>2</v>
      </c>
      <c r="AB589" s="246">
        <v>2</v>
      </c>
      <c r="AC589" s="246">
        <v>2</v>
      </c>
      <c r="AD589" s="246">
        <v>10</v>
      </c>
      <c r="AE589" s="246">
        <v>7</v>
      </c>
      <c r="AF589" s="246">
        <v>5</v>
      </c>
      <c r="AG589" s="246">
        <v>11</v>
      </c>
      <c r="AH589" s="246">
        <v>7</v>
      </c>
      <c r="AI589" s="246">
        <v>8</v>
      </c>
      <c r="AJ589" s="246">
        <v>0</v>
      </c>
      <c r="AK589" s="246">
        <v>17</v>
      </c>
      <c r="AL589" s="246">
        <v>13</v>
      </c>
      <c r="AM589" s="246">
        <v>13</v>
      </c>
      <c r="AN589" s="246">
        <v>10</v>
      </c>
      <c r="AO589" s="246">
        <v>9</v>
      </c>
      <c r="AP589" s="246">
        <v>4</v>
      </c>
      <c r="AQ589" s="246">
        <v>4</v>
      </c>
      <c r="AR589" s="246">
        <v>0</v>
      </c>
      <c r="AS589" s="246">
        <v>13</v>
      </c>
      <c r="AT589" s="246">
        <v>6</v>
      </c>
      <c r="AU589" s="246">
        <v>5</v>
      </c>
      <c r="AV589" s="246">
        <v>27</v>
      </c>
      <c r="AW589" s="246">
        <v>4</v>
      </c>
    </row>
    <row r="590" spans="1:49" x14ac:dyDescent="0.25">
      <c r="A590" s="70" t="s">
        <v>109</v>
      </c>
      <c r="B590" s="70" t="s">
        <v>109</v>
      </c>
      <c r="C590" s="70" t="s">
        <v>694</v>
      </c>
      <c r="D590" s="71">
        <v>606</v>
      </c>
      <c r="E590" s="70" t="s">
        <v>716</v>
      </c>
      <c r="F590" s="8" t="s">
        <v>31</v>
      </c>
      <c r="G590" s="10">
        <v>1</v>
      </c>
      <c r="H590" s="185">
        <v>270</v>
      </c>
      <c r="I590" s="185">
        <v>8</v>
      </c>
      <c r="J590" s="246">
        <v>1</v>
      </c>
      <c r="K590" s="246">
        <v>2</v>
      </c>
      <c r="L590" s="246">
        <v>1</v>
      </c>
      <c r="M590" s="246">
        <v>2</v>
      </c>
      <c r="N590" s="246">
        <v>1</v>
      </c>
      <c r="O590" s="246">
        <v>1</v>
      </c>
      <c r="P590" s="246">
        <v>5</v>
      </c>
      <c r="Q590" s="246">
        <v>4</v>
      </c>
      <c r="R590" s="246">
        <v>6</v>
      </c>
      <c r="S590" s="246">
        <v>4</v>
      </c>
      <c r="T590" s="246">
        <v>7</v>
      </c>
      <c r="U590" s="246">
        <v>7</v>
      </c>
      <c r="V590" s="246">
        <v>8</v>
      </c>
      <c r="W590" s="246">
        <v>9</v>
      </c>
      <c r="X590" s="246">
        <v>7</v>
      </c>
      <c r="Y590" s="246">
        <v>7</v>
      </c>
      <c r="Z590" s="246">
        <v>8</v>
      </c>
      <c r="AA590" s="246">
        <v>7</v>
      </c>
      <c r="AB590" s="246">
        <v>6</v>
      </c>
      <c r="AC590" s="246">
        <v>6</v>
      </c>
      <c r="AD590" s="246">
        <v>17</v>
      </c>
      <c r="AE590" s="246">
        <v>16</v>
      </c>
      <c r="AF590" s="246">
        <v>14</v>
      </c>
      <c r="AG590" s="246">
        <v>1</v>
      </c>
      <c r="AH590" s="246">
        <v>11</v>
      </c>
      <c r="AI590" s="246">
        <v>12</v>
      </c>
      <c r="AJ590" s="246">
        <v>21</v>
      </c>
      <c r="AK590" s="246">
        <v>20</v>
      </c>
      <c r="AL590" s="246">
        <v>13</v>
      </c>
      <c r="AM590" s="246">
        <v>16</v>
      </c>
      <c r="AN590" s="246">
        <v>13</v>
      </c>
      <c r="AO590" s="246">
        <v>10</v>
      </c>
      <c r="AP590" s="246">
        <v>7</v>
      </c>
      <c r="AQ590" s="246">
        <v>4</v>
      </c>
      <c r="AR590" s="246">
        <v>0</v>
      </c>
      <c r="AS590" s="246">
        <v>31</v>
      </c>
      <c r="AT590" s="246">
        <v>17</v>
      </c>
      <c r="AU590" s="246">
        <v>14</v>
      </c>
      <c r="AV590" s="246">
        <v>33</v>
      </c>
      <c r="AW590" s="246">
        <v>7</v>
      </c>
    </row>
    <row r="591" spans="1:49" x14ac:dyDescent="0.25">
      <c r="A591" s="70" t="s">
        <v>109</v>
      </c>
      <c r="B591" s="70" t="s">
        <v>109</v>
      </c>
      <c r="C591" s="70" t="s">
        <v>694</v>
      </c>
      <c r="D591" s="71">
        <v>607</v>
      </c>
      <c r="E591" s="70" t="s">
        <v>717</v>
      </c>
      <c r="F591" s="8" t="s">
        <v>31</v>
      </c>
      <c r="G591" s="10">
        <v>1</v>
      </c>
      <c r="H591" s="185">
        <v>213</v>
      </c>
      <c r="I591" s="185">
        <v>17</v>
      </c>
      <c r="J591" s="246">
        <v>4</v>
      </c>
      <c r="K591" s="246">
        <v>4</v>
      </c>
      <c r="L591" s="246">
        <v>3</v>
      </c>
      <c r="M591" s="246">
        <v>3</v>
      </c>
      <c r="N591" s="246">
        <v>2</v>
      </c>
      <c r="O591" s="246">
        <v>1</v>
      </c>
      <c r="P591" s="246">
        <v>0</v>
      </c>
      <c r="Q591" s="246">
        <v>1</v>
      </c>
      <c r="R591" s="246">
        <v>2</v>
      </c>
      <c r="S591" s="246">
        <v>2</v>
      </c>
      <c r="T591" s="246">
        <v>4</v>
      </c>
      <c r="U591" s="246">
        <v>4</v>
      </c>
      <c r="V591" s="246">
        <v>5</v>
      </c>
      <c r="W591" s="246">
        <v>5</v>
      </c>
      <c r="X591" s="246">
        <v>4</v>
      </c>
      <c r="Y591" s="246">
        <v>4</v>
      </c>
      <c r="Z591" s="246">
        <v>4</v>
      </c>
      <c r="AA591" s="246">
        <v>3</v>
      </c>
      <c r="AB591" s="246">
        <v>3</v>
      </c>
      <c r="AC591" s="246">
        <v>3</v>
      </c>
      <c r="AD591" s="246">
        <v>25</v>
      </c>
      <c r="AE591" s="246">
        <v>16</v>
      </c>
      <c r="AF591" s="246">
        <v>14</v>
      </c>
      <c r="AG591" s="246">
        <v>1</v>
      </c>
      <c r="AH591" s="246">
        <v>15</v>
      </c>
      <c r="AI591" s="246">
        <v>15</v>
      </c>
      <c r="AJ591" s="246">
        <v>11</v>
      </c>
      <c r="AK591" s="246">
        <v>14</v>
      </c>
      <c r="AL591" s="246">
        <v>9</v>
      </c>
      <c r="AM591" s="246">
        <v>10</v>
      </c>
      <c r="AN591" s="246">
        <v>10</v>
      </c>
      <c r="AO591" s="246">
        <v>8</v>
      </c>
      <c r="AP591" s="246">
        <v>4</v>
      </c>
      <c r="AQ591" s="246">
        <v>4</v>
      </c>
      <c r="AR591" s="246">
        <v>0</v>
      </c>
      <c r="AS591" s="246">
        <v>16</v>
      </c>
      <c r="AT591" s="246">
        <v>10</v>
      </c>
      <c r="AU591" s="246">
        <v>7</v>
      </c>
      <c r="AV591" s="246">
        <v>44</v>
      </c>
      <c r="AW591" s="246">
        <v>7</v>
      </c>
    </row>
    <row r="592" spans="1:49" x14ac:dyDescent="0.25">
      <c r="A592" s="70" t="s">
        <v>109</v>
      </c>
      <c r="B592" s="70" t="s">
        <v>109</v>
      </c>
      <c r="C592" s="70" t="s">
        <v>694</v>
      </c>
      <c r="D592" s="71">
        <v>555</v>
      </c>
      <c r="E592" s="70" t="s">
        <v>718</v>
      </c>
      <c r="F592" s="8" t="s">
        <v>31</v>
      </c>
      <c r="G592" s="10">
        <v>1</v>
      </c>
      <c r="H592" s="185">
        <v>65</v>
      </c>
      <c r="I592" s="185">
        <v>6</v>
      </c>
      <c r="J592" s="246">
        <v>1</v>
      </c>
      <c r="K592" s="246">
        <v>1</v>
      </c>
      <c r="L592" s="246">
        <v>1</v>
      </c>
      <c r="M592" s="246">
        <v>1</v>
      </c>
      <c r="N592" s="246">
        <v>1</v>
      </c>
      <c r="O592" s="246">
        <v>1</v>
      </c>
      <c r="P592" s="246">
        <v>0</v>
      </c>
      <c r="Q592" s="246">
        <v>1</v>
      </c>
      <c r="R592" s="246">
        <v>2</v>
      </c>
      <c r="S592" s="246">
        <v>2</v>
      </c>
      <c r="T592" s="246">
        <v>2</v>
      </c>
      <c r="U592" s="246">
        <v>2</v>
      </c>
      <c r="V592" s="246">
        <v>2</v>
      </c>
      <c r="W592" s="246">
        <v>2</v>
      </c>
      <c r="X592" s="246">
        <v>2</v>
      </c>
      <c r="Y592" s="246">
        <v>2</v>
      </c>
      <c r="Z592" s="246">
        <v>2</v>
      </c>
      <c r="AA592" s="246">
        <v>1</v>
      </c>
      <c r="AB592" s="246">
        <v>1</v>
      </c>
      <c r="AC592" s="246">
        <v>1</v>
      </c>
      <c r="AD592" s="246">
        <v>10</v>
      </c>
      <c r="AE592" s="246">
        <v>6</v>
      </c>
      <c r="AF592" s="246">
        <v>5</v>
      </c>
      <c r="AG592" s="246">
        <v>1</v>
      </c>
      <c r="AH592" s="246">
        <v>7</v>
      </c>
      <c r="AI592" s="246">
        <v>8</v>
      </c>
      <c r="AJ592" s="246">
        <v>0</v>
      </c>
      <c r="AK592" s="246">
        <v>0</v>
      </c>
      <c r="AL592" s="246">
        <v>0</v>
      </c>
      <c r="AM592" s="246">
        <v>0</v>
      </c>
      <c r="AN592" s="246">
        <v>0</v>
      </c>
      <c r="AO592" s="246">
        <v>0</v>
      </c>
      <c r="AP592" s="246">
        <v>0</v>
      </c>
      <c r="AQ592" s="246">
        <v>1</v>
      </c>
      <c r="AR592" s="246">
        <v>0</v>
      </c>
      <c r="AS592" s="246">
        <v>45</v>
      </c>
      <c r="AT592" s="246">
        <v>5</v>
      </c>
      <c r="AU592" s="246">
        <v>3</v>
      </c>
      <c r="AV592" s="246">
        <v>19</v>
      </c>
      <c r="AW592" s="246">
        <v>3</v>
      </c>
    </row>
    <row r="593" spans="1:49" x14ac:dyDescent="0.25">
      <c r="A593" s="70" t="s">
        <v>109</v>
      </c>
      <c r="B593" s="70" t="s">
        <v>109</v>
      </c>
      <c r="C593" s="70" t="s">
        <v>694</v>
      </c>
      <c r="D593" s="71">
        <v>541</v>
      </c>
      <c r="E593" s="70" t="s">
        <v>719</v>
      </c>
      <c r="F593" s="8" t="s">
        <v>31</v>
      </c>
      <c r="G593" s="10">
        <v>1</v>
      </c>
      <c r="H593" s="185">
        <v>325</v>
      </c>
      <c r="I593" s="185">
        <v>29</v>
      </c>
      <c r="J593" s="246">
        <v>4</v>
      </c>
      <c r="K593" s="246">
        <v>4</v>
      </c>
      <c r="L593" s="246">
        <v>5</v>
      </c>
      <c r="M593" s="246">
        <v>5</v>
      </c>
      <c r="N593" s="246">
        <v>6</v>
      </c>
      <c r="O593" s="246">
        <v>5</v>
      </c>
      <c r="P593" s="246">
        <v>7</v>
      </c>
      <c r="Q593" s="246">
        <v>7</v>
      </c>
      <c r="R593" s="246">
        <v>6</v>
      </c>
      <c r="S593" s="246">
        <v>8</v>
      </c>
      <c r="T593" s="246">
        <v>10</v>
      </c>
      <c r="U593" s="246">
        <v>7</v>
      </c>
      <c r="V593" s="246">
        <v>9</v>
      </c>
      <c r="W593" s="246">
        <v>9</v>
      </c>
      <c r="X593" s="246">
        <v>9</v>
      </c>
      <c r="Y593" s="246">
        <v>7</v>
      </c>
      <c r="Z593" s="246">
        <v>5</v>
      </c>
      <c r="AA593" s="246">
        <v>6</v>
      </c>
      <c r="AB593" s="246">
        <v>6</v>
      </c>
      <c r="AC593" s="246">
        <v>6</v>
      </c>
      <c r="AD593" s="246">
        <v>27</v>
      </c>
      <c r="AE593" s="246">
        <v>18</v>
      </c>
      <c r="AF593" s="246">
        <v>20</v>
      </c>
      <c r="AG593" s="246">
        <v>22</v>
      </c>
      <c r="AH593" s="246">
        <v>19</v>
      </c>
      <c r="AI593" s="246">
        <v>19</v>
      </c>
      <c r="AJ593" s="246">
        <v>15</v>
      </c>
      <c r="AK593" s="246">
        <v>9</v>
      </c>
      <c r="AL593" s="246">
        <v>18</v>
      </c>
      <c r="AM593" s="246">
        <v>10</v>
      </c>
      <c r="AN593" s="246">
        <v>9</v>
      </c>
      <c r="AO593" s="246">
        <v>6</v>
      </c>
      <c r="AP593" s="246">
        <v>2</v>
      </c>
      <c r="AQ593" s="246">
        <v>6</v>
      </c>
      <c r="AR593" s="246">
        <v>2</v>
      </c>
      <c r="AS593" s="246">
        <v>150</v>
      </c>
      <c r="AT593" s="246">
        <v>17</v>
      </c>
      <c r="AU593" s="246">
        <v>14</v>
      </c>
      <c r="AV593" s="246">
        <v>56</v>
      </c>
      <c r="AW593" s="246">
        <v>11</v>
      </c>
    </row>
    <row r="594" spans="1:49" x14ac:dyDescent="0.25">
      <c r="A594" s="47"/>
      <c r="B594" s="47"/>
      <c r="C594" s="47"/>
      <c r="D594" s="247"/>
      <c r="E594" s="248" t="s">
        <v>578</v>
      </c>
      <c r="F594" s="249"/>
      <c r="G594" s="250">
        <v>2</v>
      </c>
      <c r="H594" s="178">
        <v>1137</v>
      </c>
      <c r="I594" s="178">
        <v>20</v>
      </c>
      <c r="J594" s="178">
        <v>3</v>
      </c>
      <c r="K594" s="178">
        <v>4</v>
      </c>
      <c r="L594" s="178">
        <v>4</v>
      </c>
      <c r="M594" s="178">
        <v>3</v>
      </c>
      <c r="N594" s="178">
        <v>3</v>
      </c>
      <c r="O594" s="178">
        <v>3</v>
      </c>
      <c r="P594" s="178">
        <v>20</v>
      </c>
      <c r="Q594" s="178">
        <v>20</v>
      </c>
      <c r="R594" s="178">
        <v>21</v>
      </c>
      <c r="S594" s="178">
        <v>22</v>
      </c>
      <c r="T594" s="178">
        <v>23</v>
      </c>
      <c r="U594" s="178">
        <v>24</v>
      </c>
      <c r="V594" s="178">
        <v>24</v>
      </c>
      <c r="W594" s="178">
        <v>24</v>
      </c>
      <c r="X594" s="178">
        <v>23</v>
      </c>
      <c r="Y594" s="178">
        <v>22</v>
      </c>
      <c r="Z594" s="178">
        <v>20</v>
      </c>
      <c r="AA594" s="178">
        <v>20</v>
      </c>
      <c r="AB594" s="178">
        <v>18</v>
      </c>
      <c r="AC594" s="178">
        <v>18</v>
      </c>
      <c r="AD594" s="178">
        <v>86</v>
      </c>
      <c r="AE594" s="178">
        <v>79</v>
      </c>
      <c r="AF594" s="178">
        <v>74</v>
      </c>
      <c r="AG594" s="178">
        <v>77</v>
      </c>
      <c r="AH594" s="178">
        <v>70</v>
      </c>
      <c r="AI594" s="178">
        <v>71</v>
      </c>
      <c r="AJ594" s="178">
        <v>62</v>
      </c>
      <c r="AK594" s="178">
        <v>65</v>
      </c>
      <c r="AL594" s="178">
        <v>63</v>
      </c>
      <c r="AM594" s="178">
        <v>65</v>
      </c>
      <c r="AN594" s="178">
        <v>41</v>
      </c>
      <c r="AO594" s="178">
        <v>38</v>
      </c>
      <c r="AP594" s="178">
        <v>27</v>
      </c>
      <c r="AQ594" s="178">
        <v>24</v>
      </c>
      <c r="AR594" s="178">
        <v>2</v>
      </c>
      <c r="AS594" s="178">
        <v>631</v>
      </c>
      <c r="AT594" s="178">
        <v>60</v>
      </c>
      <c r="AU594" s="178">
        <v>50</v>
      </c>
      <c r="AV594" s="178">
        <v>231</v>
      </c>
      <c r="AW594" s="178">
        <v>32</v>
      </c>
    </row>
    <row r="595" spans="1:49" x14ac:dyDescent="0.25">
      <c r="A595" s="64" t="s">
        <v>109</v>
      </c>
      <c r="B595" s="64" t="s">
        <v>579</v>
      </c>
      <c r="C595" s="64" t="s">
        <v>633</v>
      </c>
      <c r="D595" s="65"/>
      <c r="E595" s="4" t="s">
        <v>633</v>
      </c>
      <c r="F595" s="5"/>
      <c r="G595" s="9">
        <v>2</v>
      </c>
      <c r="H595" s="181">
        <v>1137</v>
      </c>
      <c r="I595" s="181">
        <v>20</v>
      </c>
      <c r="J595" s="181">
        <v>3</v>
      </c>
      <c r="K595" s="181">
        <v>4</v>
      </c>
      <c r="L595" s="181">
        <v>4</v>
      </c>
      <c r="M595" s="181">
        <v>3</v>
      </c>
      <c r="N595" s="181">
        <v>3</v>
      </c>
      <c r="O595" s="181">
        <v>3</v>
      </c>
      <c r="P595" s="181">
        <v>20</v>
      </c>
      <c r="Q595" s="181">
        <v>20</v>
      </c>
      <c r="R595" s="181">
        <v>21</v>
      </c>
      <c r="S595" s="181">
        <v>22</v>
      </c>
      <c r="T595" s="181">
        <v>23</v>
      </c>
      <c r="U595" s="181">
        <v>24</v>
      </c>
      <c r="V595" s="181">
        <v>24</v>
      </c>
      <c r="W595" s="181">
        <v>24</v>
      </c>
      <c r="X595" s="181">
        <v>23</v>
      </c>
      <c r="Y595" s="181">
        <v>22</v>
      </c>
      <c r="Z595" s="181">
        <v>20</v>
      </c>
      <c r="AA595" s="181">
        <v>20</v>
      </c>
      <c r="AB595" s="181">
        <v>18</v>
      </c>
      <c r="AC595" s="181">
        <v>18</v>
      </c>
      <c r="AD595" s="181">
        <v>86</v>
      </c>
      <c r="AE595" s="181">
        <v>79</v>
      </c>
      <c r="AF595" s="181">
        <v>74</v>
      </c>
      <c r="AG595" s="181">
        <v>77</v>
      </c>
      <c r="AH595" s="181">
        <v>70</v>
      </c>
      <c r="AI595" s="181">
        <v>71</v>
      </c>
      <c r="AJ595" s="181">
        <v>62</v>
      </c>
      <c r="AK595" s="181">
        <v>65</v>
      </c>
      <c r="AL595" s="181">
        <v>63</v>
      </c>
      <c r="AM595" s="181">
        <v>65</v>
      </c>
      <c r="AN595" s="181">
        <v>41</v>
      </c>
      <c r="AO595" s="181">
        <v>38</v>
      </c>
      <c r="AP595" s="181">
        <v>27</v>
      </c>
      <c r="AQ595" s="181">
        <v>24</v>
      </c>
      <c r="AR595" s="181">
        <v>2</v>
      </c>
      <c r="AS595" s="181">
        <v>631</v>
      </c>
      <c r="AT595" s="181">
        <v>60</v>
      </c>
      <c r="AU595" s="181">
        <v>50</v>
      </c>
      <c r="AV595" s="181">
        <v>231</v>
      </c>
      <c r="AW595" s="181">
        <v>32</v>
      </c>
    </row>
    <row r="596" spans="1:49" x14ac:dyDescent="0.25">
      <c r="A596" s="70" t="s">
        <v>109</v>
      </c>
      <c r="B596" s="70" t="s">
        <v>579</v>
      </c>
      <c r="C596" s="70" t="s">
        <v>633</v>
      </c>
      <c r="D596" s="71">
        <v>556</v>
      </c>
      <c r="E596" s="211" t="s">
        <v>720</v>
      </c>
      <c r="F596" s="8" t="s">
        <v>31</v>
      </c>
      <c r="G596" s="214">
        <v>2</v>
      </c>
      <c r="H596" s="251">
        <v>505</v>
      </c>
      <c r="I596" s="251">
        <v>7</v>
      </c>
      <c r="J596" s="217">
        <v>1</v>
      </c>
      <c r="K596" s="217">
        <v>2</v>
      </c>
      <c r="L596" s="217">
        <v>1</v>
      </c>
      <c r="M596" s="217">
        <v>1</v>
      </c>
      <c r="N596" s="217">
        <v>1</v>
      </c>
      <c r="O596" s="217">
        <v>1</v>
      </c>
      <c r="P596" s="217">
        <v>9</v>
      </c>
      <c r="Q596" s="217">
        <v>9</v>
      </c>
      <c r="R596" s="217">
        <v>9</v>
      </c>
      <c r="S596" s="217">
        <v>10</v>
      </c>
      <c r="T596" s="217">
        <v>10</v>
      </c>
      <c r="U596" s="217">
        <v>11</v>
      </c>
      <c r="V596" s="217">
        <v>11</v>
      </c>
      <c r="W596" s="217">
        <v>11</v>
      </c>
      <c r="X596" s="217">
        <v>10</v>
      </c>
      <c r="Y596" s="217">
        <v>10</v>
      </c>
      <c r="Z596" s="217">
        <v>9</v>
      </c>
      <c r="AA596" s="217">
        <v>9</v>
      </c>
      <c r="AB596" s="217">
        <v>8</v>
      </c>
      <c r="AC596" s="217">
        <v>8</v>
      </c>
      <c r="AD596" s="217">
        <v>38</v>
      </c>
      <c r="AE596" s="217">
        <v>35</v>
      </c>
      <c r="AF596" s="217">
        <v>33</v>
      </c>
      <c r="AG596" s="217">
        <v>34</v>
      </c>
      <c r="AH596" s="217">
        <v>31</v>
      </c>
      <c r="AI596" s="217">
        <v>32</v>
      </c>
      <c r="AJ596" s="217">
        <v>28</v>
      </c>
      <c r="AK596" s="217">
        <v>29</v>
      </c>
      <c r="AL596" s="217">
        <v>28</v>
      </c>
      <c r="AM596" s="217">
        <v>29</v>
      </c>
      <c r="AN596" s="217">
        <v>18</v>
      </c>
      <c r="AO596" s="217">
        <v>17</v>
      </c>
      <c r="AP596" s="217">
        <v>12</v>
      </c>
      <c r="AQ596" s="213">
        <v>11</v>
      </c>
      <c r="AR596" s="213">
        <v>1</v>
      </c>
      <c r="AS596" s="213">
        <v>281</v>
      </c>
      <c r="AT596" s="213">
        <v>27</v>
      </c>
      <c r="AU596" s="213">
        <v>22</v>
      </c>
      <c r="AV596" s="213">
        <v>103</v>
      </c>
      <c r="AW596" s="213">
        <v>14</v>
      </c>
    </row>
    <row r="597" spans="1:49" x14ac:dyDescent="0.25">
      <c r="A597" s="70" t="s">
        <v>109</v>
      </c>
      <c r="B597" s="70" t="s">
        <v>579</v>
      </c>
      <c r="C597" s="70" t="s">
        <v>633</v>
      </c>
      <c r="D597" s="71">
        <v>557</v>
      </c>
      <c r="E597" s="211" t="s">
        <v>721</v>
      </c>
      <c r="F597" s="8" t="s">
        <v>31</v>
      </c>
      <c r="G597" s="214">
        <v>2</v>
      </c>
      <c r="H597" s="251">
        <v>385</v>
      </c>
      <c r="I597" s="251">
        <v>7</v>
      </c>
      <c r="J597" s="217">
        <v>1</v>
      </c>
      <c r="K597" s="217">
        <v>1</v>
      </c>
      <c r="L597" s="217">
        <v>2</v>
      </c>
      <c r="M597" s="217">
        <v>1</v>
      </c>
      <c r="N597" s="217">
        <v>1</v>
      </c>
      <c r="O597" s="217">
        <v>1</v>
      </c>
      <c r="P597" s="217">
        <v>7</v>
      </c>
      <c r="Q597" s="217">
        <v>7</v>
      </c>
      <c r="R597" s="217">
        <v>7</v>
      </c>
      <c r="S597" s="217">
        <v>7</v>
      </c>
      <c r="T597" s="217">
        <v>8</v>
      </c>
      <c r="U597" s="217">
        <v>8</v>
      </c>
      <c r="V597" s="217">
        <v>8</v>
      </c>
      <c r="W597" s="217">
        <v>8</v>
      </c>
      <c r="X597" s="217">
        <v>8</v>
      </c>
      <c r="Y597" s="217">
        <v>7</v>
      </c>
      <c r="Z597" s="217">
        <v>7</v>
      </c>
      <c r="AA597" s="217">
        <v>7</v>
      </c>
      <c r="AB597" s="217">
        <v>6</v>
      </c>
      <c r="AC597" s="217">
        <v>6</v>
      </c>
      <c r="AD597" s="217">
        <v>29</v>
      </c>
      <c r="AE597" s="217">
        <v>27</v>
      </c>
      <c r="AF597" s="217">
        <v>25</v>
      </c>
      <c r="AG597" s="217">
        <v>26</v>
      </c>
      <c r="AH597" s="217">
        <v>24</v>
      </c>
      <c r="AI597" s="217">
        <v>24</v>
      </c>
      <c r="AJ597" s="217">
        <v>21</v>
      </c>
      <c r="AK597" s="217">
        <v>22</v>
      </c>
      <c r="AL597" s="217">
        <v>21</v>
      </c>
      <c r="AM597" s="217">
        <v>22</v>
      </c>
      <c r="AN597" s="217">
        <v>14</v>
      </c>
      <c r="AO597" s="217">
        <v>13</v>
      </c>
      <c r="AP597" s="217">
        <v>9</v>
      </c>
      <c r="AQ597" s="213">
        <v>8</v>
      </c>
      <c r="AR597" s="213">
        <v>1</v>
      </c>
      <c r="AS597" s="213">
        <v>213</v>
      </c>
      <c r="AT597" s="213">
        <v>20</v>
      </c>
      <c r="AU597" s="213">
        <v>17</v>
      </c>
      <c r="AV597" s="213">
        <v>78</v>
      </c>
      <c r="AW597" s="213">
        <v>11</v>
      </c>
    </row>
    <row r="598" spans="1:49" x14ac:dyDescent="0.25">
      <c r="A598" s="70" t="s">
        <v>109</v>
      </c>
      <c r="B598" s="70" t="s">
        <v>579</v>
      </c>
      <c r="C598" s="70" t="s">
        <v>633</v>
      </c>
      <c r="D598" s="71">
        <v>558</v>
      </c>
      <c r="E598" s="211" t="s">
        <v>722</v>
      </c>
      <c r="F598" s="8" t="s">
        <v>31</v>
      </c>
      <c r="G598" s="214">
        <v>2</v>
      </c>
      <c r="H598" s="251">
        <v>247</v>
      </c>
      <c r="I598" s="251">
        <v>6</v>
      </c>
      <c r="J598" s="217">
        <v>1</v>
      </c>
      <c r="K598" s="217">
        <v>1</v>
      </c>
      <c r="L598" s="217">
        <v>1</v>
      </c>
      <c r="M598" s="217">
        <v>1</v>
      </c>
      <c r="N598" s="217">
        <v>1</v>
      </c>
      <c r="O598" s="217">
        <v>1</v>
      </c>
      <c r="P598" s="217">
        <v>4</v>
      </c>
      <c r="Q598" s="217">
        <v>4</v>
      </c>
      <c r="R598" s="217">
        <v>5</v>
      </c>
      <c r="S598" s="217">
        <v>5</v>
      </c>
      <c r="T598" s="217">
        <v>5</v>
      </c>
      <c r="U598" s="217">
        <v>5</v>
      </c>
      <c r="V598" s="217">
        <v>5</v>
      </c>
      <c r="W598" s="217">
        <v>5</v>
      </c>
      <c r="X598" s="217">
        <v>5</v>
      </c>
      <c r="Y598" s="217">
        <v>5</v>
      </c>
      <c r="Z598" s="217">
        <v>4</v>
      </c>
      <c r="AA598" s="217">
        <v>4</v>
      </c>
      <c r="AB598" s="217">
        <v>4</v>
      </c>
      <c r="AC598" s="217">
        <v>4</v>
      </c>
      <c r="AD598" s="217">
        <v>19</v>
      </c>
      <c r="AE598" s="217">
        <v>17</v>
      </c>
      <c r="AF598" s="217">
        <v>16</v>
      </c>
      <c r="AG598" s="217">
        <v>17</v>
      </c>
      <c r="AH598" s="217">
        <v>15</v>
      </c>
      <c r="AI598" s="217">
        <v>15</v>
      </c>
      <c r="AJ598" s="217">
        <v>13</v>
      </c>
      <c r="AK598" s="217">
        <v>14</v>
      </c>
      <c r="AL598" s="217">
        <v>14</v>
      </c>
      <c r="AM598" s="217">
        <v>14</v>
      </c>
      <c r="AN598" s="217">
        <v>9</v>
      </c>
      <c r="AO598" s="217">
        <v>8</v>
      </c>
      <c r="AP598" s="217">
        <v>6</v>
      </c>
      <c r="AQ598" s="213">
        <v>5</v>
      </c>
      <c r="AR598" s="213">
        <v>0</v>
      </c>
      <c r="AS598" s="213">
        <v>137</v>
      </c>
      <c r="AT598" s="213">
        <v>13</v>
      </c>
      <c r="AU598" s="213">
        <v>11</v>
      </c>
      <c r="AV598" s="213">
        <v>50</v>
      </c>
      <c r="AW598" s="213">
        <v>7</v>
      </c>
    </row>
    <row r="599" spans="1:49" x14ac:dyDescent="0.25">
      <c r="A599" s="47"/>
      <c r="B599" s="47"/>
      <c r="C599" s="47"/>
      <c r="D599" s="195"/>
      <c r="E599" s="175" t="s">
        <v>555</v>
      </c>
      <c r="F599" s="252"/>
      <c r="G599" s="20">
        <v>3</v>
      </c>
      <c r="H599" s="178">
        <v>2140</v>
      </c>
      <c r="I599" s="178">
        <v>70</v>
      </c>
      <c r="J599" s="178">
        <v>7</v>
      </c>
      <c r="K599" s="178">
        <v>10</v>
      </c>
      <c r="L599" s="178">
        <v>12</v>
      </c>
      <c r="M599" s="178">
        <v>14</v>
      </c>
      <c r="N599" s="178">
        <v>13</v>
      </c>
      <c r="O599" s="178">
        <v>14</v>
      </c>
      <c r="P599" s="178">
        <v>39</v>
      </c>
      <c r="Q599" s="178">
        <v>37</v>
      </c>
      <c r="R599" s="178">
        <v>36</v>
      </c>
      <c r="S599" s="178">
        <v>35</v>
      </c>
      <c r="T599" s="178">
        <v>33</v>
      </c>
      <c r="U599" s="178">
        <v>32</v>
      </c>
      <c r="V599" s="178">
        <v>31</v>
      </c>
      <c r="W599" s="178">
        <v>31</v>
      </c>
      <c r="X599" s="178">
        <v>33</v>
      </c>
      <c r="Y599" s="178">
        <v>33</v>
      </c>
      <c r="Z599" s="178">
        <v>34</v>
      </c>
      <c r="AA599" s="178">
        <v>35</v>
      </c>
      <c r="AB599" s="178">
        <v>36</v>
      </c>
      <c r="AC599" s="178">
        <v>36</v>
      </c>
      <c r="AD599" s="178">
        <v>210</v>
      </c>
      <c r="AE599" s="178">
        <v>244</v>
      </c>
      <c r="AF599" s="178">
        <v>204</v>
      </c>
      <c r="AG599" s="178">
        <v>178</v>
      </c>
      <c r="AH599" s="178">
        <v>109</v>
      </c>
      <c r="AI599" s="178">
        <v>130</v>
      </c>
      <c r="AJ599" s="178">
        <v>101</v>
      </c>
      <c r="AK599" s="178">
        <v>109</v>
      </c>
      <c r="AL599" s="178">
        <v>81</v>
      </c>
      <c r="AM599" s="178">
        <v>71</v>
      </c>
      <c r="AN599" s="178">
        <v>77</v>
      </c>
      <c r="AO599" s="178">
        <v>45</v>
      </c>
      <c r="AP599" s="178">
        <v>30</v>
      </c>
      <c r="AQ599" s="178">
        <v>56</v>
      </c>
      <c r="AR599" s="178">
        <v>4</v>
      </c>
      <c r="AS599" s="178">
        <v>1032</v>
      </c>
      <c r="AT599" s="178">
        <v>71</v>
      </c>
      <c r="AU599" s="178">
        <v>77</v>
      </c>
      <c r="AV599" s="178">
        <v>473</v>
      </c>
      <c r="AW599" s="178">
        <v>76</v>
      </c>
    </row>
    <row r="600" spans="1:49" x14ac:dyDescent="0.25">
      <c r="A600" s="64" t="s">
        <v>109</v>
      </c>
      <c r="B600" s="64" t="s">
        <v>550</v>
      </c>
      <c r="C600" s="64" t="s">
        <v>723</v>
      </c>
      <c r="D600" s="65"/>
      <c r="E600" s="4" t="s">
        <v>724</v>
      </c>
      <c r="F600" s="5"/>
      <c r="G600" s="9">
        <v>2</v>
      </c>
      <c r="H600" s="181">
        <v>2140</v>
      </c>
      <c r="I600" s="181">
        <v>70</v>
      </c>
      <c r="J600" s="181">
        <v>7</v>
      </c>
      <c r="K600" s="181">
        <v>10</v>
      </c>
      <c r="L600" s="181">
        <v>12</v>
      </c>
      <c r="M600" s="181">
        <v>14</v>
      </c>
      <c r="N600" s="181">
        <v>13</v>
      </c>
      <c r="O600" s="181">
        <v>14</v>
      </c>
      <c r="P600" s="181">
        <v>39</v>
      </c>
      <c r="Q600" s="181">
        <v>37</v>
      </c>
      <c r="R600" s="181">
        <v>36</v>
      </c>
      <c r="S600" s="181">
        <v>35</v>
      </c>
      <c r="T600" s="181">
        <v>33</v>
      </c>
      <c r="U600" s="181">
        <v>32</v>
      </c>
      <c r="V600" s="181">
        <v>31</v>
      </c>
      <c r="W600" s="181">
        <v>31</v>
      </c>
      <c r="X600" s="181">
        <v>33</v>
      </c>
      <c r="Y600" s="181">
        <v>33</v>
      </c>
      <c r="Z600" s="181">
        <v>34</v>
      </c>
      <c r="AA600" s="181">
        <v>35</v>
      </c>
      <c r="AB600" s="181">
        <v>36</v>
      </c>
      <c r="AC600" s="181">
        <v>36</v>
      </c>
      <c r="AD600" s="181">
        <v>210</v>
      </c>
      <c r="AE600" s="181">
        <v>244</v>
      </c>
      <c r="AF600" s="181">
        <v>204</v>
      </c>
      <c r="AG600" s="181">
        <v>178</v>
      </c>
      <c r="AH600" s="181">
        <v>109</v>
      </c>
      <c r="AI600" s="181">
        <v>130</v>
      </c>
      <c r="AJ600" s="181">
        <v>101</v>
      </c>
      <c r="AK600" s="181">
        <v>109</v>
      </c>
      <c r="AL600" s="181">
        <v>81</v>
      </c>
      <c r="AM600" s="181">
        <v>71</v>
      </c>
      <c r="AN600" s="181">
        <v>77</v>
      </c>
      <c r="AO600" s="181">
        <v>45</v>
      </c>
      <c r="AP600" s="181">
        <v>30</v>
      </c>
      <c r="AQ600" s="181">
        <v>56</v>
      </c>
      <c r="AR600" s="181">
        <v>4</v>
      </c>
      <c r="AS600" s="181">
        <v>1032</v>
      </c>
      <c r="AT600" s="181">
        <v>71</v>
      </c>
      <c r="AU600" s="181">
        <v>77</v>
      </c>
      <c r="AV600" s="181">
        <v>473</v>
      </c>
      <c r="AW600" s="181">
        <v>76</v>
      </c>
    </row>
    <row r="601" spans="1:49" x14ac:dyDescent="0.25">
      <c r="A601" s="70" t="s">
        <v>109</v>
      </c>
      <c r="B601" s="70" t="s">
        <v>550</v>
      </c>
      <c r="C601" s="70" t="s">
        <v>723</v>
      </c>
      <c r="D601" s="71">
        <v>565</v>
      </c>
      <c r="E601" s="253" t="s">
        <v>725</v>
      </c>
      <c r="F601" s="8" t="s">
        <v>31</v>
      </c>
      <c r="G601" s="10">
        <v>2</v>
      </c>
      <c r="H601" s="251">
        <v>2140</v>
      </c>
      <c r="I601" s="251">
        <v>70</v>
      </c>
      <c r="J601" s="254">
        <v>7</v>
      </c>
      <c r="K601" s="254">
        <v>10</v>
      </c>
      <c r="L601" s="254">
        <v>12</v>
      </c>
      <c r="M601" s="254">
        <v>14</v>
      </c>
      <c r="N601" s="254">
        <v>13</v>
      </c>
      <c r="O601" s="254">
        <v>14</v>
      </c>
      <c r="P601" s="202">
        <v>39</v>
      </c>
      <c r="Q601" s="202">
        <v>37</v>
      </c>
      <c r="R601" s="202">
        <v>36</v>
      </c>
      <c r="S601" s="202">
        <v>35</v>
      </c>
      <c r="T601" s="202">
        <v>33</v>
      </c>
      <c r="U601" s="202">
        <v>32</v>
      </c>
      <c r="V601" s="202">
        <v>31</v>
      </c>
      <c r="W601" s="202">
        <v>31</v>
      </c>
      <c r="X601" s="202">
        <v>33</v>
      </c>
      <c r="Y601" s="202">
        <v>33</v>
      </c>
      <c r="Z601" s="202">
        <v>34</v>
      </c>
      <c r="AA601" s="202">
        <v>35</v>
      </c>
      <c r="AB601" s="202">
        <v>36</v>
      </c>
      <c r="AC601" s="202">
        <v>36</v>
      </c>
      <c r="AD601" s="255">
        <v>210</v>
      </c>
      <c r="AE601" s="255">
        <v>244</v>
      </c>
      <c r="AF601" s="255">
        <v>204</v>
      </c>
      <c r="AG601" s="255">
        <v>178</v>
      </c>
      <c r="AH601" s="255">
        <v>109</v>
      </c>
      <c r="AI601" s="255">
        <v>130</v>
      </c>
      <c r="AJ601" s="255">
        <v>101</v>
      </c>
      <c r="AK601" s="255">
        <v>109</v>
      </c>
      <c r="AL601" s="255">
        <v>81</v>
      </c>
      <c r="AM601" s="255">
        <v>71</v>
      </c>
      <c r="AN601" s="255">
        <v>77</v>
      </c>
      <c r="AO601" s="255">
        <v>45</v>
      </c>
      <c r="AP601" s="255">
        <v>30</v>
      </c>
      <c r="AQ601" s="255">
        <v>56</v>
      </c>
      <c r="AR601" s="202">
        <v>4</v>
      </c>
      <c r="AS601" s="255">
        <v>1032</v>
      </c>
      <c r="AT601" s="255">
        <v>71</v>
      </c>
      <c r="AU601" s="255">
        <v>77</v>
      </c>
      <c r="AV601" s="255">
        <v>473</v>
      </c>
      <c r="AW601" s="203">
        <v>76</v>
      </c>
    </row>
    <row r="602" spans="1:49" x14ac:dyDescent="0.25">
      <c r="A602" s="256"/>
      <c r="B602" s="256"/>
      <c r="C602" s="257"/>
      <c r="D602" s="257"/>
      <c r="E602" s="258" t="s">
        <v>726</v>
      </c>
      <c r="F602" s="259"/>
      <c r="G602" s="259"/>
      <c r="H602" s="173">
        <v>83087</v>
      </c>
      <c r="I602" s="173">
        <v>8130</v>
      </c>
      <c r="J602" s="173">
        <v>1354</v>
      </c>
      <c r="K602" s="173">
        <v>1259</v>
      </c>
      <c r="L602" s="173">
        <v>1395</v>
      </c>
      <c r="M602" s="173">
        <v>1397</v>
      </c>
      <c r="N602" s="173">
        <v>1294</v>
      </c>
      <c r="O602" s="173">
        <v>1431</v>
      </c>
      <c r="P602" s="173">
        <v>2287</v>
      </c>
      <c r="Q602" s="173">
        <v>2260</v>
      </c>
      <c r="R602" s="173">
        <v>2219</v>
      </c>
      <c r="S602" s="173">
        <v>2172</v>
      </c>
      <c r="T602" s="173">
        <v>2110</v>
      </c>
      <c r="U602" s="173">
        <v>2036</v>
      </c>
      <c r="V602" s="173">
        <v>1975</v>
      </c>
      <c r="W602" s="173">
        <v>1947</v>
      </c>
      <c r="X602" s="173">
        <v>1941</v>
      </c>
      <c r="Y602" s="173">
        <v>1924</v>
      </c>
      <c r="Z602" s="173">
        <v>1918</v>
      </c>
      <c r="AA602" s="173">
        <v>1901</v>
      </c>
      <c r="AB602" s="173">
        <v>1868</v>
      </c>
      <c r="AC602" s="173">
        <v>1832</v>
      </c>
      <c r="AD602" s="173">
        <v>8717</v>
      </c>
      <c r="AE602" s="173">
        <v>8280</v>
      </c>
      <c r="AF602" s="173">
        <v>6332</v>
      </c>
      <c r="AG602" s="173">
        <v>5740</v>
      </c>
      <c r="AH602" s="173">
        <v>4434</v>
      </c>
      <c r="AI602" s="173">
        <v>3865</v>
      </c>
      <c r="AJ602" s="173">
        <v>2752</v>
      </c>
      <c r="AK602" s="173">
        <v>2356</v>
      </c>
      <c r="AL602" s="173">
        <v>1587</v>
      </c>
      <c r="AM602" s="173">
        <v>1093</v>
      </c>
      <c r="AN602" s="173">
        <v>688</v>
      </c>
      <c r="AO602" s="173">
        <v>360</v>
      </c>
      <c r="AP602" s="173">
        <v>363</v>
      </c>
      <c r="AQ602" s="173">
        <v>1813</v>
      </c>
      <c r="AR602" s="173">
        <v>134</v>
      </c>
      <c r="AS602" s="173">
        <v>40168</v>
      </c>
      <c r="AT602" s="173">
        <v>4493</v>
      </c>
      <c r="AU602" s="173">
        <v>4257</v>
      </c>
      <c r="AV602" s="173">
        <v>17010</v>
      </c>
      <c r="AW602" s="173">
        <v>2467</v>
      </c>
    </row>
    <row r="603" spans="1:49" x14ac:dyDescent="0.25">
      <c r="A603" s="260"/>
      <c r="B603" s="260"/>
      <c r="C603" s="260"/>
      <c r="D603" s="261"/>
      <c r="E603" s="262" t="s">
        <v>645</v>
      </c>
      <c r="F603" s="262"/>
      <c r="G603" s="263">
        <v>2</v>
      </c>
      <c r="H603" s="178">
        <v>83087</v>
      </c>
      <c r="I603" s="178">
        <v>8130</v>
      </c>
      <c r="J603" s="178">
        <v>1354</v>
      </c>
      <c r="K603" s="178">
        <v>1259</v>
      </c>
      <c r="L603" s="178">
        <v>1395</v>
      </c>
      <c r="M603" s="178">
        <v>1397</v>
      </c>
      <c r="N603" s="178">
        <v>1294</v>
      </c>
      <c r="O603" s="178">
        <v>1431</v>
      </c>
      <c r="P603" s="178">
        <v>2287</v>
      </c>
      <c r="Q603" s="178">
        <v>2260</v>
      </c>
      <c r="R603" s="178">
        <v>2219</v>
      </c>
      <c r="S603" s="178">
        <v>2172</v>
      </c>
      <c r="T603" s="178">
        <v>2110</v>
      </c>
      <c r="U603" s="178">
        <v>2036</v>
      </c>
      <c r="V603" s="178">
        <v>1975</v>
      </c>
      <c r="W603" s="178">
        <v>1947</v>
      </c>
      <c r="X603" s="178">
        <v>1941</v>
      </c>
      <c r="Y603" s="178">
        <v>1924</v>
      </c>
      <c r="Z603" s="178">
        <v>1918</v>
      </c>
      <c r="AA603" s="178">
        <v>1901</v>
      </c>
      <c r="AB603" s="178">
        <v>1868</v>
      </c>
      <c r="AC603" s="178">
        <v>1832</v>
      </c>
      <c r="AD603" s="178">
        <v>8717</v>
      </c>
      <c r="AE603" s="178">
        <v>8280</v>
      </c>
      <c r="AF603" s="178">
        <v>6332</v>
      </c>
      <c r="AG603" s="178">
        <v>5740</v>
      </c>
      <c r="AH603" s="178">
        <v>4434</v>
      </c>
      <c r="AI603" s="178">
        <v>3865</v>
      </c>
      <c r="AJ603" s="178">
        <v>2752</v>
      </c>
      <c r="AK603" s="178">
        <v>2356</v>
      </c>
      <c r="AL603" s="178">
        <v>1587</v>
      </c>
      <c r="AM603" s="178">
        <v>1093</v>
      </c>
      <c r="AN603" s="178">
        <v>688</v>
      </c>
      <c r="AO603" s="178">
        <v>360</v>
      </c>
      <c r="AP603" s="178">
        <v>363</v>
      </c>
      <c r="AQ603" s="178">
        <v>1813</v>
      </c>
      <c r="AR603" s="178">
        <v>134</v>
      </c>
      <c r="AS603" s="178">
        <v>40168</v>
      </c>
      <c r="AT603" s="178">
        <v>4493</v>
      </c>
      <c r="AU603" s="178">
        <v>4257</v>
      </c>
      <c r="AV603" s="178">
        <v>17010</v>
      </c>
      <c r="AW603" s="178">
        <v>2467</v>
      </c>
    </row>
    <row r="604" spans="1:49" x14ac:dyDescent="0.25">
      <c r="A604" s="64" t="s">
        <v>109</v>
      </c>
      <c r="B604" s="64" t="s">
        <v>646</v>
      </c>
      <c r="C604" s="64" t="s">
        <v>727</v>
      </c>
      <c r="D604" s="5"/>
      <c r="E604" s="264" t="s">
        <v>728</v>
      </c>
      <c r="F604" s="5"/>
      <c r="G604" s="265">
        <v>2</v>
      </c>
      <c r="H604" s="181">
        <v>66261</v>
      </c>
      <c r="I604" s="181">
        <v>6083</v>
      </c>
      <c r="J604" s="181">
        <v>1017</v>
      </c>
      <c r="K604" s="181">
        <v>928</v>
      </c>
      <c r="L604" s="181">
        <v>1034</v>
      </c>
      <c r="M604" s="181">
        <v>1000</v>
      </c>
      <c r="N604" s="181">
        <v>966</v>
      </c>
      <c r="O604" s="181">
        <v>1138</v>
      </c>
      <c r="P604" s="181">
        <v>1773</v>
      </c>
      <c r="Q604" s="181">
        <v>1755</v>
      </c>
      <c r="R604" s="181">
        <v>1724</v>
      </c>
      <c r="S604" s="181">
        <v>1684</v>
      </c>
      <c r="T604" s="181">
        <v>1634</v>
      </c>
      <c r="U604" s="181">
        <v>1571</v>
      </c>
      <c r="V604" s="181">
        <v>1527</v>
      </c>
      <c r="W604" s="181">
        <v>1517</v>
      </c>
      <c r="X604" s="181">
        <v>1528</v>
      </c>
      <c r="Y604" s="181">
        <v>1532</v>
      </c>
      <c r="Z604" s="181">
        <v>1537</v>
      </c>
      <c r="AA604" s="181">
        <v>1533</v>
      </c>
      <c r="AB604" s="181">
        <v>1514</v>
      </c>
      <c r="AC604" s="181">
        <v>1484</v>
      </c>
      <c r="AD604" s="181">
        <v>7061</v>
      </c>
      <c r="AE604" s="181">
        <v>6610</v>
      </c>
      <c r="AF604" s="181">
        <v>4907</v>
      </c>
      <c r="AG604" s="181">
        <v>4459</v>
      </c>
      <c r="AH604" s="181">
        <v>3755</v>
      </c>
      <c r="AI604" s="181">
        <v>3321</v>
      </c>
      <c r="AJ604" s="181">
        <v>2366</v>
      </c>
      <c r="AK604" s="181">
        <v>2019</v>
      </c>
      <c r="AL604" s="181">
        <v>1323</v>
      </c>
      <c r="AM604" s="181">
        <v>881</v>
      </c>
      <c r="AN604" s="181">
        <v>572</v>
      </c>
      <c r="AO604" s="181">
        <v>300</v>
      </c>
      <c r="AP604" s="181">
        <v>291</v>
      </c>
      <c r="AQ604" s="181">
        <v>1430</v>
      </c>
      <c r="AR604" s="181">
        <v>108</v>
      </c>
      <c r="AS604" s="181">
        <v>31964</v>
      </c>
      <c r="AT604" s="181">
        <v>3560</v>
      </c>
      <c r="AU604" s="181">
        <v>3486</v>
      </c>
      <c r="AV604" s="181">
        <v>13622</v>
      </c>
      <c r="AW604" s="181">
        <v>1947</v>
      </c>
    </row>
    <row r="605" spans="1:49" x14ac:dyDescent="0.25">
      <c r="A605" s="70" t="s">
        <v>109</v>
      </c>
      <c r="B605" s="70" t="s">
        <v>646</v>
      </c>
      <c r="C605" s="70" t="s">
        <v>727</v>
      </c>
      <c r="D605" s="266">
        <v>340</v>
      </c>
      <c r="E605" s="267" t="s">
        <v>729</v>
      </c>
      <c r="F605" s="268" t="s">
        <v>12</v>
      </c>
      <c r="G605" s="232">
        <v>2</v>
      </c>
      <c r="H605" s="185">
        <v>26576</v>
      </c>
      <c r="I605" s="185">
        <v>3473</v>
      </c>
      <c r="J605" s="185">
        <v>621</v>
      </c>
      <c r="K605" s="185">
        <v>587</v>
      </c>
      <c r="L605" s="185">
        <v>625</v>
      </c>
      <c r="M605" s="185">
        <v>620</v>
      </c>
      <c r="N605" s="185">
        <v>585</v>
      </c>
      <c r="O605" s="185">
        <v>435</v>
      </c>
      <c r="P605" s="185">
        <v>683</v>
      </c>
      <c r="Q605" s="185">
        <v>672</v>
      </c>
      <c r="R605" s="185">
        <v>661</v>
      </c>
      <c r="S605" s="185">
        <v>643</v>
      </c>
      <c r="T605" s="185">
        <v>620</v>
      </c>
      <c r="U605" s="185">
        <v>595</v>
      </c>
      <c r="V605" s="185">
        <v>576</v>
      </c>
      <c r="W605" s="185">
        <v>578</v>
      </c>
      <c r="X605" s="185">
        <v>579</v>
      </c>
      <c r="Y605" s="185">
        <v>583</v>
      </c>
      <c r="Z605" s="185">
        <v>593</v>
      </c>
      <c r="AA605" s="185">
        <v>589</v>
      </c>
      <c r="AB605" s="185">
        <v>577</v>
      </c>
      <c r="AC605" s="185">
        <v>569</v>
      </c>
      <c r="AD605" s="185">
        <v>2719</v>
      </c>
      <c r="AE605" s="185">
        <v>2538</v>
      </c>
      <c r="AF605" s="185">
        <v>1892</v>
      </c>
      <c r="AG605" s="185">
        <v>1714</v>
      </c>
      <c r="AH605" s="185">
        <v>1442</v>
      </c>
      <c r="AI605" s="185">
        <v>1277</v>
      </c>
      <c r="AJ605" s="185">
        <v>914</v>
      </c>
      <c r="AK605" s="185">
        <v>779</v>
      </c>
      <c r="AL605" s="185">
        <v>513</v>
      </c>
      <c r="AM605" s="185">
        <v>340</v>
      </c>
      <c r="AN605" s="185">
        <v>224</v>
      </c>
      <c r="AO605" s="185">
        <v>120</v>
      </c>
      <c r="AP605" s="185">
        <v>113</v>
      </c>
      <c r="AQ605" s="185">
        <v>554</v>
      </c>
      <c r="AR605" s="185">
        <v>45</v>
      </c>
      <c r="AS605" s="185">
        <v>12294</v>
      </c>
      <c r="AT605" s="185">
        <v>1370</v>
      </c>
      <c r="AU605" s="185">
        <v>1342</v>
      </c>
      <c r="AV605" s="185">
        <v>5237</v>
      </c>
      <c r="AW605" s="185">
        <v>743</v>
      </c>
    </row>
    <row r="606" spans="1:49" x14ac:dyDescent="0.25">
      <c r="A606" s="70" t="s">
        <v>109</v>
      </c>
      <c r="B606" s="70" t="s">
        <v>646</v>
      </c>
      <c r="C606" s="70" t="s">
        <v>727</v>
      </c>
      <c r="D606" s="71">
        <v>341</v>
      </c>
      <c r="E606" s="237" t="s">
        <v>730</v>
      </c>
      <c r="F606" s="71" t="s">
        <v>16</v>
      </c>
      <c r="G606" s="234">
        <v>2</v>
      </c>
      <c r="H606" s="185">
        <v>2286</v>
      </c>
      <c r="I606" s="185">
        <v>203</v>
      </c>
      <c r="J606" s="185">
        <v>33</v>
      </c>
      <c r="K606" s="185">
        <v>30</v>
      </c>
      <c r="L606" s="185">
        <v>35</v>
      </c>
      <c r="M606" s="185">
        <v>33</v>
      </c>
      <c r="N606" s="185">
        <v>33</v>
      </c>
      <c r="O606" s="185">
        <v>39</v>
      </c>
      <c r="P606" s="185">
        <v>60</v>
      </c>
      <c r="Q606" s="185">
        <v>60</v>
      </c>
      <c r="R606" s="185">
        <v>59</v>
      </c>
      <c r="S606" s="185">
        <v>58</v>
      </c>
      <c r="T606" s="185">
        <v>54</v>
      </c>
      <c r="U606" s="185">
        <v>54</v>
      </c>
      <c r="V606" s="185">
        <v>53</v>
      </c>
      <c r="W606" s="185">
        <v>53</v>
      </c>
      <c r="X606" s="185">
        <v>55</v>
      </c>
      <c r="Y606" s="185">
        <v>57</v>
      </c>
      <c r="Z606" s="185">
        <v>55</v>
      </c>
      <c r="AA606" s="185">
        <v>53</v>
      </c>
      <c r="AB606" s="185">
        <v>52</v>
      </c>
      <c r="AC606" s="185">
        <v>49</v>
      </c>
      <c r="AD606" s="185">
        <v>243</v>
      </c>
      <c r="AE606" s="185">
        <v>228</v>
      </c>
      <c r="AF606" s="185">
        <v>169</v>
      </c>
      <c r="AG606" s="185">
        <v>153</v>
      </c>
      <c r="AH606" s="185">
        <v>129</v>
      </c>
      <c r="AI606" s="185">
        <v>114</v>
      </c>
      <c r="AJ606" s="185">
        <v>82</v>
      </c>
      <c r="AK606" s="185">
        <v>72</v>
      </c>
      <c r="AL606" s="185">
        <v>45</v>
      </c>
      <c r="AM606" s="185">
        <v>30</v>
      </c>
      <c r="AN606" s="185">
        <v>21</v>
      </c>
      <c r="AO606" s="185">
        <v>13</v>
      </c>
      <c r="AP606" s="185">
        <v>12</v>
      </c>
      <c r="AQ606" s="185">
        <v>49</v>
      </c>
      <c r="AR606" s="185">
        <v>4</v>
      </c>
      <c r="AS606" s="185">
        <v>1099</v>
      </c>
      <c r="AT606" s="185">
        <v>121</v>
      </c>
      <c r="AU606" s="185">
        <v>120</v>
      </c>
      <c r="AV606" s="185">
        <v>470</v>
      </c>
      <c r="AW606" s="185">
        <v>66</v>
      </c>
    </row>
    <row r="607" spans="1:49" x14ac:dyDescent="0.25">
      <c r="A607" s="70" t="s">
        <v>109</v>
      </c>
      <c r="B607" s="70" t="s">
        <v>646</v>
      </c>
      <c r="C607" s="70" t="s">
        <v>727</v>
      </c>
      <c r="D607" s="71">
        <v>342</v>
      </c>
      <c r="E607" s="237" t="s">
        <v>731</v>
      </c>
      <c r="F607" s="71" t="s">
        <v>16</v>
      </c>
      <c r="G607" s="234">
        <v>2</v>
      </c>
      <c r="H607" s="185">
        <v>1584</v>
      </c>
      <c r="I607" s="185">
        <v>130</v>
      </c>
      <c r="J607" s="185">
        <v>20</v>
      </c>
      <c r="K607" s="185">
        <v>18</v>
      </c>
      <c r="L607" s="185">
        <v>22</v>
      </c>
      <c r="M607" s="185">
        <v>22</v>
      </c>
      <c r="N607" s="185">
        <v>21</v>
      </c>
      <c r="O607" s="185">
        <v>27</v>
      </c>
      <c r="P607" s="185">
        <v>42</v>
      </c>
      <c r="Q607" s="185">
        <v>42</v>
      </c>
      <c r="R607" s="185">
        <v>42</v>
      </c>
      <c r="S607" s="185">
        <v>41</v>
      </c>
      <c r="T607" s="185">
        <v>42</v>
      </c>
      <c r="U607" s="185">
        <v>40</v>
      </c>
      <c r="V607" s="185">
        <v>39</v>
      </c>
      <c r="W607" s="185">
        <v>41</v>
      </c>
      <c r="X607" s="185">
        <v>40</v>
      </c>
      <c r="Y607" s="185">
        <v>36</v>
      </c>
      <c r="Z607" s="185">
        <v>35</v>
      </c>
      <c r="AA607" s="185">
        <v>37</v>
      </c>
      <c r="AB607" s="185">
        <v>39</v>
      </c>
      <c r="AC607" s="185">
        <v>37</v>
      </c>
      <c r="AD607" s="185">
        <v>168</v>
      </c>
      <c r="AE607" s="185">
        <v>158</v>
      </c>
      <c r="AF607" s="185">
        <v>117</v>
      </c>
      <c r="AG607" s="185">
        <v>107</v>
      </c>
      <c r="AH607" s="185">
        <v>91</v>
      </c>
      <c r="AI607" s="185">
        <v>81</v>
      </c>
      <c r="AJ607" s="185">
        <v>56</v>
      </c>
      <c r="AK607" s="185">
        <v>48</v>
      </c>
      <c r="AL607" s="185">
        <v>33</v>
      </c>
      <c r="AM607" s="185">
        <v>21</v>
      </c>
      <c r="AN607" s="185">
        <v>11</v>
      </c>
      <c r="AO607" s="185">
        <v>5</v>
      </c>
      <c r="AP607" s="185">
        <v>5</v>
      </c>
      <c r="AQ607" s="185">
        <v>35</v>
      </c>
      <c r="AR607" s="185">
        <v>2</v>
      </c>
      <c r="AS607" s="185">
        <v>767</v>
      </c>
      <c r="AT607" s="185">
        <v>86</v>
      </c>
      <c r="AU607" s="185">
        <v>82</v>
      </c>
      <c r="AV607" s="185">
        <v>327</v>
      </c>
      <c r="AW607" s="185">
        <v>47</v>
      </c>
    </row>
    <row r="608" spans="1:49" x14ac:dyDescent="0.25">
      <c r="A608" s="70" t="s">
        <v>109</v>
      </c>
      <c r="B608" s="70" t="s">
        <v>646</v>
      </c>
      <c r="C608" s="70" t="s">
        <v>727</v>
      </c>
      <c r="D608" s="269">
        <v>343</v>
      </c>
      <c r="E608" s="270" t="s">
        <v>732</v>
      </c>
      <c r="F608" s="269" t="s">
        <v>14</v>
      </c>
      <c r="G608" s="236">
        <v>2</v>
      </c>
      <c r="H608" s="185">
        <v>2425</v>
      </c>
      <c r="I608" s="185">
        <v>157</v>
      </c>
      <c r="J608" s="185">
        <v>23</v>
      </c>
      <c r="K608" s="185">
        <v>20</v>
      </c>
      <c r="L608" s="185">
        <v>25</v>
      </c>
      <c r="M608" s="185">
        <v>24</v>
      </c>
      <c r="N608" s="185">
        <v>23</v>
      </c>
      <c r="O608" s="185">
        <v>42</v>
      </c>
      <c r="P608" s="185">
        <v>65</v>
      </c>
      <c r="Q608" s="185">
        <v>64</v>
      </c>
      <c r="R608" s="185">
        <v>64</v>
      </c>
      <c r="S608" s="185">
        <v>63</v>
      </c>
      <c r="T608" s="185">
        <v>61</v>
      </c>
      <c r="U608" s="185">
        <v>59</v>
      </c>
      <c r="V608" s="185">
        <v>57</v>
      </c>
      <c r="W608" s="185">
        <v>57</v>
      </c>
      <c r="X608" s="185">
        <v>58</v>
      </c>
      <c r="Y608" s="185">
        <v>59</v>
      </c>
      <c r="Z608" s="185">
        <v>60</v>
      </c>
      <c r="AA608" s="185">
        <v>59</v>
      </c>
      <c r="AB608" s="185">
        <v>57</v>
      </c>
      <c r="AC608" s="185">
        <v>56</v>
      </c>
      <c r="AD608" s="185">
        <v>267</v>
      </c>
      <c r="AE608" s="185">
        <v>249</v>
      </c>
      <c r="AF608" s="185">
        <v>185</v>
      </c>
      <c r="AG608" s="185">
        <v>167</v>
      </c>
      <c r="AH608" s="185">
        <v>141</v>
      </c>
      <c r="AI608" s="185">
        <v>125</v>
      </c>
      <c r="AJ608" s="185">
        <v>90</v>
      </c>
      <c r="AK608" s="185">
        <v>75</v>
      </c>
      <c r="AL608" s="185">
        <v>50</v>
      </c>
      <c r="AM608" s="185">
        <v>33</v>
      </c>
      <c r="AN608" s="185">
        <v>22</v>
      </c>
      <c r="AO608" s="185">
        <v>13</v>
      </c>
      <c r="AP608" s="185">
        <v>12</v>
      </c>
      <c r="AQ608" s="185">
        <v>53</v>
      </c>
      <c r="AR608" s="185">
        <v>4</v>
      </c>
      <c r="AS608" s="185">
        <v>1205</v>
      </c>
      <c r="AT608" s="185">
        <v>133</v>
      </c>
      <c r="AU608" s="185">
        <v>131</v>
      </c>
      <c r="AV608" s="185">
        <v>512</v>
      </c>
      <c r="AW608" s="185">
        <v>73</v>
      </c>
    </row>
    <row r="609" spans="1:49" x14ac:dyDescent="0.25">
      <c r="A609" s="70" t="s">
        <v>109</v>
      </c>
      <c r="B609" s="70" t="s">
        <v>646</v>
      </c>
      <c r="C609" s="70" t="s">
        <v>727</v>
      </c>
      <c r="D609" s="269">
        <v>344</v>
      </c>
      <c r="E609" s="270" t="s">
        <v>733</v>
      </c>
      <c r="F609" s="269" t="s">
        <v>14</v>
      </c>
      <c r="G609" s="236">
        <v>2</v>
      </c>
      <c r="H609" s="185">
        <v>4282</v>
      </c>
      <c r="I609" s="185">
        <v>329</v>
      </c>
      <c r="J609" s="185">
        <v>53</v>
      </c>
      <c r="K609" s="185">
        <v>49</v>
      </c>
      <c r="L609" s="185">
        <v>54</v>
      </c>
      <c r="M609" s="185">
        <v>49</v>
      </c>
      <c r="N609" s="185">
        <v>50</v>
      </c>
      <c r="O609" s="185">
        <v>74</v>
      </c>
      <c r="P609" s="185">
        <v>112</v>
      </c>
      <c r="Q609" s="185">
        <v>115</v>
      </c>
      <c r="R609" s="185">
        <v>113</v>
      </c>
      <c r="S609" s="185">
        <v>110</v>
      </c>
      <c r="T609" s="185">
        <v>109</v>
      </c>
      <c r="U609" s="185">
        <v>103</v>
      </c>
      <c r="V609" s="185">
        <v>102</v>
      </c>
      <c r="W609" s="185">
        <v>102</v>
      </c>
      <c r="X609" s="185">
        <v>101</v>
      </c>
      <c r="Y609" s="185">
        <v>101</v>
      </c>
      <c r="Z609" s="185">
        <v>101</v>
      </c>
      <c r="AA609" s="185">
        <v>100</v>
      </c>
      <c r="AB609" s="185">
        <v>100</v>
      </c>
      <c r="AC609" s="185">
        <v>96</v>
      </c>
      <c r="AD609" s="185">
        <v>464</v>
      </c>
      <c r="AE609" s="185">
        <v>435</v>
      </c>
      <c r="AF609" s="185">
        <v>324</v>
      </c>
      <c r="AG609" s="185">
        <v>294</v>
      </c>
      <c r="AH609" s="185">
        <v>246</v>
      </c>
      <c r="AI609" s="185">
        <v>217</v>
      </c>
      <c r="AJ609" s="185">
        <v>156</v>
      </c>
      <c r="AK609" s="185">
        <v>130</v>
      </c>
      <c r="AL609" s="185">
        <v>88</v>
      </c>
      <c r="AM609" s="185">
        <v>59</v>
      </c>
      <c r="AN609" s="185">
        <v>37</v>
      </c>
      <c r="AO609" s="185">
        <v>20</v>
      </c>
      <c r="AP609" s="185">
        <v>18</v>
      </c>
      <c r="AQ609" s="185">
        <v>94</v>
      </c>
      <c r="AR609" s="185">
        <v>7</v>
      </c>
      <c r="AS609" s="185">
        <v>2103</v>
      </c>
      <c r="AT609" s="185">
        <v>234</v>
      </c>
      <c r="AU609" s="185">
        <v>229</v>
      </c>
      <c r="AV609" s="185">
        <v>896</v>
      </c>
      <c r="AW609" s="185">
        <v>129</v>
      </c>
    </row>
    <row r="610" spans="1:49" x14ac:dyDescent="0.25">
      <c r="A610" s="70" t="s">
        <v>109</v>
      </c>
      <c r="B610" s="70" t="s">
        <v>646</v>
      </c>
      <c r="C610" s="70" t="s">
        <v>727</v>
      </c>
      <c r="D610" s="71">
        <v>345</v>
      </c>
      <c r="E610" s="237" t="s">
        <v>734</v>
      </c>
      <c r="F610" s="71" t="s">
        <v>16</v>
      </c>
      <c r="G610" s="234">
        <v>2</v>
      </c>
      <c r="H610" s="185">
        <v>1956</v>
      </c>
      <c r="I610" s="185">
        <v>144</v>
      </c>
      <c r="J610" s="185">
        <v>22</v>
      </c>
      <c r="K610" s="185">
        <v>18</v>
      </c>
      <c r="L610" s="185">
        <v>25</v>
      </c>
      <c r="M610" s="185">
        <v>23</v>
      </c>
      <c r="N610" s="185">
        <v>22</v>
      </c>
      <c r="O610" s="185">
        <v>34</v>
      </c>
      <c r="P610" s="185">
        <v>53</v>
      </c>
      <c r="Q610" s="185">
        <v>52</v>
      </c>
      <c r="R610" s="185">
        <v>51</v>
      </c>
      <c r="S610" s="185">
        <v>51</v>
      </c>
      <c r="T610" s="185">
        <v>50</v>
      </c>
      <c r="U610" s="185">
        <v>48</v>
      </c>
      <c r="V610" s="185">
        <v>47</v>
      </c>
      <c r="W610" s="185">
        <v>47</v>
      </c>
      <c r="X610" s="185">
        <v>48</v>
      </c>
      <c r="Y610" s="185">
        <v>48</v>
      </c>
      <c r="Z610" s="185">
        <v>45</v>
      </c>
      <c r="AA610" s="185">
        <v>47</v>
      </c>
      <c r="AB610" s="185">
        <v>46</v>
      </c>
      <c r="AC610" s="185">
        <v>46</v>
      </c>
      <c r="AD610" s="185">
        <v>211</v>
      </c>
      <c r="AE610" s="185">
        <v>198</v>
      </c>
      <c r="AF610" s="185">
        <v>147</v>
      </c>
      <c r="AG610" s="185">
        <v>133</v>
      </c>
      <c r="AH610" s="185">
        <v>114</v>
      </c>
      <c r="AI610" s="185">
        <v>99</v>
      </c>
      <c r="AJ610" s="185">
        <v>70</v>
      </c>
      <c r="AK610" s="185">
        <v>61</v>
      </c>
      <c r="AL610" s="185">
        <v>38</v>
      </c>
      <c r="AM610" s="185">
        <v>25</v>
      </c>
      <c r="AN610" s="185">
        <v>19</v>
      </c>
      <c r="AO610" s="185">
        <v>7</v>
      </c>
      <c r="AP610" s="185">
        <v>11</v>
      </c>
      <c r="AQ610" s="185">
        <v>43</v>
      </c>
      <c r="AR610" s="185">
        <v>3</v>
      </c>
      <c r="AS610" s="185">
        <v>960</v>
      </c>
      <c r="AT610" s="185">
        <v>108</v>
      </c>
      <c r="AU610" s="185">
        <v>105</v>
      </c>
      <c r="AV610" s="185">
        <v>410</v>
      </c>
      <c r="AW610" s="185">
        <v>58</v>
      </c>
    </row>
    <row r="611" spans="1:49" x14ac:dyDescent="0.25">
      <c r="A611" s="70" t="s">
        <v>109</v>
      </c>
      <c r="B611" s="70" t="s">
        <v>646</v>
      </c>
      <c r="C611" s="70" t="s">
        <v>727</v>
      </c>
      <c r="D611" s="71">
        <v>346</v>
      </c>
      <c r="E611" s="237" t="s">
        <v>735</v>
      </c>
      <c r="F611" s="71" t="s">
        <v>16</v>
      </c>
      <c r="G611" s="234">
        <v>2</v>
      </c>
      <c r="H611" s="185">
        <v>3613</v>
      </c>
      <c r="I611" s="185">
        <v>132</v>
      </c>
      <c r="J611" s="185">
        <v>13</v>
      </c>
      <c r="K611" s="185">
        <v>11</v>
      </c>
      <c r="L611" s="185">
        <v>14</v>
      </c>
      <c r="M611" s="185">
        <v>14</v>
      </c>
      <c r="N611" s="185">
        <v>13</v>
      </c>
      <c r="O611" s="185">
        <v>67</v>
      </c>
      <c r="P611" s="185">
        <v>102</v>
      </c>
      <c r="Q611" s="185">
        <v>100</v>
      </c>
      <c r="R611" s="185">
        <v>100</v>
      </c>
      <c r="S611" s="185">
        <v>97</v>
      </c>
      <c r="T611" s="185">
        <v>96</v>
      </c>
      <c r="U611" s="185">
        <v>93</v>
      </c>
      <c r="V611" s="185">
        <v>87</v>
      </c>
      <c r="W611" s="185">
        <v>85</v>
      </c>
      <c r="X611" s="185">
        <v>87</v>
      </c>
      <c r="Y611" s="185">
        <v>87</v>
      </c>
      <c r="Z611" s="185">
        <v>89</v>
      </c>
      <c r="AA611" s="185">
        <v>87</v>
      </c>
      <c r="AB611" s="185">
        <v>87</v>
      </c>
      <c r="AC611" s="185">
        <v>86</v>
      </c>
      <c r="AD611" s="185">
        <v>409</v>
      </c>
      <c r="AE611" s="185">
        <v>383</v>
      </c>
      <c r="AF611" s="185">
        <v>285</v>
      </c>
      <c r="AG611" s="185">
        <v>258</v>
      </c>
      <c r="AH611" s="185">
        <v>218</v>
      </c>
      <c r="AI611" s="185">
        <v>194</v>
      </c>
      <c r="AJ611" s="185">
        <v>137</v>
      </c>
      <c r="AK611" s="185">
        <v>117</v>
      </c>
      <c r="AL611" s="185">
        <v>79</v>
      </c>
      <c r="AM611" s="185">
        <v>50</v>
      </c>
      <c r="AN611" s="185">
        <v>33</v>
      </c>
      <c r="AO611" s="185">
        <v>18</v>
      </c>
      <c r="AP611" s="185">
        <v>17</v>
      </c>
      <c r="AQ611" s="185">
        <v>83</v>
      </c>
      <c r="AR611" s="185">
        <v>6</v>
      </c>
      <c r="AS611" s="185">
        <v>1852</v>
      </c>
      <c r="AT611" s="185">
        <v>207</v>
      </c>
      <c r="AU611" s="185">
        <v>201</v>
      </c>
      <c r="AV611" s="185">
        <v>788</v>
      </c>
      <c r="AW611" s="185">
        <v>112</v>
      </c>
    </row>
    <row r="612" spans="1:49" x14ac:dyDescent="0.25">
      <c r="A612" s="70" t="s">
        <v>109</v>
      </c>
      <c r="B612" s="70" t="s">
        <v>646</v>
      </c>
      <c r="C612" s="70" t="s">
        <v>727</v>
      </c>
      <c r="D612" s="71">
        <v>347</v>
      </c>
      <c r="E612" s="237" t="s">
        <v>736</v>
      </c>
      <c r="F612" s="71" t="s">
        <v>16</v>
      </c>
      <c r="G612" s="234">
        <v>2</v>
      </c>
      <c r="H612" s="185">
        <v>2760</v>
      </c>
      <c r="I612" s="185">
        <v>158</v>
      </c>
      <c r="J612" s="185">
        <v>23</v>
      </c>
      <c r="K612" s="185">
        <v>18</v>
      </c>
      <c r="L612" s="185">
        <v>23</v>
      </c>
      <c r="M612" s="185">
        <v>22</v>
      </c>
      <c r="N612" s="185">
        <v>21</v>
      </c>
      <c r="O612" s="185">
        <v>51</v>
      </c>
      <c r="P612" s="185">
        <v>78</v>
      </c>
      <c r="Q612" s="185">
        <v>76</v>
      </c>
      <c r="R612" s="185">
        <v>72</v>
      </c>
      <c r="S612" s="185">
        <v>69</v>
      </c>
      <c r="T612" s="185">
        <v>69</v>
      </c>
      <c r="U612" s="185">
        <v>69</v>
      </c>
      <c r="V612" s="185">
        <v>68</v>
      </c>
      <c r="W612" s="185">
        <v>65</v>
      </c>
      <c r="X612" s="185">
        <v>67</v>
      </c>
      <c r="Y612" s="185">
        <v>68</v>
      </c>
      <c r="Z612" s="185">
        <v>68</v>
      </c>
      <c r="AA612" s="185">
        <v>67</v>
      </c>
      <c r="AB612" s="185">
        <v>66</v>
      </c>
      <c r="AC612" s="185">
        <v>66</v>
      </c>
      <c r="AD612" s="185">
        <v>303</v>
      </c>
      <c r="AE612" s="185">
        <v>284</v>
      </c>
      <c r="AF612" s="185">
        <v>212</v>
      </c>
      <c r="AG612" s="185">
        <v>193</v>
      </c>
      <c r="AH612" s="185">
        <v>162</v>
      </c>
      <c r="AI612" s="185">
        <v>144</v>
      </c>
      <c r="AJ612" s="185">
        <v>100</v>
      </c>
      <c r="AK612" s="185">
        <v>86</v>
      </c>
      <c r="AL612" s="185">
        <v>58</v>
      </c>
      <c r="AM612" s="185">
        <v>39</v>
      </c>
      <c r="AN612" s="185">
        <v>24</v>
      </c>
      <c r="AO612" s="185">
        <v>15</v>
      </c>
      <c r="AP612" s="185">
        <v>14</v>
      </c>
      <c r="AQ612" s="185">
        <v>61</v>
      </c>
      <c r="AR612" s="185">
        <v>4</v>
      </c>
      <c r="AS612" s="185">
        <v>1380</v>
      </c>
      <c r="AT612" s="185">
        <v>154</v>
      </c>
      <c r="AU612" s="185">
        <v>150</v>
      </c>
      <c r="AV612" s="185">
        <v>588</v>
      </c>
      <c r="AW612" s="185">
        <v>85</v>
      </c>
    </row>
    <row r="613" spans="1:49" x14ac:dyDescent="0.25">
      <c r="A613" s="70" t="s">
        <v>109</v>
      </c>
      <c r="B613" s="70" t="s">
        <v>646</v>
      </c>
      <c r="C613" s="70" t="s">
        <v>727</v>
      </c>
      <c r="D613" s="71">
        <v>348</v>
      </c>
      <c r="E613" s="237" t="s">
        <v>737</v>
      </c>
      <c r="F613" s="71" t="s">
        <v>16</v>
      </c>
      <c r="G613" s="234">
        <v>2</v>
      </c>
      <c r="H613" s="185">
        <v>3151</v>
      </c>
      <c r="I613" s="185">
        <v>232</v>
      </c>
      <c r="J613" s="185">
        <v>38</v>
      </c>
      <c r="K613" s="185">
        <v>33</v>
      </c>
      <c r="L613" s="185">
        <v>38</v>
      </c>
      <c r="M613" s="185">
        <v>33</v>
      </c>
      <c r="N613" s="185">
        <v>35</v>
      </c>
      <c r="O613" s="185">
        <v>55</v>
      </c>
      <c r="P613" s="185">
        <v>85</v>
      </c>
      <c r="Q613" s="185">
        <v>86</v>
      </c>
      <c r="R613" s="185">
        <v>85</v>
      </c>
      <c r="S613" s="185">
        <v>83</v>
      </c>
      <c r="T613" s="185">
        <v>78</v>
      </c>
      <c r="U613" s="185">
        <v>75</v>
      </c>
      <c r="V613" s="185">
        <v>75</v>
      </c>
      <c r="W613" s="185">
        <v>72</v>
      </c>
      <c r="X613" s="185">
        <v>75</v>
      </c>
      <c r="Y613" s="185">
        <v>74</v>
      </c>
      <c r="Z613" s="185">
        <v>75</v>
      </c>
      <c r="AA613" s="185">
        <v>74</v>
      </c>
      <c r="AB613" s="185">
        <v>73</v>
      </c>
      <c r="AC613" s="185">
        <v>74</v>
      </c>
      <c r="AD613" s="185">
        <v>343</v>
      </c>
      <c r="AE613" s="185">
        <v>323</v>
      </c>
      <c r="AF613" s="185">
        <v>239</v>
      </c>
      <c r="AG613" s="185">
        <v>214</v>
      </c>
      <c r="AH613" s="185">
        <v>182</v>
      </c>
      <c r="AI613" s="185">
        <v>160</v>
      </c>
      <c r="AJ613" s="185">
        <v>114</v>
      </c>
      <c r="AK613" s="185">
        <v>98</v>
      </c>
      <c r="AL613" s="185">
        <v>62</v>
      </c>
      <c r="AM613" s="185">
        <v>42</v>
      </c>
      <c r="AN613" s="185">
        <v>27</v>
      </c>
      <c r="AO613" s="185">
        <v>16</v>
      </c>
      <c r="AP613" s="185">
        <v>15</v>
      </c>
      <c r="AQ613" s="185">
        <v>70</v>
      </c>
      <c r="AR613" s="185">
        <v>5</v>
      </c>
      <c r="AS613" s="185">
        <v>1548</v>
      </c>
      <c r="AT613" s="185">
        <v>172</v>
      </c>
      <c r="AU613" s="185">
        <v>171</v>
      </c>
      <c r="AV613" s="185">
        <v>660</v>
      </c>
      <c r="AW613" s="185">
        <v>95</v>
      </c>
    </row>
    <row r="614" spans="1:49" x14ac:dyDescent="0.25">
      <c r="A614" s="70" t="s">
        <v>109</v>
      </c>
      <c r="B614" s="70" t="s">
        <v>646</v>
      </c>
      <c r="C614" s="70" t="s">
        <v>727</v>
      </c>
      <c r="D614" s="71">
        <v>7361</v>
      </c>
      <c r="E614" s="237" t="s">
        <v>738</v>
      </c>
      <c r="F614" s="71" t="s">
        <v>16</v>
      </c>
      <c r="G614" s="234">
        <v>2</v>
      </c>
      <c r="H614" s="185">
        <v>1843</v>
      </c>
      <c r="I614" s="185">
        <v>103</v>
      </c>
      <c r="J614" s="185">
        <v>14</v>
      </c>
      <c r="K614" s="185">
        <v>12</v>
      </c>
      <c r="L614" s="185">
        <v>16</v>
      </c>
      <c r="M614" s="185">
        <v>14</v>
      </c>
      <c r="N614" s="185">
        <v>14</v>
      </c>
      <c r="O614" s="185">
        <v>33</v>
      </c>
      <c r="P614" s="185">
        <v>51</v>
      </c>
      <c r="Q614" s="185">
        <v>50</v>
      </c>
      <c r="R614" s="185">
        <v>51</v>
      </c>
      <c r="S614" s="185">
        <v>50</v>
      </c>
      <c r="T614" s="185">
        <v>48</v>
      </c>
      <c r="U614" s="185">
        <v>46</v>
      </c>
      <c r="V614" s="185">
        <v>45</v>
      </c>
      <c r="W614" s="185">
        <v>45</v>
      </c>
      <c r="X614" s="185">
        <v>45</v>
      </c>
      <c r="Y614" s="185">
        <v>45</v>
      </c>
      <c r="Z614" s="185">
        <v>44</v>
      </c>
      <c r="AA614" s="185">
        <v>45</v>
      </c>
      <c r="AB614" s="185">
        <v>44</v>
      </c>
      <c r="AC614" s="185">
        <v>43</v>
      </c>
      <c r="AD614" s="185">
        <v>203</v>
      </c>
      <c r="AE614" s="185">
        <v>191</v>
      </c>
      <c r="AF614" s="185">
        <v>140</v>
      </c>
      <c r="AG614" s="185">
        <v>129</v>
      </c>
      <c r="AH614" s="185">
        <v>109</v>
      </c>
      <c r="AI614" s="185">
        <v>95</v>
      </c>
      <c r="AJ614" s="185">
        <v>69</v>
      </c>
      <c r="AK614" s="185">
        <v>59</v>
      </c>
      <c r="AL614" s="185">
        <v>38</v>
      </c>
      <c r="AM614" s="185">
        <v>25</v>
      </c>
      <c r="AN614" s="185">
        <v>17</v>
      </c>
      <c r="AO614" s="185">
        <v>7</v>
      </c>
      <c r="AP614" s="185">
        <v>6</v>
      </c>
      <c r="AQ614" s="185">
        <v>41</v>
      </c>
      <c r="AR614" s="185">
        <v>3</v>
      </c>
      <c r="AS614" s="185">
        <v>922</v>
      </c>
      <c r="AT614" s="185">
        <v>103</v>
      </c>
      <c r="AU614" s="185">
        <v>101</v>
      </c>
      <c r="AV614" s="185">
        <v>394</v>
      </c>
      <c r="AW614" s="185">
        <v>55</v>
      </c>
    </row>
    <row r="615" spans="1:49" x14ac:dyDescent="0.25">
      <c r="A615" s="70" t="s">
        <v>109</v>
      </c>
      <c r="B615" s="70" t="s">
        <v>646</v>
      </c>
      <c r="C615" s="70" t="s">
        <v>727</v>
      </c>
      <c r="D615" s="71">
        <v>349</v>
      </c>
      <c r="E615" s="237" t="s">
        <v>739</v>
      </c>
      <c r="F615" s="71" t="s">
        <v>16</v>
      </c>
      <c r="G615" s="234">
        <v>2</v>
      </c>
      <c r="H615" s="185">
        <v>1436</v>
      </c>
      <c r="I615" s="185">
        <v>132</v>
      </c>
      <c r="J615" s="185">
        <v>22</v>
      </c>
      <c r="K615" s="185">
        <v>18</v>
      </c>
      <c r="L615" s="185">
        <v>23</v>
      </c>
      <c r="M615" s="185">
        <v>22</v>
      </c>
      <c r="N615" s="185">
        <v>22</v>
      </c>
      <c r="O615" s="185">
        <v>25</v>
      </c>
      <c r="P615" s="185">
        <v>39</v>
      </c>
      <c r="Q615" s="185">
        <v>39</v>
      </c>
      <c r="R615" s="185">
        <v>38</v>
      </c>
      <c r="S615" s="185">
        <v>38</v>
      </c>
      <c r="T615" s="185">
        <v>37</v>
      </c>
      <c r="U615" s="185">
        <v>35</v>
      </c>
      <c r="V615" s="185">
        <v>34</v>
      </c>
      <c r="W615" s="185">
        <v>33</v>
      </c>
      <c r="X615" s="185">
        <v>33</v>
      </c>
      <c r="Y615" s="185">
        <v>32</v>
      </c>
      <c r="Z615" s="185">
        <v>32</v>
      </c>
      <c r="AA615" s="185">
        <v>32</v>
      </c>
      <c r="AB615" s="185">
        <v>33</v>
      </c>
      <c r="AC615" s="185">
        <v>32</v>
      </c>
      <c r="AD615" s="185">
        <v>152</v>
      </c>
      <c r="AE615" s="185">
        <v>144</v>
      </c>
      <c r="AF615" s="185">
        <v>105</v>
      </c>
      <c r="AG615" s="185">
        <v>96</v>
      </c>
      <c r="AH615" s="185">
        <v>81</v>
      </c>
      <c r="AI615" s="185">
        <v>72</v>
      </c>
      <c r="AJ615" s="185">
        <v>50</v>
      </c>
      <c r="AK615" s="185">
        <v>43</v>
      </c>
      <c r="AL615" s="185">
        <v>29</v>
      </c>
      <c r="AM615" s="185">
        <v>19</v>
      </c>
      <c r="AN615" s="185">
        <v>14</v>
      </c>
      <c r="AO615" s="185">
        <v>6</v>
      </c>
      <c r="AP615" s="185">
        <v>6</v>
      </c>
      <c r="AQ615" s="185">
        <v>31</v>
      </c>
      <c r="AR615" s="185">
        <v>2</v>
      </c>
      <c r="AS615" s="185">
        <v>695</v>
      </c>
      <c r="AT615" s="185">
        <v>76</v>
      </c>
      <c r="AU615" s="185">
        <v>75</v>
      </c>
      <c r="AV615" s="185">
        <v>296</v>
      </c>
      <c r="AW615" s="185">
        <v>43</v>
      </c>
    </row>
    <row r="616" spans="1:49" x14ac:dyDescent="0.25">
      <c r="A616" s="70" t="s">
        <v>109</v>
      </c>
      <c r="B616" s="70" t="s">
        <v>646</v>
      </c>
      <c r="C616" s="70" t="s">
        <v>727</v>
      </c>
      <c r="D616" s="71">
        <v>350</v>
      </c>
      <c r="E616" s="237" t="s">
        <v>740</v>
      </c>
      <c r="F616" s="71" t="s">
        <v>16</v>
      </c>
      <c r="G616" s="234">
        <v>2</v>
      </c>
      <c r="H616" s="185">
        <v>3255</v>
      </c>
      <c r="I616" s="185">
        <v>127</v>
      </c>
      <c r="J616" s="185">
        <v>14</v>
      </c>
      <c r="K616" s="185">
        <v>12</v>
      </c>
      <c r="L616" s="185">
        <v>15</v>
      </c>
      <c r="M616" s="185">
        <v>14</v>
      </c>
      <c r="N616" s="185">
        <v>15</v>
      </c>
      <c r="O616" s="185">
        <v>57</v>
      </c>
      <c r="P616" s="185">
        <v>93</v>
      </c>
      <c r="Q616" s="185">
        <v>93</v>
      </c>
      <c r="R616" s="185">
        <v>91</v>
      </c>
      <c r="S616" s="185">
        <v>89</v>
      </c>
      <c r="T616" s="185">
        <v>87</v>
      </c>
      <c r="U616" s="185">
        <v>80</v>
      </c>
      <c r="V616" s="185">
        <v>78</v>
      </c>
      <c r="W616" s="185">
        <v>77</v>
      </c>
      <c r="X616" s="185">
        <v>79</v>
      </c>
      <c r="Y616" s="185">
        <v>79</v>
      </c>
      <c r="Z616" s="185">
        <v>80</v>
      </c>
      <c r="AA616" s="185">
        <v>80</v>
      </c>
      <c r="AB616" s="185">
        <v>77</v>
      </c>
      <c r="AC616" s="185">
        <v>78</v>
      </c>
      <c r="AD616" s="185">
        <v>368</v>
      </c>
      <c r="AE616" s="185">
        <v>345</v>
      </c>
      <c r="AF616" s="185">
        <v>254</v>
      </c>
      <c r="AG616" s="185">
        <v>232</v>
      </c>
      <c r="AH616" s="185">
        <v>194</v>
      </c>
      <c r="AI616" s="185">
        <v>173</v>
      </c>
      <c r="AJ616" s="185">
        <v>121</v>
      </c>
      <c r="AK616" s="185">
        <v>104</v>
      </c>
      <c r="AL616" s="185">
        <v>69</v>
      </c>
      <c r="AM616" s="185">
        <v>46</v>
      </c>
      <c r="AN616" s="185">
        <v>29</v>
      </c>
      <c r="AO616" s="185">
        <v>16</v>
      </c>
      <c r="AP616" s="185">
        <v>16</v>
      </c>
      <c r="AQ616" s="185">
        <v>74</v>
      </c>
      <c r="AR616" s="185">
        <v>5</v>
      </c>
      <c r="AS616" s="185">
        <v>1657</v>
      </c>
      <c r="AT616" s="185">
        <v>184</v>
      </c>
      <c r="AU616" s="185">
        <v>180</v>
      </c>
      <c r="AV616" s="185">
        <v>707</v>
      </c>
      <c r="AW616" s="185">
        <v>102</v>
      </c>
    </row>
    <row r="617" spans="1:49" x14ac:dyDescent="0.25">
      <c r="A617" s="70" t="s">
        <v>109</v>
      </c>
      <c r="B617" s="70" t="s">
        <v>646</v>
      </c>
      <c r="C617" s="70" t="s">
        <v>727</v>
      </c>
      <c r="D617" s="269">
        <v>351</v>
      </c>
      <c r="E617" s="270" t="s">
        <v>741</v>
      </c>
      <c r="F617" s="269" t="s">
        <v>14</v>
      </c>
      <c r="G617" s="236">
        <v>2</v>
      </c>
      <c r="H617" s="185">
        <v>1911</v>
      </c>
      <c r="I617" s="185">
        <v>134</v>
      </c>
      <c r="J617" s="185">
        <v>22</v>
      </c>
      <c r="K617" s="185">
        <v>17</v>
      </c>
      <c r="L617" s="185">
        <v>22</v>
      </c>
      <c r="M617" s="185">
        <v>20</v>
      </c>
      <c r="N617" s="185">
        <v>19</v>
      </c>
      <c r="O617" s="185">
        <v>34</v>
      </c>
      <c r="P617" s="185">
        <v>53</v>
      </c>
      <c r="Q617" s="185">
        <v>52</v>
      </c>
      <c r="R617" s="185">
        <v>51</v>
      </c>
      <c r="S617" s="185">
        <v>50</v>
      </c>
      <c r="T617" s="185">
        <v>48</v>
      </c>
      <c r="U617" s="185">
        <v>48</v>
      </c>
      <c r="V617" s="185">
        <v>45</v>
      </c>
      <c r="W617" s="185">
        <v>47</v>
      </c>
      <c r="X617" s="185">
        <v>46</v>
      </c>
      <c r="Y617" s="185">
        <v>47</v>
      </c>
      <c r="Z617" s="185">
        <v>45</v>
      </c>
      <c r="AA617" s="185">
        <v>47</v>
      </c>
      <c r="AB617" s="185">
        <v>46</v>
      </c>
      <c r="AC617" s="185">
        <v>44</v>
      </c>
      <c r="AD617" s="185">
        <v>206</v>
      </c>
      <c r="AE617" s="185">
        <v>194</v>
      </c>
      <c r="AF617" s="185">
        <v>145</v>
      </c>
      <c r="AG617" s="185">
        <v>130</v>
      </c>
      <c r="AH617" s="185">
        <v>111</v>
      </c>
      <c r="AI617" s="185">
        <v>97</v>
      </c>
      <c r="AJ617" s="185">
        <v>70</v>
      </c>
      <c r="AK617" s="185">
        <v>60</v>
      </c>
      <c r="AL617" s="185">
        <v>38</v>
      </c>
      <c r="AM617" s="185">
        <v>25</v>
      </c>
      <c r="AN617" s="185">
        <v>19</v>
      </c>
      <c r="AO617" s="185">
        <v>7</v>
      </c>
      <c r="AP617" s="185">
        <v>6</v>
      </c>
      <c r="AQ617" s="185">
        <v>42</v>
      </c>
      <c r="AR617" s="185">
        <v>3</v>
      </c>
      <c r="AS617" s="185">
        <v>941</v>
      </c>
      <c r="AT617" s="185">
        <v>106</v>
      </c>
      <c r="AU617" s="185">
        <v>103</v>
      </c>
      <c r="AV617" s="185">
        <v>402</v>
      </c>
      <c r="AW617" s="185">
        <v>57</v>
      </c>
    </row>
    <row r="618" spans="1:49" x14ac:dyDescent="0.25">
      <c r="A618" s="70" t="s">
        <v>109</v>
      </c>
      <c r="B618" s="70" t="s">
        <v>646</v>
      </c>
      <c r="C618" s="70" t="s">
        <v>727</v>
      </c>
      <c r="D618" s="71">
        <v>352</v>
      </c>
      <c r="E618" s="237" t="s">
        <v>742</v>
      </c>
      <c r="F618" s="71" t="s">
        <v>16</v>
      </c>
      <c r="G618" s="234">
        <v>2</v>
      </c>
      <c r="H618" s="185">
        <v>1444</v>
      </c>
      <c r="I618" s="185">
        <v>99</v>
      </c>
      <c r="J618" s="185">
        <v>15</v>
      </c>
      <c r="K618" s="185">
        <v>13</v>
      </c>
      <c r="L618" s="185">
        <v>16</v>
      </c>
      <c r="M618" s="185">
        <v>15</v>
      </c>
      <c r="N618" s="185">
        <v>15</v>
      </c>
      <c r="O618" s="185">
        <v>25</v>
      </c>
      <c r="P618" s="185">
        <v>39</v>
      </c>
      <c r="Q618" s="185">
        <v>38</v>
      </c>
      <c r="R618" s="185">
        <v>39</v>
      </c>
      <c r="S618" s="185">
        <v>38</v>
      </c>
      <c r="T618" s="185">
        <v>39</v>
      </c>
      <c r="U618" s="185">
        <v>37</v>
      </c>
      <c r="V618" s="185">
        <v>36</v>
      </c>
      <c r="W618" s="185">
        <v>36</v>
      </c>
      <c r="X618" s="185">
        <v>34</v>
      </c>
      <c r="Y618" s="185">
        <v>33</v>
      </c>
      <c r="Z618" s="185">
        <v>34</v>
      </c>
      <c r="AA618" s="185">
        <v>34</v>
      </c>
      <c r="AB618" s="185">
        <v>36</v>
      </c>
      <c r="AC618" s="185">
        <v>31</v>
      </c>
      <c r="AD618" s="185">
        <v>157</v>
      </c>
      <c r="AE618" s="185">
        <v>152</v>
      </c>
      <c r="AF618" s="185">
        <v>108</v>
      </c>
      <c r="AG618" s="185">
        <v>101</v>
      </c>
      <c r="AH618" s="185">
        <v>85</v>
      </c>
      <c r="AI618" s="185">
        <v>75</v>
      </c>
      <c r="AJ618" s="185">
        <v>51</v>
      </c>
      <c r="AK618" s="185">
        <v>45</v>
      </c>
      <c r="AL618" s="185">
        <v>26</v>
      </c>
      <c r="AM618" s="185">
        <v>20</v>
      </c>
      <c r="AN618" s="185">
        <v>11</v>
      </c>
      <c r="AO618" s="185">
        <v>5</v>
      </c>
      <c r="AP618" s="185">
        <v>5</v>
      </c>
      <c r="AQ618" s="185">
        <v>32</v>
      </c>
      <c r="AR618" s="185">
        <v>2</v>
      </c>
      <c r="AS618" s="185">
        <v>717</v>
      </c>
      <c r="AT618" s="185">
        <v>79</v>
      </c>
      <c r="AU618" s="185">
        <v>78</v>
      </c>
      <c r="AV618" s="185">
        <v>306</v>
      </c>
      <c r="AW618" s="185">
        <v>45</v>
      </c>
    </row>
    <row r="619" spans="1:49" x14ac:dyDescent="0.25">
      <c r="A619" s="70" t="s">
        <v>109</v>
      </c>
      <c r="B619" s="70" t="s">
        <v>646</v>
      </c>
      <c r="C619" s="70" t="s">
        <v>727</v>
      </c>
      <c r="D619" s="71">
        <v>353</v>
      </c>
      <c r="E619" s="237" t="s">
        <v>743</v>
      </c>
      <c r="F619" s="71" t="s">
        <v>31</v>
      </c>
      <c r="G619" s="234">
        <v>2</v>
      </c>
      <c r="H619" s="185">
        <v>1252</v>
      </c>
      <c r="I619" s="185">
        <v>49</v>
      </c>
      <c r="J619" s="185">
        <v>7</v>
      </c>
      <c r="K619" s="185">
        <v>5</v>
      </c>
      <c r="L619" s="185">
        <v>5</v>
      </c>
      <c r="M619" s="185">
        <v>4</v>
      </c>
      <c r="N619" s="185">
        <v>4</v>
      </c>
      <c r="O619" s="185">
        <v>24</v>
      </c>
      <c r="P619" s="185">
        <v>37</v>
      </c>
      <c r="Q619" s="185">
        <v>36</v>
      </c>
      <c r="R619" s="185">
        <v>36</v>
      </c>
      <c r="S619" s="185">
        <v>35</v>
      </c>
      <c r="T619" s="185">
        <v>36</v>
      </c>
      <c r="U619" s="185">
        <v>34</v>
      </c>
      <c r="V619" s="185">
        <v>34</v>
      </c>
      <c r="W619" s="185">
        <v>29</v>
      </c>
      <c r="X619" s="185">
        <v>29</v>
      </c>
      <c r="Y619" s="185">
        <v>30</v>
      </c>
      <c r="Z619" s="185">
        <v>30</v>
      </c>
      <c r="AA619" s="185">
        <v>29</v>
      </c>
      <c r="AB619" s="185">
        <v>28</v>
      </c>
      <c r="AC619" s="185">
        <v>30</v>
      </c>
      <c r="AD619" s="185">
        <v>140</v>
      </c>
      <c r="AE619" s="185">
        <v>131</v>
      </c>
      <c r="AF619" s="185">
        <v>98</v>
      </c>
      <c r="AG619" s="185">
        <v>90</v>
      </c>
      <c r="AH619" s="185">
        <v>73</v>
      </c>
      <c r="AI619" s="185">
        <v>68</v>
      </c>
      <c r="AJ619" s="185">
        <v>47</v>
      </c>
      <c r="AK619" s="185">
        <v>41</v>
      </c>
      <c r="AL619" s="185">
        <v>25</v>
      </c>
      <c r="AM619" s="185">
        <v>19</v>
      </c>
      <c r="AN619" s="185">
        <v>9</v>
      </c>
      <c r="AO619" s="185">
        <v>4</v>
      </c>
      <c r="AP619" s="185">
        <v>5</v>
      </c>
      <c r="AQ619" s="185">
        <v>29</v>
      </c>
      <c r="AR619" s="185">
        <v>2</v>
      </c>
      <c r="AS619" s="185">
        <v>636</v>
      </c>
      <c r="AT619" s="185">
        <v>70</v>
      </c>
      <c r="AU619" s="185">
        <v>69</v>
      </c>
      <c r="AV619" s="185">
        <v>272</v>
      </c>
      <c r="AW619" s="185">
        <v>39</v>
      </c>
    </row>
    <row r="620" spans="1:49" x14ac:dyDescent="0.25">
      <c r="A620" s="70" t="s">
        <v>109</v>
      </c>
      <c r="B620" s="70" t="s">
        <v>646</v>
      </c>
      <c r="C620" s="70" t="s">
        <v>727</v>
      </c>
      <c r="D620" s="71">
        <v>6711</v>
      </c>
      <c r="E620" s="237" t="s">
        <v>744</v>
      </c>
      <c r="F620" s="71" t="s">
        <v>16</v>
      </c>
      <c r="G620" s="234">
        <v>2</v>
      </c>
      <c r="H620" s="185">
        <v>2660</v>
      </c>
      <c r="I620" s="185">
        <v>171</v>
      </c>
      <c r="J620" s="185">
        <v>26</v>
      </c>
      <c r="K620" s="185">
        <v>22</v>
      </c>
      <c r="L620" s="185">
        <v>26</v>
      </c>
      <c r="M620" s="185">
        <v>24</v>
      </c>
      <c r="N620" s="185">
        <v>25</v>
      </c>
      <c r="O620" s="185">
        <v>48</v>
      </c>
      <c r="P620" s="185">
        <v>76</v>
      </c>
      <c r="Q620" s="185">
        <v>76</v>
      </c>
      <c r="R620" s="185">
        <v>71</v>
      </c>
      <c r="S620" s="185">
        <v>71</v>
      </c>
      <c r="T620" s="185">
        <v>67</v>
      </c>
      <c r="U620" s="185">
        <v>65</v>
      </c>
      <c r="V620" s="185">
        <v>63</v>
      </c>
      <c r="W620" s="185">
        <v>62</v>
      </c>
      <c r="X620" s="185">
        <v>64</v>
      </c>
      <c r="Y620" s="185">
        <v>63</v>
      </c>
      <c r="Z620" s="185">
        <v>65</v>
      </c>
      <c r="AA620" s="185">
        <v>64</v>
      </c>
      <c r="AB620" s="185">
        <v>63</v>
      </c>
      <c r="AC620" s="185">
        <v>62</v>
      </c>
      <c r="AD620" s="185">
        <v>290</v>
      </c>
      <c r="AE620" s="185">
        <v>271</v>
      </c>
      <c r="AF620" s="185">
        <v>200</v>
      </c>
      <c r="AG620" s="185">
        <v>185</v>
      </c>
      <c r="AH620" s="185">
        <v>157</v>
      </c>
      <c r="AI620" s="185">
        <v>135</v>
      </c>
      <c r="AJ620" s="185">
        <v>95</v>
      </c>
      <c r="AK620" s="185">
        <v>84</v>
      </c>
      <c r="AL620" s="185">
        <v>53</v>
      </c>
      <c r="AM620" s="185">
        <v>37</v>
      </c>
      <c r="AN620" s="185">
        <v>22</v>
      </c>
      <c r="AO620" s="185">
        <v>14</v>
      </c>
      <c r="AP620" s="185">
        <v>14</v>
      </c>
      <c r="AQ620" s="185">
        <v>58</v>
      </c>
      <c r="AR620" s="185">
        <v>4</v>
      </c>
      <c r="AS620" s="185">
        <v>1317</v>
      </c>
      <c r="AT620" s="185">
        <v>147</v>
      </c>
      <c r="AU620" s="185">
        <v>143</v>
      </c>
      <c r="AV620" s="185">
        <v>561</v>
      </c>
      <c r="AW620" s="185">
        <v>82</v>
      </c>
    </row>
    <row r="621" spans="1:49" x14ac:dyDescent="0.25">
      <c r="A621" s="70" t="s">
        <v>109</v>
      </c>
      <c r="B621" s="70" t="s">
        <v>646</v>
      </c>
      <c r="C621" s="70" t="s">
        <v>727</v>
      </c>
      <c r="D621" s="71">
        <v>6712</v>
      </c>
      <c r="E621" s="237" t="s">
        <v>745</v>
      </c>
      <c r="F621" s="71" t="s">
        <v>31</v>
      </c>
      <c r="G621" s="234">
        <v>2</v>
      </c>
      <c r="H621" s="185">
        <v>944</v>
      </c>
      <c r="I621" s="185">
        <v>44</v>
      </c>
      <c r="J621" s="185">
        <v>5</v>
      </c>
      <c r="K621" s="185">
        <v>5</v>
      </c>
      <c r="L621" s="185">
        <v>6</v>
      </c>
      <c r="M621" s="185">
        <v>5</v>
      </c>
      <c r="N621" s="185">
        <v>6</v>
      </c>
      <c r="O621" s="185">
        <v>17</v>
      </c>
      <c r="P621" s="185">
        <v>28</v>
      </c>
      <c r="Q621" s="185">
        <v>28</v>
      </c>
      <c r="R621" s="185">
        <v>23</v>
      </c>
      <c r="S621" s="185">
        <v>23</v>
      </c>
      <c r="T621" s="185">
        <v>22</v>
      </c>
      <c r="U621" s="185">
        <v>21</v>
      </c>
      <c r="V621" s="185">
        <v>21</v>
      </c>
      <c r="W621" s="185">
        <v>21</v>
      </c>
      <c r="X621" s="185">
        <v>22</v>
      </c>
      <c r="Y621" s="185">
        <v>23</v>
      </c>
      <c r="Z621" s="185">
        <v>22</v>
      </c>
      <c r="AA621" s="185">
        <v>22</v>
      </c>
      <c r="AB621" s="185">
        <v>23</v>
      </c>
      <c r="AC621" s="185">
        <v>23</v>
      </c>
      <c r="AD621" s="185">
        <v>112</v>
      </c>
      <c r="AE621" s="185">
        <v>99</v>
      </c>
      <c r="AF621" s="185">
        <v>74</v>
      </c>
      <c r="AG621" s="185">
        <v>68</v>
      </c>
      <c r="AH621" s="185">
        <v>56</v>
      </c>
      <c r="AI621" s="185">
        <v>49</v>
      </c>
      <c r="AJ621" s="185">
        <v>40</v>
      </c>
      <c r="AK621" s="185">
        <v>28</v>
      </c>
      <c r="AL621" s="185">
        <v>21</v>
      </c>
      <c r="AM621" s="185">
        <v>14</v>
      </c>
      <c r="AN621" s="185">
        <v>8</v>
      </c>
      <c r="AO621" s="185">
        <v>4</v>
      </c>
      <c r="AP621" s="185">
        <v>5</v>
      </c>
      <c r="AQ621" s="185">
        <v>20</v>
      </c>
      <c r="AR621" s="185">
        <v>2</v>
      </c>
      <c r="AS621" s="185">
        <v>482</v>
      </c>
      <c r="AT621" s="185">
        <v>54</v>
      </c>
      <c r="AU621" s="185">
        <v>53</v>
      </c>
      <c r="AV621" s="185">
        <v>205</v>
      </c>
      <c r="AW621" s="185">
        <v>31</v>
      </c>
    </row>
    <row r="622" spans="1:49" x14ac:dyDescent="0.25">
      <c r="A622" s="70" t="s">
        <v>109</v>
      </c>
      <c r="B622" s="70" t="s">
        <v>646</v>
      </c>
      <c r="C622" s="70" t="s">
        <v>727</v>
      </c>
      <c r="D622" s="71">
        <v>7371</v>
      </c>
      <c r="E622" s="237" t="s">
        <v>746</v>
      </c>
      <c r="F622" s="71" t="s">
        <v>16</v>
      </c>
      <c r="G622" s="234">
        <v>2</v>
      </c>
      <c r="H622" s="185">
        <v>1850</v>
      </c>
      <c r="I622" s="185">
        <v>156</v>
      </c>
      <c r="J622" s="185">
        <v>27</v>
      </c>
      <c r="K622" s="185">
        <v>23</v>
      </c>
      <c r="L622" s="185">
        <v>25</v>
      </c>
      <c r="M622" s="185">
        <v>24</v>
      </c>
      <c r="N622" s="185">
        <v>25</v>
      </c>
      <c r="O622" s="185">
        <v>32</v>
      </c>
      <c r="P622" s="185">
        <v>49</v>
      </c>
      <c r="Q622" s="185">
        <v>48</v>
      </c>
      <c r="R622" s="185">
        <v>49</v>
      </c>
      <c r="S622" s="185">
        <v>48</v>
      </c>
      <c r="T622" s="185">
        <v>47</v>
      </c>
      <c r="U622" s="185">
        <v>45</v>
      </c>
      <c r="V622" s="185">
        <v>44</v>
      </c>
      <c r="W622" s="185">
        <v>44</v>
      </c>
      <c r="X622" s="185">
        <v>43</v>
      </c>
      <c r="Y622" s="185">
        <v>44</v>
      </c>
      <c r="Z622" s="185">
        <v>41</v>
      </c>
      <c r="AA622" s="185">
        <v>44</v>
      </c>
      <c r="AB622" s="185">
        <v>44</v>
      </c>
      <c r="AC622" s="185">
        <v>41</v>
      </c>
      <c r="AD622" s="185">
        <v>199</v>
      </c>
      <c r="AE622" s="185">
        <v>185</v>
      </c>
      <c r="AF622" s="185">
        <v>138</v>
      </c>
      <c r="AG622" s="185">
        <v>126</v>
      </c>
      <c r="AH622" s="185">
        <v>106</v>
      </c>
      <c r="AI622" s="185">
        <v>95</v>
      </c>
      <c r="AJ622" s="185">
        <v>67</v>
      </c>
      <c r="AK622" s="185">
        <v>58</v>
      </c>
      <c r="AL622" s="185">
        <v>37</v>
      </c>
      <c r="AM622" s="185">
        <v>23</v>
      </c>
      <c r="AN622" s="185">
        <v>17</v>
      </c>
      <c r="AO622" s="185">
        <v>6</v>
      </c>
      <c r="AP622" s="185">
        <v>6</v>
      </c>
      <c r="AQ622" s="185">
        <v>40</v>
      </c>
      <c r="AR622" s="185">
        <v>3</v>
      </c>
      <c r="AS622" s="185">
        <v>898</v>
      </c>
      <c r="AT622" s="185">
        <v>101</v>
      </c>
      <c r="AU622" s="185">
        <v>99</v>
      </c>
      <c r="AV622" s="185">
        <v>382</v>
      </c>
      <c r="AW622" s="185">
        <v>54</v>
      </c>
    </row>
    <row r="623" spans="1:49" x14ac:dyDescent="0.25">
      <c r="A623" s="70" t="s">
        <v>109</v>
      </c>
      <c r="B623" s="70" t="s">
        <v>646</v>
      </c>
      <c r="C623" s="70" t="s">
        <v>727</v>
      </c>
      <c r="D623" s="71">
        <v>14383</v>
      </c>
      <c r="E623" s="237" t="s">
        <v>747</v>
      </c>
      <c r="F623" s="71" t="s">
        <v>16</v>
      </c>
      <c r="G623" s="234">
        <v>2</v>
      </c>
      <c r="H623" s="185">
        <v>1033</v>
      </c>
      <c r="I623" s="185">
        <v>110</v>
      </c>
      <c r="J623" s="185">
        <v>19</v>
      </c>
      <c r="K623" s="185">
        <v>17</v>
      </c>
      <c r="L623" s="185">
        <v>19</v>
      </c>
      <c r="M623" s="185">
        <v>18</v>
      </c>
      <c r="N623" s="185">
        <v>18</v>
      </c>
      <c r="O623" s="185">
        <v>19</v>
      </c>
      <c r="P623" s="185">
        <v>28</v>
      </c>
      <c r="Q623" s="185">
        <v>28</v>
      </c>
      <c r="R623" s="185">
        <v>28</v>
      </c>
      <c r="S623" s="185">
        <v>27</v>
      </c>
      <c r="T623" s="185">
        <v>24</v>
      </c>
      <c r="U623" s="185">
        <v>24</v>
      </c>
      <c r="V623" s="185">
        <v>23</v>
      </c>
      <c r="W623" s="185">
        <v>23</v>
      </c>
      <c r="X623" s="185">
        <v>23</v>
      </c>
      <c r="Y623" s="185">
        <v>23</v>
      </c>
      <c r="Z623" s="185">
        <v>23</v>
      </c>
      <c r="AA623" s="185">
        <v>23</v>
      </c>
      <c r="AB623" s="185">
        <v>23</v>
      </c>
      <c r="AC623" s="185">
        <v>21</v>
      </c>
      <c r="AD623" s="185">
        <v>107</v>
      </c>
      <c r="AE623" s="185">
        <v>102</v>
      </c>
      <c r="AF623" s="185">
        <v>75</v>
      </c>
      <c r="AG623" s="185">
        <v>69</v>
      </c>
      <c r="AH623" s="185">
        <v>58</v>
      </c>
      <c r="AI623" s="185">
        <v>51</v>
      </c>
      <c r="AJ623" s="185">
        <v>37</v>
      </c>
      <c r="AK623" s="185">
        <v>31</v>
      </c>
      <c r="AL623" s="185">
        <v>21</v>
      </c>
      <c r="AM623" s="185">
        <v>14</v>
      </c>
      <c r="AN623" s="185">
        <v>8</v>
      </c>
      <c r="AO623" s="185">
        <v>4</v>
      </c>
      <c r="AP623" s="185">
        <v>5</v>
      </c>
      <c r="AQ623" s="185">
        <v>21</v>
      </c>
      <c r="AR623" s="185">
        <v>2</v>
      </c>
      <c r="AS623" s="185">
        <v>491</v>
      </c>
      <c r="AT623" s="185">
        <v>55</v>
      </c>
      <c r="AU623" s="185">
        <v>54</v>
      </c>
      <c r="AV623" s="185">
        <v>209</v>
      </c>
      <c r="AW623" s="185">
        <v>31</v>
      </c>
    </row>
    <row r="624" spans="1:49" x14ac:dyDescent="0.25">
      <c r="A624" s="64" t="s">
        <v>109</v>
      </c>
      <c r="B624" s="64" t="s">
        <v>646</v>
      </c>
      <c r="C624" s="64" t="s">
        <v>651</v>
      </c>
      <c r="D624" s="5"/>
      <c r="E624" s="264" t="s">
        <v>651</v>
      </c>
      <c r="F624" s="271"/>
      <c r="G624" s="265">
        <v>2</v>
      </c>
      <c r="H624" s="180">
        <v>16826</v>
      </c>
      <c r="I624" s="180">
        <v>2047</v>
      </c>
      <c r="J624" s="180">
        <v>337</v>
      </c>
      <c r="K624" s="180">
        <v>331</v>
      </c>
      <c r="L624" s="180">
        <v>361</v>
      </c>
      <c r="M624" s="180">
        <v>397</v>
      </c>
      <c r="N624" s="180">
        <v>328</v>
      </c>
      <c r="O624" s="180">
        <v>293</v>
      </c>
      <c r="P624" s="180">
        <v>514</v>
      </c>
      <c r="Q624" s="180">
        <v>505</v>
      </c>
      <c r="R624" s="180">
        <v>495</v>
      </c>
      <c r="S624" s="180">
        <v>488</v>
      </c>
      <c r="T624" s="180">
        <v>476</v>
      </c>
      <c r="U624" s="180">
        <v>465</v>
      </c>
      <c r="V624" s="180">
        <v>448</v>
      </c>
      <c r="W624" s="180">
        <v>430</v>
      </c>
      <c r="X624" s="180">
        <v>413</v>
      </c>
      <c r="Y624" s="180">
        <v>392</v>
      </c>
      <c r="Z624" s="180">
        <v>381</v>
      </c>
      <c r="AA624" s="180">
        <v>368</v>
      </c>
      <c r="AB624" s="180">
        <v>354</v>
      </c>
      <c r="AC624" s="180">
        <v>348</v>
      </c>
      <c r="AD624" s="180">
        <v>1656</v>
      </c>
      <c r="AE624" s="180">
        <v>1670</v>
      </c>
      <c r="AF624" s="180">
        <v>1425</v>
      </c>
      <c r="AG624" s="180">
        <v>1281</v>
      </c>
      <c r="AH624" s="180">
        <v>679</v>
      </c>
      <c r="AI624" s="180">
        <v>544</v>
      </c>
      <c r="AJ624" s="180">
        <v>386</v>
      </c>
      <c r="AK624" s="180">
        <v>337</v>
      </c>
      <c r="AL624" s="180">
        <v>264</v>
      </c>
      <c r="AM624" s="180">
        <v>212</v>
      </c>
      <c r="AN624" s="180">
        <v>116</v>
      </c>
      <c r="AO624" s="180">
        <v>60</v>
      </c>
      <c r="AP624" s="180">
        <v>72</v>
      </c>
      <c r="AQ624" s="180">
        <v>383</v>
      </c>
      <c r="AR624" s="180">
        <v>26</v>
      </c>
      <c r="AS624" s="180">
        <v>8204</v>
      </c>
      <c r="AT624" s="180">
        <v>933</v>
      </c>
      <c r="AU624" s="180">
        <v>771</v>
      </c>
      <c r="AV624" s="180">
        <v>3388</v>
      </c>
      <c r="AW624" s="180">
        <v>520</v>
      </c>
    </row>
    <row r="625" spans="1:49" x14ac:dyDescent="0.25">
      <c r="A625" s="70" t="s">
        <v>109</v>
      </c>
      <c r="B625" s="70" t="s">
        <v>646</v>
      </c>
      <c r="C625" s="70" t="s">
        <v>651</v>
      </c>
      <c r="D625" s="269">
        <v>6716</v>
      </c>
      <c r="E625" s="270" t="s">
        <v>748</v>
      </c>
      <c r="F625" s="269" t="s">
        <v>14</v>
      </c>
      <c r="G625" s="236">
        <v>2</v>
      </c>
      <c r="H625" s="185">
        <v>12018</v>
      </c>
      <c r="I625" s="185">
        <v>1649</v>
      </c>
      <c r="J625" s="185">
        <v>278</v>
      </c>
      <c r="K625" s="185">
        <v>280</v>
      </c>
      <c r="L625" s="185">
        <v>298</v>
      </c>
      <c r="M625" s="185">
        <v>320</v>
      </c>
      <c r="N625" s="185">
        <v>267</v>
      </c>
      <c r="O625" s="185">
        <v>206</v>
      </c>
      <c r="P625" s="185">
        <v>361</v>
      </c>
      <c r="Q625" s="185">
        <v>356</v>
      </c>
      <c r="R625" s="185">
        <v>351</v>
      </c>
      <c r="S625" s="185">
        <v>347</v>
      </c>
      <c r="T625" s="185">
        <v>337</v>
      </c>
      <c r="U625" s="185">
        <v>328</v>
      </c>
      <c r="V625" s="185">
        <v>314</v>
      </c>
      <c r="W625" s="185">
        <v>304</v>
      </c>
      <c r="X625" s="185">
        <v>292</v>
      </c>
      <c r="Y625" s="185">
        <v>278</v>
      </c>
      <c r="Z625" s="185">
        <v>268</v>
      </c>
      <c r="AA625" s="185">
        <v>262</v>
      </c>
      <c r="AB625" s="185">
        <v>249</v>
      </c>
      <c r="AC625" s="185">
        <v>244</v>
      </c>
      <c r="AD625" s="185">
        <v>1164</v>
      </c>
      <c r="AE625" s="185">
        <v>1178</v>
      </c>
      <c r="AF625" s="185">
        <v>1005</v>
      </c>
      <c r="AG625" s="185">
        <v>901</v>
      </c>
      <c r="AH625" s="185">
        <v>465</v>
      </c>
      <c r="AI625" s="185">
        <v>369</v>
      </c>
      <c r="AJ625" s="185">
        <v>262</v>
      </c>
      <c r="AK625" s="185">
        <v>235</v>
      </c>
      <c r="AL625" s="185">
        <v>181</v>
      </c>
      <c r="AM625" s="185">
        <v>145</v>
      </c>
      <c r="AN625" s="185">
        <v>80</v>
      </c>
      <c r="AO625" s="185">
        <v>44</v>
      </c>
      <c r="AP625" s="185">
        <v>49</v>
      </c>
      <c r="AQ625" s="185">
        <v>268</v>
      </c>
      <c r="AR625" s="185">
        <v>19</v>
      </c>
      <c r="AS625" s="185">
        <v>5746</v>
      </c>
      <c r="AT625" s="185">
        <v>654</v>
      </c>
      <c r="AU625" s="185">
        <v>540</v>
      </c>
      <c r="AV625" s="185">
        <v>2375</v>
      </c>
      <c r="AW625" s="185">
        <v>365</v>
      </c>
    </row>
    <row r="626" spans="1:49" x14ac:dyDescent="0.25">
      <c r="A626" s="70" t="s">
        <v>109</v>
      </c>
      <c r="B626" s="70" t="s">
        <v>646</v>
      </c>
      <c r="C626" s="70" t="s">
        <v>651</v>
      </c>
      <c r="D626" s="71">
        <v>337</v>
      </c>
      <c r="E626" s="237" t="s">
        <v>749</v>
      </c>
      <c r="F626" s="71" t="s">
        <v>16</v>
      </c>
      <c r="G626" s="234">
        <v>2</v>
      </c>
      <c r="H626" s="185">
        <v>2649</v>
      </c>
      <c r="I626" s="185">
        <v>226</v>
      </c>
      <c r="J626" s="185">
        <v>29</v>
      </c>
      <c r="K626" s="185">
        <v>24</v>
      </c>
      <c r="L626" s="185">
        <v>40</v>
      </c>
      <c r="M626" s="185">
        <v>48</v>
      </c>
      <c r="N626" s="185">
        <v>35</v>
      </c>
      <c r="O626" s="185">
        <v>50</v>
      </c>
      <c r="P626" s="185">
        <v>89</v>
      </c>
      <c r="Q626" s="185">
        <v>86</v>
      </c>
      <c r="R626" s="185">
        <v>82</v>
      </c>
      <c r="S626" s="185">
        <v>79</v>
      </c>
      <c r="T626" s="185">
        <v>79</v>
      </c>
      <c r="U626" s="185">
        <v>77</v>
      </c>
      <c r="V626" s="185">
        <v>74</v>
      </c>
      <c r="W626" s="185">
        <v>71</v>
      </c>
      <c r="X626" s="185">
        <v>70</v>
      </c>
      <c r="Y626" s="185">
        <v>66</v>
      </c>
      <c r="Z626" s="185">
        <v>63</v>
      </c>
      <c r="AA626" s="185">
        <v>61</v>
      </c>
      <c r="AB626" s="185">
        <v>61</v>
      </c>
      <c r="AC626" s="185">
        <v>58</v>
      </c>
      <c r="AD626" s="185">
        <v>279</v>
      </c>
      <c r="AE626" s="185">
        <v>278</v>
      </c>
      <c r="AF626" s="185">
        <v>237</v>
      </c>
      <c r="AG626" s="185">
        <v>214</v>
      </c>
      <c r="AH626" s="185">
        <v>103</v>
      </c>
      <c r="AI626" s="185">
        <v>82</v>
      </c>
      <c r="AJ626" s="185">
        <v>58</v>
      </c>
      <c r="AK626" s="185">
        <v>48</v>
      </c>
      <c r="AL626" s="185">
        <v>40</v>
      </c>
      <c r="AM626" s="185">
        <v>30</v>
      </c>
      <c r="AN626" s="185">
        <v>19</v>
      </c>
      <c r="AO626" s="185">
        <v>7</v>
      </c>
      <c r="AP626" s="185">
        <v>12</v>
      </c>
      <c r="AQ626" s="185">
        <v>62</v>
      </c>
      <c r="AR626" s="185">
        <v>4</v>
      </c>
      <c r="AS626" s="185">
        <v>1348</v>
      </c>
      <c r="AT626" s="185">
        <v>152</v>
      </c>
      <c r="AU626" s="185">
        <v>127</v>
      </c>
      <c r="AV626" s="185">
        <v>556</v>
      </c>
      <c r="AW626" s="185">
        <v>86</v>
      </c>
    </row>
    <row r="627" spans="1:49" x14ac:dyDescent="0.25">
      <c r="A627" s="70" t="s">
        <v>109</v>
      </c>
      <c r="B627" s="70" t="s">
        <v>646</v>
      </c>
      <c r="C627" s="70" t="s">
        <v>651</v>
      </c>
      <c r="D627" s="71">
        <v>338</v>
      </c>
      <c r="E627" s="237" t="s">
        <v>750</v>
      </c>
      <c r="F627" s="71" t="s">
        <v>31</v>
      </c>
      <c r="G627" s="234">
        <v>2</v>
      </c>
      <c r="H627" s="185">
        <v>768</v>
      </c>
      <c r="I627" s="185">
        <v>51</v>
      </c>
      <c r="J627" s="185">
        <v>8</v>
      </c>
      <c r="K627" s="185">
        <v>7</v>
      </c>
      <c r="L627" s="185">
        <v>7</v>
      </c>
      <c r="M627" s="185">
        <v>8</v>
      </c>
      <c r="N627" s="185">
        <v>10</v>
      </c>
      <c r="O627" s="185">
        <v>11</v>
      </c>
      <c r="P627" s="185">
        <v>19</v>
      </c>
      <c r="Q627" s="185">
        <v>19</v>
      </c>
      <c r="R627" s="185">
        <v>18</v>
      </c>
      <c r="S627" s="185">
        <v>18</v>
      </c>
      <c r="T627" s="185">
        <v>17</v>
      </c>
      <c r="U627" s="185">
        <v>18</v>
      </c>
      <c r="V627" s="185">
        <v>18</v>
      </c>
      <c r="W627" s="185">
        <v>16</v>
      </c>
      <c r="X627" s="185">
        <v>17</v>
      </c>
      <c r="Y627" s="185">
        <v>16</v>
      </c>
      <c r="Z627" s="185">
        <v>16</v>
      </c>
      <c r="AA627" s="185">
        <v>15</v>
      </c>
      <c r="AB627" s="185">
        <v>14</v>
      </c>
      <c r="AC627" s="185">
        <v>13</v>
      </c>
      <c r="AD627" s="185">
        <v>68</v>
      </c>
      <c r="AE627" s="185">
        <v>68</v>
      </c>
      <c r="AF627" s="185">
        <v>59</v>
      </c>
      <c r="AG627" s="185">
        <v>53</v>
      </c>
      <c r="AH627" s="185">
        <v>59</v>
      </c>
      <c r="AI627" s="185">
        <v>50</v>
      </c>
      <c r="AJ627" s="185">
        <v>35</v>
      </c>
      <c r="AK627" s="185">
        <v>28</v>
      </c>
      <c r="AL627" s="185">
        <v>23</v>
      </c>
      <c r="AM627" s="185">
        <v>20</v>
      </c>
      <c r="AN627" s="185">
        <v>9</v>
      </c>
      <c r="AO627" s="185">
        <v>5</v>
      </c>
      <c r="AP627" s="185">
        <v>6</v>
      </c>
      <c r="AQ627" s="185">
        <v>18</v>
      </c>
      <c r="AR627" s="185">
        <v>1</v>
      </c>
      <c r="AS627" s="185">
        <v>400</v>
      </c>
      <c r="AT627" s="185">
        <v>47</v>
      </c>
      <c r="AU627" s="185">
        <v>38</v>
      </c>
      <c r="AV627" s="185">
        <v>164</v>
      </c>
      <c r="AW627" s="185">
        <v>23</v>
      </c>
    </row>
    <row r="628" spans="1:49" x14ac:dyDescent="0.25">
      <c r="A628" s="70" t="s">
        <v>109</v>
      </c>
      <c r="B628" s="70" t="s">
        <v>646</v>
      </c>
      <c r="C628" s="70" t="s">
        <v>651</v>
      </c>
      <c r="D628" s="71">
        <v>339</v>
      </c>
      <c r="E628" s="237" t="s">
        <v>751</v>
      </c>
      <c r="F628" s="71" t="s">
        <v>31</v>
      </c>
      <c r="G628" s="234">
        <v>2</v>
      </c>
      <c r="H628" s="185">
        <v>1391</v>
      </c>
      <c r="I628" s="185">
        <v>121</v>
      </c>
      <c r="J628" s="185">
        <v>22</v>
      </c>
      <c r="K628" s="185">
        <v>20</v>
      </c>
      <c r="L628" s="185">
        <v>16</v>
      </c>
      <c r="M628" s="185">
        <v>21</v>
      </c>
      <c r="N628" s="185">
        <v>16</v>
      </c>
      <c r="O628" s="185">
        <v>26</v>
      </c>
      <c r="P628" s="185">
        <v>45</v>
      </c>
      <c r="Q628" s="185">
        <v>44</v>
      </c>
      <c r="R628" s="185">
        <v>44</v>
      </c>
      <c r="S628" s="185">
        <v>44</v>
      </c>
      <c r="T628" s="185">
        <v>43</v>
      </c>
      <c r="U628" s="185">
        <v>42</v>
      </c>
      <c r="V628" s="185">
        <v>42</v>
      </c>
      <c r="W628" s="185">
        <v>39</v>
      </c>
      <c r="X628" s="185">
        <v>34</v>
      </c>
      <c r="Y628" s="185">
        <v>32</v>
      </c>
      <c r="Z628" s="185">
        <v>34</v>
      </c>
      <c r="AA628" s="185">
        <v>30</v>
      </c>
      <c r="AB628" s="185">
        <v>30</v>
      </c>
      <c r="AC628" s="185">
        <v>33</v>
      </c>
      <c r="AD628" s="185">
        <v>145</v>
      </c>
      <c r="AE628" s="185">
        <v>146</v>
      </c>
      <c r="AF628" s="185">
        <v>124</v>
      </c>
      <c r="AG628" s="185">
        <v>113</v>
      </c>
      <c r="AH628" s="185">
        <v>52</v>
      </c>
      <c r="AI628" s="185">
        <v>43</v>
      </c>
      <c r="AJ628" s="185">
        <v>31</v>
      </c>
      <c r="AK628" s="185">
        <v>26</v>
      </c>
      <c r="AL628" s="185">
        <v>20</v>
      </c>
      <c r="AM628" s="185">
        <v>17</v>
      </c>
      <c r="AN628" s="185">
        <v>8</v>
      </c>
      <c r="AO628" s="185">
        <v>4</v>
      </c>
      <c r="AP628" s="185">
        <v>5</v>
      </c>
      <c r="AQ628" s="185">
        <v>35</v>
      </c>
      <c r="AR628" s="185">
        <v>2</v>
      </c>
      <c r="AS628" s="185">
        <v>710</v>
      </c>
      <c r="AT628" s="185">
        <v>80</v>
      </c>
      <c r="AU628" s="185">
        <v>66</v>
      </c>
      <c r="AV628" s="185">
        <v>293</v>
      </c>
      <c r="AW628" s="185">
        <v>46</v>
      </c>
    </row>
    <row r="629" spans="1:49" x14ac:dyDescent="0.25">
      <c r="A629" s="70" t="s">
        <v>109</v>
      </c>
      <c r="B629" s="70" t="s">
        <v>646</v>
      </c>
      <c r="C629" s="70" t="s">
        <v>651</v>
      </c>
      <c r="D629" s="71">
        <v>18638</v>
      </c>
      <c r="E629" s="237" t="s">
        <v>752</v>
      </c>
      <c r="F629" s="71" t="s">
        <v>16</v>
      </c>
      <c r="G629" s="234">
        <v>2</v>
      </c>
      <c r="H629" s="185">
        <v>0</v>
      </c>
      <c r="I629" s="185">
        <v>0</v>
      </c>
      <c r="J629" s="185">
        <v>0</v>
      </c>
      <c r="K629" s="185">
        <v>0</v>
      </c>
      <c r="L629" s="185">
        <v>0</v>
      </c>
      <c r="M629" s="185">
        <v>0</v>
      </c>
      <c r="N629" s="185">
        <v>0</v>
      </c>
      <c r="O629" s="185">
        <v>0</v>
      </c>
      <c r="P629" s="185">
        <v>0</v>
      </c>
      <c r="Q629" s="185">
        <v>0</v>
      </c>
      <c r="R629" s="185">
        <v>0</v>
      </c>
      <c r="S629" s="185">
        <v>0</v>
      </c>
      <c r="T629" s="185">
        <v>0</v>
      </c>
      <c r="U629" s="185">
        <v>0</v>
      </c>
      <c r="V629" s="185">
        <v>0</v>
      </c>
      <c r="W629" s="185">
        <v>0</v>
      </c>
      <c r="X629" s="185">
        <v>0</v>
      </c>
      <c r="Y629" s="185">
        <v>0</v>
      </c>
      <c r="Z629" s="185">
        <v>0</v>
      </c>
      <c r="AA629" s="185">
        <v>0</v>
      </c>
      <c r="AB629" s="185">
        <v>0</v>
      </c>
      <c r="AC629" s="185">
        <v>0</v>
      </c>
      <c r="AD629" s="185">
        <v>0</v>
      </c>
      <c r="AE629" s="185">
        <v>0</v>
      </c>
      <c r="AF629" s="185">
        <v>0</v>
      </c>
      <c r="AG629" s="185">
        <v>0</v>
      </c>
      <c r="AH629" s="185">
        <v>0</v>
      </c>
      <c r="AI629" s="185">
        <v>0</v>
      </c>
      <c r="AJ629" s="185">
        <v>0</v>
      </c>
      <c r="AK629" s="185">
        <v>0</v>
      </c>
      <c r="AL629" s="185">
        <v>0</v>
      </c>
      <c r="AM629" s="185">
        <v>0</v>
      </c>
      <c r="AN629" s="185">
        <v>0</v>
      </c>
      <c r="AO629" s="185">
        <v>0</v>
      </c>
      <c r="AP629" s="185">
        <v>0</v>
      </c>
      <c r="AQ629" s="185">
        <v>0</v>
      </c>
      <c r="AR629" s="185">
        <v>0</v>
      </c>
      <c r="AS629" s="185">
        <v>0</v>
      </c>
      <c r="AT629" s="185">
        <v>0</v>
      </c>
      <c r="AU629" s="185">
        <v>0</v>
      </c>
      <c r="AV629" s="185">
        <v>0</v>
      </c>
      <c r="AW629" s="185">
        <v>0</v>
      </c>
    </row>
    <row r="630" spans="1:49" x14ac:dyDescent="0.25">
      <c r="A630" s="70" t="s">
        <v>109</v>
      </c>
      <c r="B630" s="70" t="s">
        <v>646</v>
      </c>
      <c r="C630" s="70" t="s">
        <v>651</v>
      </c>
      <c r="D630" s="71">
        <v>18645</v>
      </c>
      <c r="E630" s="237" t="s">
        <v>753</v>
      </c>
      <c r="F630" s="71" t="s">
        <v>16</v>
      </c>
      <c r="G630" s="234">
        <v>2</v>
      </c>
      <c r="H630" s="185">
        <v>0</v>
      </c>
      <c r="I630" s="185">
        <v>0</v>
      </c>
      <c r="J630" s="185">
        <v>0</v>
      </c>
      <c r="K630" s="185">
        <v>0</v>
      </c>
      <c r="L630" s="185">
        <v>0</v>
      </c>
      <c r="M630" s="185">
        <v>0</v>
      </c>
      <c r="N630" s="185">
        <v>0</v>
      </c>
      <c r="O630" s="185">
        <v>0</v>
      </c>
      <c r="P630" s="185">
        <v>0</v>
      </c>
      <c r="Q630" s="185">
        <v>0</v>
      </c>
      <c r="R630" s="185">
        <v>0</v>
      </c>
      <c r="S630" s="185">
        <v>0</v>
      </c>
      <c r="T630" s="185">
        <v>0</v>
      </c>
      <c r="U630" s="185">
        <v>0</v>
      </c>
      <c r="V630" s="185">
        <v>0</v>
      </c>
      <c r="W630" s="185">
        <v>0</v>
      </c>
      <c r="X630" s="185">
        <v>0</v>
      </c>
      <c r="Y630" s="185">
        <v>0</v>
      </c>
      <c r="Z630" s="185">
        <v>0</v>
      </c>
      <c r="AA630" s="185">
        <v>0</v>
      </c>
      <c r="AB630" s="185">
        <v>0</v>
      </c>
      <c r="AC630" s="185">
        <v>0</v>
      </c>
      <c r="AD630" s="185">
        <v>0</v>
      </c>
      <c r="AE630" s="185">
        <v>0</v>
      </c>
      <c r="AF630" s="185">
        <v>0</v>
      </c>
      <c r="AG630" s="185">
        <v>0</v>
      </c>
      <c r="AH630" s="185">
        <v>0</v>
      </c>
      <c r="AI630" s="185">
        <v>0</v>
      </c>
      <c r="AJ630" s="185">
        <v>0</v>
      </c>
      <c r="AK630" s="185">
        <v>0</v>
      </c>
      <c r="AL630" s="185">
        <v>0</v>
      </c>
      <c r="AM630" s="185">
        <v>0</v>
      </c>
      <c r="AN630" s="185">
        <v>0</v>
      </c>
      <c r="AO630" s="185">
        <v>0</v>
      </c>
      <c r="AP630" s="185">
        <v>0</v>
      </c>
      <c r="AQ630" s="185">
        <v>0</v>
      </c>
      <c r="AR630" s="185">
        <v>0</v>
      </c>
      <c r="AS630" s="185">
        <v>0</v>
      </c>
      <c r="AT630" s="185">
        <v>0</v>
      </c>
      <c r="AU630" s="185">
        <v>0</v>
      </c>
      <c r="AV630" s="185">
        <v>0</v>
      </c>
      <c r="AW630" s="185">
        <v>0</v>
      </c>
    </row>
    <row r="631" spans="1:49" x14ac:dyDescent="0.25">
      <c r="A631" s="70" t="s">
        <v>109</v>
      </c>
      <c r="B631" s="70" t="s">
        <v>646</v>
      </c>
      <c r="C631" s="70" t="s">
        <v>651</v>
      </c>
      <c r="D631" s="71">
        <v>18646</v>
      </c>
      <c r="E631" s="237" t="s">
        <v>754</v>
      </c>
      <c r="F631" s="71" t="s">
        <v>16</v>
      </c>
      <c r="G631" s="234">
        <v>2</v>
      </c>
      <c r="H631" s="185">
        <v>0</v>
      </c>
      <c r="I631" s="185">
        <v>0</v>
      </c>
      <c r="J631" s="185">
        <v>0</v>
      </c>
      <c r="K631" s="185">
        <v>0</v>
      </c>
      <c r="L631" s="185">
        <v>0</v>
      </c>
      <c r="M631" s="185">
        <v>0</v>
      </c>
      <c r="N631" s="185">
        <v>0</v>
      </c>
      <c r="O631" s="185">
        <v>0</v>
      </c>
      <c r="P631" s="185">
        <v>0</v>
      </c>
      <c r="Q631" s="185">
        <v>0</v>
      </c>
      <c r="R631" s="185">
        <v>0</v>
      </c>
      <c r="S631" s="185">
        <v>0</v>
      </c>
      <c r="T631" s="185">
        <v>0</v>
      </c>
      <c r="U631" s="185">
        <v>0</v>
      </c>
      <c r="V631" s="185">
        <v>0</v>
      </c>
      <c r="W631" s="185">
        <v>0</v>
      </c>
      <c r="X631" s="185">
        <v>0</v>
      </c>
      <c r="Y631" s="185">
        <v>0</v>
      </c>
      <c r="Z631" s="185">
        <v>0</v>
      </c>
      <c r="AA631" s="185">
        <v>0</v>
      </c>
      <c r="AB631" s="185">
        <v>0</v>
      </c>
      <c r="AC631" s="185">
        <v>0</v>
      </c>
      <c r="AD631" s="185">
        <v>0</v>
      </c>
      <c r="AE631" s="185">
        <v>0</v>
      </c>
      <c r="AF631" s="185">
        <v>0</v>
      </c>
      <c r="AG631" s="185">
        <v>0</v>
      </c>
      <c r="AH631" s="185">
        <v>0</v>
      </c>
      <c r="AI631" s="185">
        <v>0</v>
      </c>
      <c r="AJ631" s="185">
        <v>0</v>
      </c>
      <c r="AK631" s="185">
        <v>0</v>
      </c>
      <c r="AL631" s="185">
        <v>0</v>
      </c>
      <c r="AM631" s="185">
        <v>0</v>
      </c>
      <c r="AN631" s="185">
        <v>0</v>
      </c>
      <c r="AO631" s="185">
        <v>0</v>
      </c>
      <c r="AP631" s="185">
        <v>0</v>
      </c>
      <c r="AQ631" s="185">
        <v>0</v>
      </c>
      <c r="AR631" s="185">
        <v>0</v>
      </c>
      <c r="AS631" s="185">
        <v>0</v>
      </c>
      <c r="AT631" s="185">
        <v>0</v>
      </c>
      <c r="AU631" s="185">
        <v>0</v>
      </c>
      <c r="AV631" s="185">
        <v>0</v>
      </c>
      <c r="AW631" s="185">
        <v>0</v>
      </c>
    </row>
    <row r="632" spans="1:49" x14ac:dyDescent="0.25">
      <c r="A632" s="70" t="s">
        <v>109</v>
      </c>
      <c r="B632" s="70" t="s">
        <v>646</v>
      </c>
      <c r="C632" s="70" t="s">
        <v>651</v>
      </c>
      <c r="D632" s="71">
        <v>18644</v>
      </c>
      <c r="E632" s="237" t="s">
        <v>755</v>
      </c>
      <c r="F632" s="71" t="s">
        <v>16</v>
      </c>
      <c r="G632" s="234">
        <v>2</v>
      </c>
      <c r="H632" s="185">
        <v>0</v>
      </c>
      <c r="I632" s="185">
        <v>0</v>
      </c>
      <c r="J632" s="185">
        <v>0</v>
      </c>
      <c r="K632" s="185">
        <v>0</v>
      </c>
      <c r="L632" s="185">
        <v>0</v>
      </c>
      <c r="M632" s="185">
        <v>0</v>
      </c>
      <c r="N632" s="185">
        <v>0</v>
      </c>
      <c r="O632" s="185">
        <v>0</v>
      </c>
      <c r="P632" s="185">
        <v>0</v>
      </c>
      <c r="Q632" s="185">
        <v>0</v>
      </c>
      <c r="R632" s="185">
        <v>0</v>
      </c>
      <c r="S632" s="185">
        <v>0</v>
      </c>
      <c r="T632" s="185">
        <v>0</v>
      </c>
      <c r="U632" s="185">
        <v>0</v>
      </c>
      <c r="V632" s="185">
        <v>0</v>
      </c>
      <c r="W632" s="185">
        <v>0</v>
      </c>
      <c r="X632" s="185">
        <v>0</v>
      </c>
      <c r="Y632" s="185">
        <v>0</v>
      </c>
      <c r="Z632" s="185">
        <v>0</v>
      </c>
      <c r="AA632" s="185">
        <v>0</v>
      </c>
      <c r="AB632" s="185">
        <v>0</v>
      </c>
      <c r="AC632" s="185">
        <v>0</v>
      </c>
      <c r="AD632" s="185">
        <v>0</v>
      </c>
      <c r="AE632" s="185">
        <v>0</v>
      </c>
      <c r="AF632" s="185">
        <v>0</v>
      </c>
      <c r="AG632" s="185">
        <v>0</v>
      </c>
      <c r="AH632" s="185">
        <v>0</v>
      </c>
      <c r="AI632" s="185">
        <v>0</v>
      </c>
      <c r="AJ632" s="185">
        <v>0</v>
      </c>
      <c r="AK632" s="185">
        <v>0</v>
      </c>
      <c r="AL632" s="185">
        <v>0</v>
      </c>
      <c r="AM632" s="185">
        <v>0</v>
      </c>
      <c r="AN632" s="185">
        <v>0</v>
      </c>
      <c r="AO632" s="185">
        <v>0</v>
      </c>
      <c r="AP632" s="185">
        <v>0</v>
      </c>
      <c r="AQ632" s="185">
        <v>0</v>
      </c>
      <c r="AR632" s="185">
        <v>0</v>
      </c>
      <c r="AS632" s="185">
        <v>0</v>
      </c>
      <c r="AT632" s="185">
        <v>0</v>
      </c>
      <c r="AU632" s="185">
        <v>0</v>
      </c>
      <c r="AV632" s="185">
        <v>0</v>
      </c>
      <c r="AW632" s="185">
        <v>0</v>
      </c>
    </row>
    <row r="633" spans="1:49" x14ac:dyDescent="0.25">
      <c r="A633" s="70" t="s">
        <v>109</v>
      </c>
      <c r="B633" s="70" t="s">
        <v>646</v>
      </c>
      <c r="C633" s="70" t="s">
        <v>651</v>
      </c>
      <c r="D633" s="71">
        <v>18640</v>
      </c>
      <c r="E633" s="237" t="s">
        <v>756</v>
      </c>
      <c r="F633" s="71" t="s">
        <v>16</v>
      </c>
      <c r="G633" s="234">
        <v>2</v>
      </c>
      <c r="H633" s="185">
        <v>0</v>
      </c>
      <c r="I633" s="185">
        <v>0</v>
      </c>
      <c r="J633" s="185">
        <v>0</v>
      </c>
      <c r="K633" s="185">
        <v>0</v>
      </c>
      <c r="L633" s="185">
        <v>0</v>
      </c>
      <c r="M633" s="185">
        <v>0</v>
      </c>
      <c r="N633" s="185">
        <v>0</v>
      </c>
      <c r="O633" s="185">
        <v>0</v>
      </c>
      <c r="P633" s="185">
        <v>0</v>
      </c>
      <c r="Q633" s="185">
        <v>0</v>
      </c>
      <c r="R633" s="185">
        <v>0</v>
      </c>
      <c r="S633" s="185">
        <v>0</v>
      </c>
      <c r="T633" s="185">
        <v>0</v>
      </c>
      <c r="U633" s="185">
        <v>0</v>
      </c>
      <c r="V633" s="185">
        <v>0</v>
      </c>
      <c r="W633" s="185">
        <v>0</v>
      </c>
      <c r="X633" s="185">
        <v>0</v>
      </c>
      <c r="Y633" s="185">
        <v>0</v>
      </c>
      <c r="Z633" s="185">
        <v>0</v>
      </c>
      <c r="AA633" s="185">
        <v>0</v>
      </c>
      <c r="AB633" s="185">
        <v>0</v>
      </c>
      <c r="AC633" s="185">
        <v>0</v>
      </c>
      <c r="AD633" s="185">
        <v>0</v>
      </c>
      <c r="AE633" s="185">
        <v>0</v>
      </c>
      <c r="AF633" s="185">
        <v>0</v>
      </c>
      <c r="AG633" s="185">
        <v>0</v>
      </c>
      <c r="AH633" s="185">
        <v>0</v>
      </c>
      <c r="AI633" s="185">
        <v>0</v>
      </c>
      <c r="AJ633" s="185">
        <v>0</v>
      </c>
      <c r="AK633" s="185">
        <v>0</v>
      </c>
      <c r="AL633" s="185">
        <v>0</v>
      </c>
      <c r="AM633" s="185">
        <v>0</v>
      </c>
      <c r="AN633" s="185">
        <v>0</v>
      </c>
      <c r="AO633" s="185">
        <v>0</v>
      </c>
      <c r="AP633" s="185">
        <v>0</v>
      </c>
      <c r="AQ633" s="185">
        <v>0</v>
      </c>
      <c r="AR633" s="185">
        <v>0</v>
      </c>
      <c r="AS633" s="185">
        <v>0</v>
      </c>
      <c r="AT633" s="185">
        <v>0</v>
      </c>
      <c r="AU633" s="185">
        <v>0</v>
      </c>
      <c r="AV633" s="185">
        <v>0</v>
      </c>
      <c r="AW633" s="185">
        <v>0</v>
      </c>
    </row>
    <row r="634" spans="1:49" x14ac:dyDescent="0.25">
      <c r="A634" s="70" t="s">
        <v>109</v>
      </c>
      <c r="B634" s="70" t="s">
        <v>646</v>
      </c>
      <c r="C634" s="70" t="s">
        <v>651</v>
      </c>
      <c r="D634" s="71">
        <v>18639</v>
      </c>
      <c r="E634" s="237" t="s">
        <v>757</v>
      </c>
      <c r="F634" s="71" t="s">
        <v>16</v>
      </c>
      <c r="G634" s="234">
        <v>2</v>
      </c>
      <c r="H634" s="185">
        <v>0</v>
      </c>
      <c r="I634" s="185">
        <v>0</v>
      </c>
      <c r="J634" s="185">
        <v>0</v>
      </c>
      <c r="K634" s="185">
        <v>0</v>
      </c>
      <c r="L634" s="185">
        <v>0</v>
      </c>
      <c r="M634" s="185">
        <v>0</v>
      </c>
      <c r="N634" s="185">
        <v>0</v>
      </c>
      <c r="O634" s="185">
        <v>0</v>
      </c>
      <c r="P634" s="185">
        <v>0</v>
      </c>
      <c r="Q634" s="185">
        <v>0</v>
      </c>
      <c r="R634" s="185">
        <v>0</v>
      </c>
      <c r="S634" s="185">
        <v>0</v>
      </c>
      <c r="T634" s="185">
        <v>0</v>
      </c>
      <c r="U634" s="185">
        <v>0</v>
      </c>
      <c r="V634" s="185">
        <v>0</v>
      </c>
      <c r="W634" s="185">
        <v>0</v>
      </c>
      <c r="X634" s="185">
        <v>0</v>
      </c>
      <c r="Y634" s="185">
        <v>0</v>
      </c>
      <c r="Z634" s="185">
        <v>0</v>
      </c>
      <c r="AA634" s="185">
        <v>0</v>
      </c>
      <c r="AB634" s="185">
        <v>0</v>
      </c>
      <c r="AC634" s="185">
        <v>0</v>
      </c>
      <c r="AD634" s="185">
        <v>0</v>
      </c>
      <c r="AE634" s="185">
        <v>0</v>
      </c>
      <c r="AF634" s="185">
        <v>0</v>
      </c>
      <c r="AG634" s="185">
        <v>0</v>
      </c>
      <c r="AH634" s="185">
        <v>0</v>
      </c>
      <c r="AI634" s="185">
        <v>0</v>
      </c>
      <c r="AJ634" s="185">
        <v>0</v>
      </c>
      <c r="AK634" s="185">
        <v>0</v>
      </c>
      <c r="AL634" s="185">
        <v>0</v>
      </c>
      <c r="AM634" s="185">
        <v>0</v>
      </c>
      <c r="AN634" s="185">
        <v>0</v>
      </c>
      <c r="AO634" s="185">
        <v>0</v>
      </c>
      <c r="AP634" s="185">
        <v>0</v>
      </c>
      <c r="AQ634" s="185">
        <v>0</v>
      </c>
      <c r="AR634" s="185">
        <v>0</v>
      </c>
      <c r="AS634" s="185">
        <v>0</v>
      </c>
      <c r="AT634" s="185">
        <v>0</v>
      </c>
      <c r="AU634" s="185">
        <v>0</v>
      </c>
      <c r="AV634" s="185">
        <v>0</v>
      </c>
      <c r="AW634" s="185">
        <v>0</v>
      </c>
    </row>
    <row r="635" spans="1:49" x14ac:dyDescent="0.25">
      <c r="A635" s="70" t="s">
        <v>109</v>
      </c>
      <c r="B635" s="70" t="s">
        <v>646</v>
      </c>
      <c r="C635" s="70" t="s">
        <v>651</v>
      </c>
      <c r="D635" s="71">
        <v>18654</v>
      </c>
      <c r="E635" s="237" t="s">
        <v>758</v>
      </c>
      <c r="F635" s="71" t="s">
        <v>16</v>
      </c>
      <c r="G635" s="234">
        <v>2</v>
      </c>
      <c r="H635" s="185">
        <v>0</v>
      </c>
      <c r="I635" s="185">
        <v>0</v>
      </c>
      <c r="J635" s="185">
        <v>0</v>
      </c>
      <c r="K635" s="185">
        <v>0</v>
      </c>
      <c r="L635" s="185">
        <v>0</v>
      </c>
      <c r="M635" s="185">
        <v>0</v>
      </c>
      <c r="N635" s="185">
        <v>0</v>
      </c>
      <c r="O635" s="185">
        <v>0</v>
      </c>
      <c r="P635" s="185">
        <v>0</v>
      </c>
      <c r="Q635" s="185">
        <v>0</v>
      </c>
      <c r="R635" s="185">
        <v>0</v>
      </c>
      <c r="S635" s="185">
        <v>0</v>
      </c>
      <c r="T635" s="185">
        <v>0</v>
      </c>
      <c r="U635" s="185">
        <v>0</v>
      </c>
      <c r="V635" s="185">
        <v>0</v>
      </c>
      <c r="W635" s="185">
        <v>0</v>
      </c>
      <c r="X635" s="185">
        <v>0</v>
      </c>
      <c r="Y635" s="185">
        <v>0</v>
      </c>
      <c r="Z635" s="185">
        <v>0</v>
      </c>
      <c r="AA635" s="185">
        <v>0</v>
      </c>
      <c r="AB635" s="185">
        <v>0</v>
      </c>
      <c r="AC635" s="185">
        <v>0</v>
      </c>
      <c r="AD635" s="185">
        <v>0</v>
      </c>
      <c r="AE635" s="185">
        <v>0</v>
      </c>
      <c r="AF635" s="185">
        <v>0</v>
      </c>
      <c r="AG635" s="185">
        <v>0</v>
      </c>
      <c r="AH635" s="185">
        <v>0</v>
      </c>
      <c r="AI635" s="185">
        <v>0</v>
      </c>
      <c r="AJ635" s="185">
        <v>0</v>
      </c>
      <c r="AK635" s="185">
        <v>0</v>
      </c>
      <c r="AL635" s="185">
        <v>0</v>
      </c>
      <c r="AM635" s="185">
        <v>0</v>
      </c>
      <c r="AN635" s="185">
        <v>0</v>
      </c>
      <c r="AO635" s="185">
        <v>0</v>
      </c>
      <c r="AP635" s="185">
        <v>0</v>
      </c>
      <c r="AQ635" s="185">
        <v>0</v>
      </c>
      <c r="AR635" s="185">
        <v>0</v>
      </c>
      <c r="AS635" s="185">
        <v>0</v>
      </c>
      <c r="AT635" s="185">
        <v>0</v>
      </c>
      <c r="AU635" s="185">
        <v>0</v>
      </c>
      <c r="AV635" s="185">
        <v>0</v>
      </c>
      <c r="AW635" s="185">
        <v>0</v>
      </c>
    </row>
    <row r="636" spans="1:49" x14ac:dyDescent="0.25">
      <c r="A636" s="70" t="s">
        <v>109</v>
      </c>
      <c r="B636" s="70" t="s">
        <v>646</v>
      </c>
      <c r="C636" s="70" t="s">
        <v>651</v>
      </c>
      <c r="D636" s="71">
        <v>18647</v>
      </c>
      <c r="E636" s="237" t="s">
        <v>759</v>
      </c>
      <c r="F636" s="71" t="s">
        <v>16</v>
      </c>
      <c r="G636" s="234">
        <v>2</v>
      </c>
      <c r="H636" s="185">
        <v>0</v>
      </c>
      <c r="I636" s="185">
        <v>0</v>
      </c>
      <c r="J636" s="185">
        <v>0</v>
      </c>
      <c r="K636" s="185">
        <v>0</v>
      </c>
      <c r="L636" s="185">
        <v>0</v>
      </c>
      <c r="M636" s="185">
        <v>0</v>
      </c>
      <c r="N636" s="185">
        <v>0</v>
      </c>
      <c r="O636" s="185">
        <v>0</v>
      </c>
      <c r="P636" s="185">
        <v>0</v>
      </c>
      <c r="Q636" s="185">
        <v>0</v>
      </c>
      <c r="R636" s="185">
        <v>0</v>
      </c>
      <c r="S636" s="185">
        <v>0</v>
      </c>
      <c r="T636" s="185">
        <v>0</v>
      </c>
      <c r="U636" s="185">
        <v>0</v>
      </c>
      <c r="V636" s="185">
        <v>0</v>
      </c>
      <c r="W636" s="185">
        <v>0</v>
      </c>
      <c r="X636" s="185">
        <v>0</v>
      </c>
      <c r="Y636" s="185">
        <v>0</v>
      </c>
      <c r="Z636" s="185">
        <v>0</v>
      </c>
      <c r="AA636" s="185">
        <v>0</v>
      </c>
      <c r="AB636" s="185">
        <v>0</v>
      </c>
      <c r="AC636" s="185">
        <v>0</v>
      </c>
      <c r="AD636" s="185">
        <v>0</v>
      </c>
      <c r="AE636" s="185">
        <v>0</v>
      </c>
      <c r="AF636" s="185">
        <v>0</v>
      </c>
      <c r="AG636" s="185">
        <v>0</v>
      </c>
      <c r="AH636" s="185">
        <v>0</v>
      </c>
      <c r="AI636" s="185">
        <v>0</v>
      </c>
      <c r="AJ636" s="185">
        <v>0</v>
      </c>
      <c r="AK636" s="185">
        <v>0</v>
      </c>
      <c r="AL636" s="185">
        <v>0</v>
      </c>
      <c r="AM636" s="185">
        <v>0</v>
      </c>
      <c r="AN636" s="185">
        <v>0</v>
      </c>
      <c r="AO636" s="185">
        <v>0</v>
      </c>
      <c r="AP636" s="185">
        <v>0</v>
      </c>
      <c r="AQ636" s="185">
        <v>0</v>
      </c>
      <c r="AR636" s="185">
        <v>0</v>
      </c>
      <c r="AS636" s="185">
        <v>0</v>
      </c>
      <c r="AT636" s="185">
        <v>0</v>
      </c>
      <c r="AU636" s="185">
        <v>0</v>
      </c>
      <c r="AV636" s="185">
        <v>0</v>
      </c>
      <c r="AW636" s="185">
        <v>0</v>
      </c>
    </row>
    <row r="637" spans="1:49" x14ac:dyDescent="0.25">
      <c r="A637" s="70" t="s">
        <v>109</v>
      </c>
      <c r="B637" s="70" t="s">
        <v>646</v>
      </c>
      <c r="C637" s="70" t="s">
        <v>651</v>
      </c>
      <c r="D637" s="71">
        <v>18657</v>
      </c>
      <c r="E637" s="237" t="s">
        <v>760</v>
      </c>
      <c r="F637" s="71" t="s">
        <v>16</v>
      </c>
      <c r="G637" s="234">
        <v>2</v>
      </c>
      <c r="H637" s="185">
        <v>0</v>
      </c>
      <c r="I637" s="185">
        <v>0</v>
      </c>
      <c r="J637" s="185">
        <v>0</v>
      </c>
      <c r="K637" s="185">
        <v>0</v>
      </c>
      <c r="L637" s="185">
        <v>0</v>
      </c>
      <c r="M637" s="185">
        <v>0</v>
      </c>
      <c r="N637" s="185">
        <v>0</v>
      </c>
      <c r="O637" s="185">
        <v>0</v>
      </c>
      <c r="P637" s="185">
        <v>0</v>
      </c>
      <c r="Q637" s="185">
        <v>0</v>
      </c>
      <c r="R637" s="185">
        <v>0</v>
      </c>
      <c r="S637" s="185">
        <v>0</v>
      </c>
      <c r="T637" s="185">
        <v>0</v>
      </c>
      <c r="U637" s="185">
        <v>0</v>
      </c>
      <c r="V637" s="185">
        <v>0</v>
      </c>
      <c r="W637" s="185">
        <v>0</v>
      </c>
      <c r="X637" s="185">
        <v>0</v>
      </c>
      <c r="Y637" s="185">
        <v>0</v>
      </c>
      <c r="Z637" s="185">
        <v>0</v>
      </c>
      <c r="AA637" s="185">
        <v>0</v>
      </c>
      <c r="AB637" s="185">
        <v>0</v>
      </c>
      <c r="AC637" s="185">
        <v>0</v>
      </c>
      <c r="AD637" s="185">
        <v>0</v>
      </c>
      <c r="AE637" s="185">
        <v>0</v>
      </c>
      <c r="AF637" s="185">
        <v>0</v>
      </c>
      <c r="AG637" s="185">
        <v>0</v>
      </c>
      <c r="AH637" s="185">
        <v>0</v>
      </c>
      <c r="AI637" s="185">
        <v>0</v>
      </c>
      <c r="AJ637" s="185">
        <v>0</v>
      </c>
      <c r="AK637" s="185">
        <v>0</v>
      </c>
      <c r="AL637" s="185">
        <v>0</v>
      </c>
      <c r="AM637" s="185">
        <v>0</v>
      </c>
      <c r="AN637" s="185">
        <v>0</v>
      </c>
      <c r="AO637" s="185">
        <v>0</v>
      </c>
      <c r="AP637" s="185">
        <v>0</v>
      </c>
      <c r="AQ637" s="185">
        <v>0</v>
      </c>
      <c r="AR637" s="185">
        <v>0</v>
      </c>
      <c r="AS637" s="185">
        <v>0</v>
      </c>
      <c r="AT637" s="185">
        <v>0</v>
      </c>
      <c r="AU637" s="185">
        <v>0</v>
      </c>
      <c r="AV637" s="185">
        <v>0</v>
      </c>
      <c r="AW637" s="185">
        <v>0</v>
      </c>
    </row>
    <row r="638" spans="1:49" x14ac:dyDescent="0.25">
      <c r="A638" s="70" t="s">
        <v>109</v>
      </c>
      <c r="B638" s="70" t="s">
        <v>646</v>
      </c>
      <c r="C638" s="70" t="s">
        <v>651</v>
      </c>
      <c r="D638" s="71">
        <v>18648</v>
      </c>
      <c r="E638" s="237" t="s">
        <v>761</v>
      </c>
      <c r="F638" s="71" t="s">
        <v>16</v>
      </c>
      <c r="G638" s="234">
        <v>2</v>
      </c>
      <c r="H638" s="185">
        <v>0</v>
      </c>
      <c r="I638" s="185">
        <v>0</v>
      </c>
      <c r="J638" s="185">
        <v>0</v>
      </c>
      <c r="K638" s="185">
        <v>0</v>
      </c>
      <c r="L638" s="185">
        <v>0</v>
      </c>
      <c r="M638" s="185">
        <v>0</v>
      </c>
      <c r="N638" s="185">
        <v>0</v>
      </c>
      <c r="O638" s="185">
        <v>0</v>
      </c>
      <c r="P638" s="185">
        <v>0</v>
      </c>
      <c r="Q638" s="185">
        <v>0</v>
      </c>
      <c r="R638" s="185">
        <v>0</v>
      </c>
      <c r="S638" s="185">
        <v>0</v>
      </c>
      <c r="T638" s="185">
        <v>0</v>
      </c>
      <c r="U638" s="185">
        <v>0</v>
      </c>
      <c r="V638" s="185">
        <v>0</v>
      </c>
      <c r="W638" s="185">
        <v>0</v>
      </c>
      <c r="X638" s="185">
        <v>0</v>
      </c>
      <c r="Y638" s="185">
        <v>0</v>
      </c>
      <c r="Z638" s="185">
        <v>0</v>
      </c>
      <c r="AA638" s="185">
        <v>0</v>
      </c>
      <c r="AB638" s="185">
        <v>0</v>
      </c>
      <c r="AC638" s="185">
        <v>0</v>
      </c>
      <c r="AD638" s="185">
        <v>0</v>
      </c>
      <c r="AE638" s="185">
        <v>0</v>
      </c>
      <c r="AF638" s="185">
        <v>0</v>
      </c>
      <c r="AG638" s="185">
        <v>0</v>
      </c>
      <c r="AH638" s="185">
        <v>0</v>
      </c>
      <c r="AI638" s="185">
        <v>0</v>
      </c>
      <c r="AJ638" s="185">
        <v>0</v>
      </c>
      <c r="AK638" s="185">
        <v>0</v>
      </c>
      <c r="AL638" s="185">
        <v>0</v>
      </c>
      <c r="AM638" s="185">
        <v>0</v>
      </c>
      <c r="AN638" s="185">
        <v>0</v>
      </c>
      <c r="AO638" s="185">
        <v>0</v>
      </c>
      <c r="AP638" s="185">
        <v>0</v>
      </c>
      <c r="AQ638" s="185">
        <v>0</v>
      </c>
      <c r="AR638" s="185">
        <v>0</v>
      </c>
      <c r="AS638" s="185">
        <v>0</v>
      </c>
      <c r="AT638" s="185">
        <v>0</v>
      </c>
      <c r="AU638" s="185">
        <v>0</v>
      </c>
      <c r="AV638" s="185">
        <v>0</v>
      </c>
      <c r="AW638" s="185">
        <v>0</v>
      </c>
    </row>
    <row r="639" spans="1:49" x14ac:dyDescent="0.25">
      <c r="A639" s="70" t="s">
        <v>109</v>
      </c>
      <c r="B639" s="70" t="s">
        <v>646</v>
      </c>
      <c r="C639" s="70" t="s">
        <v>651</v>
      </c>
      <c r="D639" s="71">
        <v>18650</v>
      </c>
      <c r="E639" s="237" t="s">
        <v>762</v>
      </c>
      <c r="F639" s="71" t="s">
        <v>16</v>
      </c>
      <c r="G639" s="234">
        <v>2</v>
      </c>
      <c r="H639" s="185">
        <v>0</v>
      </c>
      <c r="I639" s="185">
        <v>0</v>
      </c>
      <c r="J639" s="185">
        <v>0</v>
      </c>
      <c r="K639" s="185">
        <v>0</v>
      </c>
      <c r="L639" s="185">
        <v>0</v>
      </c>
      <c r="M639" s="185">
        <v>0</v>
      </c>
      <c r="N639" s="185">
        <v>0</v>
      </c>
      <c r="O639" s="185">
        <v>0</v>
      </c>
      <c r="P639" s="185">
        <v>0</v>
      </c>
      <c r="Q639" s="185">
        <v>0</v>
      </c>
      <c r="R639" s="185">
        <v>0</v>
      </c>
      <c r="S639" s="185">
        <v>0</v>
      </c>
      <c r="T639" s="185">
        <v>0</v>
      </c>
      <c r="U639" s="185">
        <v>0</v>
      </c>
      <c r="V639" s="185">
        <v>0</v>
      </c>
      <c r="W639" s="185">
        <v>0</v>
      </c>
      <c r="X639" s="185">
        <v>0</v>
      </c>
      <c r="Y639" s="185">
        <v>0</v>
      </c>
      <c r="Z639" s="185">
        <v>0</v>
      </c>
      <c r="AA639" s="185">
        <v>0</v>
      </c>
      <c r="AB639" s="185">
        <v>0</v>
      </c>
      <c r="AC639" s="185">
        <v>0</v>
      </c>
      <c r="AD639" s="185">
        <v>0</v>
      </c>
      <c r="AE639" s="185">
        <v>0</v>
      </c>
      <c r="AF639" s="185">
        <v>0</v>
      </c>
      <c r="AG639" s="185">
        <v>0</v>
      </c>
      <c r="AH639" s="185">
        <v>0</v>
      </c>
      <c r="AI639" s="185">
        <v>0</v>
      </c>
      <c r="AJ639" s="185">
        <v>0</v>
      </c>
      <c r="AK639" s="185">
        <v>0</v>
      </c>
      <c r="AL639" s="185">
        <v>0</v>
      </c>
      <c r="AM639" s="185">
        <v>0</v>
      </c>
      <c r="AN639" s="185">
        <v>0</v>
      </c>
      <c r="AO639" s="185">
        <v>0</v>
      </c>
      <c r="AP639" s="185">
        <v>0</v>
      </c>
      <c r="AQ639" s="185">
        <v>0</v>
      </c>
      <c r="AR639" s="185">
        <v>0</v>
      </c>
      <c r="AS639" s="185">
        <v>0</v>
      </c>
      <c r="AT639" s="185">
        <v>0</v>
      </c>
      <c r="AU639" s="185">
        <v>0</v>
      </c>
      <c r="AV639" s="185">
        <v>0</v>
      </c>
      <c r="AW639" s="185">
        <v>0</v>
      </c>
    </row>
    <row r="640" spans="1:49" x14ac:dyDescent="0.25">
      <c r="A640" s="70" t="s">
        <v>109</v>
      </c>
      <c r="B640" s="70" t="s">
        <v>646</v>
      </c>
      <c r="C640" s="70" t="s">
        <v>651</v>
      </c>
      <c r="D640" s="71">
        <v>18652</v>
      </c>
      <c r="E640" s="237" t="s">
        <v>763</v>
      </c>
      <c r="F640" s="71" t="s">
        <v>16</v>
      </c>
      <c r="G640" s="234">
        <v>2</v>
      </c>
      <c r="H640" s="185">
        <v>0</v>
      </c>
      <c r="I640" s="185">
        <v>0</v>
      </c>
      <c r="J640" s="185">
        <v>0</v>
      </c>
      <c r="K640" s="185">
        <v>0</v>
      </c>
      <c r="L640" s="185">
        <v>0</v>
      </c>
      <c r="M640" s="185">
        <v>0</v>
      </c>
      <c r="N640" s="185">
        <v>0</v>
      </c>
      <c r="O640" s="185">
        <v>0</v>
      </c>
      <c r="P640" s="185">
        <v>0</v>
      </c>
      <c r="Q640" s="185">
        <v>0</v>
      </c>
      <c r="R640" s="185">
        <v>0</v>
      </c>
      <c r="S640" s="185">
        <v>0</v>
      </c>
      <c r="T640" s="185">
        <v>0</v>
      </c>
      <c r="U640" s="185">
        <v>0</v>
      </c>
      <c r="V640" s="185">
        <v>0</v>
      </c>
      <c r="W640" s="185">
        <v>0</v>
      </c>
      <c r="X640" s="185">
        <v>0</v>
      </c>
      <c r="Y640" s="185">
        <v>0</v>
      </c>
      <c r="Z640" s="185">
        <v>0</v>
      </c>
      <c r="AA640" s="185">
        <v>0</v>
      </c>
      <c r="AB640" s="185">
        <v>0</v>
      </c>
      <c r="AC640" s="185">
        <v>0</v>
      </c>
      <c r="AD640" s="185">
        <v>0</v>
      </c>
      <c r="AE640" s="185">
        <v>0</v>
      </c>
      <c r="AF640" s="185">
        <v>0</v>
      </c>
      <c r="AG640" s="185">
        <v>0</v>
      </c>
      <c r="AH640" s="185">
        <v>0</v>
      </c>
      <c r="AI640" s="185">
        <v>0</v>
      </c>
      <c r="AJ640" s="185">
        <v>0</v>
      </c>
      <c r="AK640" s="185">
        <v>0</v>
      </c>
      <c r="AL640" s="185">
        <v>0</v>
      </c>
      <c r="AM640" s="185">
        <v>0</v>
      </c>
      <c r="AN640" s="185">
        <v>0</v>
      </c>
      <c r="AO640" s="185">
        <v>0</v>
      </c>
      <c r="AP640" s="185">
        <v>0</v>
      </c>
      <c r="AQ640" s="185">
        <v>0</v>
      </c>
      <c r="AR640" s="185">
        <v>0</v>
      </c>
      <c r="AS640" s="185">
        <v>0</v>
      </c>
      <c r="AT640" s="185">
        <v>0</v>
      </c>
      <c r="AU640" s="185">
        <v>0</v>
      </c>
      <c r="AV640" s="185">
        <v>0</v>
      </c>
      <c r="AW640" s="185">
        <v>0</v>
      </c>
    </row>
    <row r="641" spans="1:49" x14ac:dyDescent="0.25">
      <c r="A641" s="70" t="s">
        <v>109</v>
      </c>
      <c r="B641" s="70" t="s">
        <v>646</v>
      </c>
      <c r="C641" s="70" t="s">
        <v>651</v>
      </c>
      <c r="D641" s="71">
        <v>18653</v>
      </c>
      <c r="E641" s="237" t="s">
        <v>764</v>
      </c>
      <c r="F641" s="71" t="s">
        <v>16</v>
      </c>
      <c r="G641" s="234">
        <v>2</v>
      </c>
      <c r="H641" s="185">
        <v>0</v>
      </c>
      <c r="I641" s="185">
        <v>0</v>
      </c>
      <c r="J641" s="185">
        <v>0</v>
      </c>
      <c r="K641" s="185">
        <v>0</v>
      </c>
      <c r="L641" s="185">
        <v>0</v>
      </c>
      <c r="M641" s="185">
        <v>0</v>
      </c>
      <c r="N641" s="185">
        <v>0</v>
      </c>
      <c r="O641" s="185">
        <v>0</v>
      </c>
      <c r="P641" s="185">
        <v>0</v>
      </c>
      <c r="Q641" s="185">
        <v>0</v>
      </c>
      <c r="R641" s="185">
        <v>0</v>
      </c>
      <c r="S641" s="185">
        <v>0</v>
      </c>
      <c r="T641" s="185">
        <v>0</v>
      </c>
      <c r="U641" s="185">
        <v>0</v>
      </c>
      <c r="V641" s="185">
        <v>0</v>
      </c>
      <c r="W641" s="185">
        <v>0</v>
      </c>
      <c r="X641" s="185">
        <v>0</v>
      </c>
      <c r="Y641" s="185">
        <v>0</v>
      </c>
      <c r="Z641" s="185">
        <v>0</v>
      </c>
      <c r="AA641" s="185">
        <v>0</v>
      </c>
      <c r="AB641" s="185">
        <v>0</v>
      </c>
      <c r="AC641" s="185">
        <v>0</v>
      </c>
      <c r="AD641" s="185">
        <v>0</v>
      </c>
      <c r="AE641" s="185">
        <v>0</v>
      </c>
      <c r="AF641" s="185">
        <v>0</v>
      </c>
      <c r="AG641" s="185">
        <v>0</v>
      </c>
      <c r="AH641" s="185">
        <v>0</v>
      </c>
      <c r="AI641" s="185">
        <v>0</v>
      </c>
      <c r="AJ641" s="185">
        <v>0</v>
      </c>
      <c r="AK641" s="185">
        <v>0</v>
      </c>
      <c r="AL641" s="185">
        <v>0</v>
      </c>
      <c r="AM641" s="185">
        <v>0</v>
      </c>
      <c r="AN641" s="185">
        <v>0</v>
      </c>
      <c r="AO641" s="185">
        <v>0</v>
      </c>
      <c r="AP641" s="185">
        <v>0</v>
      </c>
      <c r="AQ641" s="185">
        <v>0</v>
      </c>
      <c r="AR641" s="185">
        <v>0</v>
      </c>
      <c r="AS641" s="185">
        <v>0</v>
      </c>
      <c r="AT641" s="185">
        <v>0</v>
      </c>
      <c r="AU641" s="185">
        <v>0</v>
      </c>
      <c r="AV641" s="185">
        <v>0</v>
      </c>
      <c r="AW641" s="185">
        <v>0</v>
      </c>
    </row>
    <row r="642" spans="1:49" x14ac:dyDescent="0.25">
      <c r="A642" s="256"/>
      <c r="B642" s="256"/>
      <c r="C642" s="272"/>
      <c r="D642" s="786" t="s">
        <v>765</v>
      </c>
      <c r="E642" s="787"/>
      <c r="F642" s="273"/>
      <c r="G642" s="273"/>
      <c r="H642" s="274">
        <v>52701</v>
      </c>
      <c r="I642" s="274">
        <v>6986</v>
      </c>
      <c r="J642" s="274">
        <v>1222</v>
      </c>
      <c r="K642" s="274">
        <v>1159</v>
      </c>
      <c r="L642" s="274">
        <v>1137</v>
      </c>
      <c r="M642" s="274">
        <v>1209</v>
      </c>
      <c r="N642" s="274">
        <v>1109</v>
      </c>
      <c r="O642" s="274">
        <v>1150</v>
      </c>
      <c r="P642" s="274">
        <v>1295</v>
      </c>
      <c r="Q642" s="274">
        <v>1276</v>
      </c>
      <c r="R642" s="274">
        <v>1252</v>
      </c>
      <c r="S642" s="274">
        <v>1227</v>
      </c>
      <c r="T642" s="274">
        <v>1201</v>
      </c>
      <c r="U642" s="274">
        <v>1175</v>
      </c>
      <c r="V642" s="274">
        <v>1153</v>
      </c>
      <c r="W642" s="274">
        <v>1162</v>
      </c>
      <c r="X642" s="274">
        <v>1157</v>
      </c>
      <c r="Y642" s="274">
        <v>1122</v>
      </c>
      <c r="Z642" s="274">
        <v>1112</v>
      </c>
      <c r="AA642" s="274">
        <v>1112</v>
      </c>
      <c r="AB642" s="274">
        <v>1126</v>
      </c>
      <c r="AC642" s="274">
        <v>1144</v>
      </c>
      <c r="AD642" s="274">
        <v>5860</v>
      </c>
      <c r="AE642" s="274">
        <v>4985</v>
      </c>
      <c r="AF642" s="274">
        <v>3870</v>
      </c>
      <c r="AG642" s="274">
        <v>3079</v>
      </c>
      <c r="AH642" s="274">
        <v>2996</v>
      </c>
      <c r="AI642" s="274">
        <v>2493</v>
      </c>
      <c r="AJ642" s="274">
        <v>1780</v>
      </c>
      <c r="AK642" s="274">
        <v>1408</v>
      </c>
      <c r="AL642" s="274">
        <v>1102</v>
      </c>
      <c r="AM642" s="274">
        <v>719</v>
      </c>
      <c r="AN642" s="274">
        <v>408</v>
      </c>
      <c r="AO642" s="274">
        <v>287</v>
      </c>
      <c r="AP642" s="274">
        <v>214</v>
      </c>
      <c r="AQ642" s="274">
        <v>1270</v>
      </c>
      <c r="AR642" s="274">
        <v>130</v>
      </c>
      <c r="AS642" s="274">
        <v>27118</v>
      </c>
      <c r="AT642" s="274">
        <v>2464.3519999999999</v>
      </c>
      <c r="AU642" s="274">
        <v>2849</v>
      </c>
      <c r="AV642" s="274">
        <v>11062</v>
      </c>
      <c r="AW642" s="274">
        <v>1296</v>
      </c>
    </row>
    <row r="643" spans="1:49" x14ac:dyDescent="0.25">
      <c r="A643" s="275"/>
      <c r="B643" s="275"/>
      <c r="C643" s="275"/>
      <c r="D643" s="5"/>
      <c r="E643" s="276" t="s">
        <v>8</v>
      </c>
      <c r="F643" s="162"/>
      <c r="G643" s="277">
        <v>2</v>
      </c>
      <c r="H643" s="178">
        <v>52701</v>
      </c>
      <c r="I643" s="178">
        <v>6986</v>
      </c>
      <c r="J643" s="178">
        <v>1222</v>
      </c>
      <c r="K643" s="178">
        <v>1159</v>
      </c>
      <c r="L643" s="178">
        <v>1137</v>
      </c>
      <c r="M643" s="178">
        <v>1209</v>
      </c>
      <c r="N643" s="178">
        <v>1109</v>
      </c>
      <c r="O643" s="178">
        <v>1150</v>
      </c>
      <c r="P643" s="178">
        <v>1295</v>
      </c>
      <c r="Q643" s="178">
        <v>1276</v>
      </c>
      <c r="R643" s="178">
        <v>1252</v>
      </c>
      <c r="S643" s="178">
        <v>1227</v>
      </c>
      <c r="T643" s="178">
        <v>1201</v>
      </c>
      <c r="U643" s="178">
        <v>1175</v>
      </c>
      <c r="V643" s="178">
        <v>1153</v>
      </c>
      <c r="W643" s="178">
        <v>1162</v>
      </c>
      <c r="X643" s="178">
        <v>1157</v>
      </c>
      <c r="Y643" s="178">
        <v>1122</v>
      </c>
      <c r="Z643" s="178">
        <v>1112</v>
      </c>
      <c r="AA643" s="178">
        <v>1112</v>
      </c>
      <c r="AB643" s="178">
        <v>1126</v>
      </c>
      <c r="AC643" s="178">
        <v>1144</v>
      </c>
      <c r="AD643" s="178">
        <v>5860</v>
      </c>
      <c r="AE643" s="178">
        <v>4985</v>
      </c>
      <c r="AF643" s="178">
        <v>3870</v>
      </c>
      <c r="AG643" s="178">
        <v>3079</v>
      </c>
      <c r="AH643" s="178">
        <v>2996</v>
      </c>
      <c r="AI643" s="178">
        <v>2493</v>
      </c>
      <c r="AJ643" s="178">
        <v>1780</v>
      </c>
      <c r="AK643" s="178">
        <v>1408</v>
      </c>
      <c r="AL643" s="178">
        <v>1102</v>
      </c>
      <c r="AM643" s="178">
        <v>719</v>
      </c>
      <c r="AN643" s="178">
        <v>408</v>
      </c>
      <c r="AO643" s="178">
        <v>287</v>
      </c>
      <c r="AP643" s="178">
        <v>214</v>
      </c>
      <c r="AQ643" s="178">
        <v>1270</v>
      </c>
      <c r="AR643" s="178">
        <v>130</v>
      </c>
      <c r="AS643" s="178">
        <v>27118</v>
      </c>
      <c r="AT643" s="178">
        <v>2464.3519999999999</v>
      </c>
      <c r="AU643" s="178">
        <v>2849</v>
      </c>
      <c r="AV643" s="178">
        <v>11062</v>
      </c>
      <c r="AW643" s="178">
        <v>1296</v>
      </c>
    </row>
    <row r="644" spans="1:49" x14ac:dyDescent="0.25">
      <c r="A644" s="64" t="s">
        <v>109</v>
      </c>
      <c r="B644" s="64" t="s">
        <v>9</v>
      </c>
      <c r="C644" s="64" t="s">
        <v>93</v>
      </c>
      <c r="D644" s="5"/>
      <c r="E644" s="278" t="s">
        <v>93</v>
      </c>
      <c r="F644" s="279" t="s">
        <v>47</v>
      </c>
      <c r="G644" s="9">
        <v>1</v>
      </c>
      <c r="H644" s="181">
        <v>52701</v>
      </c>
      <c r="I644" s="181">
        <v>6986</v>
      </c>
      <c r="J644" s="181">
        <v>1222</v>
      </c>
      <c r="K644" s="181">
        <v>1159</v>
      </c>
      <c r="L644" s="181">
        <v>1137</v>
      </c>
      <c r="M644" s="181">
        <v>1209</v>
      </c>
      <c r="N644" s="181">
        <v>1109</v>
      </c>
      <c r="O644" s="181">
        <v>1150</v>
      </c>
      <c r="P644" s="181">
        <v>1295</v>
      </c>
      <c r="Q644" s="181">
        <v>1276</v>
      </c>
      <c r="R644" s="181">
        <v>1252</v>
      </c>
      <c r="S644" s="181">
        <v>1227</v>
      </c>
      <c r="T644" s="181">
        <v>1201</v>
      </c>
      <c r="U644" s="181">
        <v>1175</v>
      </c>
      <c r="V644" s="181">
        <v>1153</v>
      </c>
      <c r="W644" s="181">
        <v>1162</v>
      </c>
      <c r="X644" s="181">
        <v>1157</v>
      </c>
      <c r="Y644" s="181">
        <v>1122</v>
      </c>
      <c r="Z644" s="181">
        <v>1112</v>
      </c>
      <c r="AA644" s="181">
        <v>1112</v>
      </c>
      <c r="AB644" s="181">
        <v>1126</v>
      </c>
      <c r="AC644" s="181">
        <v>1144</v>
      </c>
      <c r="AD644" s="181">
        <v>5860</v>
      </c>
      <c r="AE644" s="181">
        <v>4985</v>
      </c>
      <c r="AF644" s="181">
        <v>3870</v>
      </c>
      <c r="AG644" s="181">
        <v>3079</v>
      </c>
      <c r="AH644" s="181">
        <v>2996</v>
      </c>
      <c r="AI644" s="181">
        <v>2493</v>
      </c>
      <c r="AJ644" s="181">
        <v>1780</v>
      </c>
      <c r="AK644" s="181">
        <v>1408</v>
      </c>
      <c r="AL644" s="181">
        <v>1102</v>
      </c>
      <c r="AM644" s="181">
        <v>719</v>
      </c>
      <c r="AN644" s="181">
        <v>408</v>
      </c>
      <c r="AO644" s="181">
        <v>287</v>
      </c>
      <c r="AP644" s="181">
        <v>214</v>
      </c>
      <c r="AQ644" s="181">
        <v>1270</v>
      </c>
      <c r="AR644" s="181">
        <v>130</v>
      </c>
      <c r="AS644" s="181">
        <v>27118</v>
      </c>
      <c r="AT644" s="181">
        <v>2464.3519999999999</v>
      </c>
      <c r="AU644" s="181">
        <v>2849</v>
      </c>
      <c r="AV644" s="181">
        <v>11062</v>
      </c>
      <c r="AW644" s="181">
        <v>1296</v>
      </c>
    </row>
    <row r="645" spans="1:49" x14ac:dyDescent="0.25">
      <c r="A645" s="70" t="s">
        <v>109</v>
      </c>
      <c r="B645" s="70" t="s">
        <v>9</v>
      </c>
      <c r="C645" s="70" t="s">
        <v>93</v>
      </c>
      <c r="D645" s="266">
        <v>442</v>
      </c>
      <c r="E645" s="280" t="s">
        <v>189</v>
      </c>
      <c r="F645" s="281" t="s">
        <v>12</v>
      </c>
      <c r="G645" s="15">
        <v>1</v>
      </c>
      <c r="H645" s="185">
        <v>15505</v>
      </c>
      <c r="I645" s="185">
        <v>1708</v>
      </c>
      <c r="J645" s="255">
        <v>305</v>
      </c>
      <c r="K645" s="255">
        <v>285</v>
      </c>
      <c r="L645" s="255">
        <v>281</v>
      </c>
      <c r="M645" s="246">
        <v>283</v>
      </c>
      <c r="N645" s="255">
        <v>275</v>
      </c>
      <c r="O645" s="255">
        <v>279</v>
      </c>
      <c r="P645" s="282">
        <v>359</v>
      </c>
      <c r="Q645" s="282">
        <v>363</v>
      </c>
      <c r="R645" s="282">
        <v>355</v>
      </c>
      <c r="S645" s="282">
        <v>345</v>
      </c>
      <c r="T645" s="282">
        <v>340</v>
      </c>
      <c r="U645" s="282">
        <v>336</v>
      </c>
      <c r="V645" s="282">
        <v>326</v>
      </c>
      <c r="W645" s="282">
        <v>343</v>
      </c>
      <c r="X645" s="282">
        <v>343</v>
      </c>
      <c r="Y645" s="282">
        <v>310</v>
      </c>
      <c r="Z645" s="282">
        <v>306</v>
      </c>
      <c r="AA645" s="282">
        <v>305</v>
      </c>
      <c r="AB645" s="282">
        <v>300</v>
      </c>
      <c r="AC645" s="282">
        <v>304</v>
      </c>
      <c r="AD645" s="283">
        <v>1601</v>
      </c>
      <c r="AE645" s="283">
        <v>1493</v>
      </c>
      <c r="AF645" s="283">
        <v>1150</v>
      </c>
      <c r="AG645" s="283">
        <v>1213</v>
      </c>
      <c r="AH645" s="283">
        <v>875</v>
      </c>
      <c r="AI645" s="283">
        <v>791</v>
      </c>
      <c r="AJ645" s="283">
        <v>745</v>
      </c>
      <c r="AK645" s="283">
        <v>419</v>
      </c>
      <c r="AL645" s="283">
        <v>358</v>
      </c>
      <c r="AM645" s="283">
        <v>237</v>
      </c>
      <c r="AN645" s="283">
        <v>122</v>
      </c>
      <c r="AO645" s="283">
        <v>87</v>
      </c>
      <c r="AP645" s="283">
        <v>71</v>
      </c>
      <c r="AQ645" s="283">
        <v>320</v>
      </c>
      <c r="AR645" s="283">
        <v>74</v>
      </c>
      <c r="AS645" s="246">
        <v>8950</v>
      </c>
      <c r="AT645" s="283">
        <v>732</v>
      </c>
      <c r="AU645" s="283">
        <v>724</v>
      </c>
      <c r="AV645" s="283">
        <v>2404</v>
      </c>
      <c r="AW645" s="283">
        <v>401</v>
      </c>
    </row>
    <row r="646" spans="1:49" x14ac:dyDescent="0.25">
      <c r="A646" s="70" t="s">
        <v>109</v>
      </c>
      <c r="B646" s="70" t="s">
        <v>9</v>
      </c>
      <c r="C646" s="70" t="s">
        <v>93</v>
      </c>
      <c r="D646" s="269">
        <v>443</v>
      </c>
      <c r="E646" s="284" t="s">
        <v>190</v>
      </c>
      <c r="F646" s="269" t="s">
        <v>14</v>
      </c>
      <c r="G646" s="12">
        <v>1</v>
      </c>
      <c r="H646" s="185">
        <v>5346</v>
      </c>
      <c r="I646" s="185">
        <v>1104</v>
      </c>
      <c r="J646" s="285">
        <v>195</v>
      </c>
      <c r="K646" s="285">
        <v>185</v>
      </c>
      <c r="L646" s="285">
        <v>180</v>
      </c>
      <c r="M646" s="285">
        <v>180</v>
      </c>
      <c r="N646" s="285">
        <v>175</v>
      </c>
      <c r="O646" s="285">
        <v>189</v>
      </c>
      <c r="P646" s="282">
        <v>123</v>
      </c>
      <c r="Q646" s="282">
        <v>121</v>
      </c>
      <c r="R646" s="282">
        <v>121</v>
      </c>
      <c r="S646" s="282">
        <v>117</v>
      </c>
      <c r="T646" s="282">
        <v>114</v>
      </c>
      <c r="U646" s="282">
        <v>114</v>
      </c>
      <c r="V646" s="282">
        <v>109</v>
      </c>
      <c r="W646" s="282">
        <v>108</v>
      </c>
      <c r="X646" s="282">
        <v>109</v>
      </c>
      <c r="Y646" s="282">
        <v>108</v>
      </c>
      <c r="Z646" s="282">
        <v>108</v>
      </c>
      <c r="AA646" s="282">
        <v>108</v>
      </c>
      <c r="AB646" s="282">
        <v>108</v>
      </c>
      <c r="AC646" s="282">
        <v>114</v>
      </c>
      <c r="AD646" s="285">
        <v>555</v>
      </c>
      <c r="AE646" s="285">
        <v>489</v>
      </c>
      <c r="AF646" s="285">
        <v>352</v>
      </c>
      <c r="AG646" s="285">
        <v>251</v>
      </c>
      <c r="AH646" s="285">
        <v>286</v>
      </c>
      <c r="AI646" s="285">
        <v>219</v>
      </c>
      <c r="AJ646" s="285">
        <v>137</v>
      </c>
      <c r="AK646" s="285">
        <v>129</v>
      </c>
      <c r="AL646" s="285">
        <v>97</v>
      </c>
      <c r="AM646" s="285">
        <v>61</v>
      </c>
      <c r="AN646" s="285">
        <v>38</v>
      </c>
      <c r="AO646" s="285">
        <v>26</v>
      </c>
      <c r="AP646" s="285">
        <v>20</v>
      </c>
      <c r="AQ646" s="285">
        <v>126</v>
      </c>
      <c r="AR646" s="285">
        <v>15</v>
      </c>
      <c r="AS646" s="246">
        <v>3637</v>
      </c>
      <c r="AT646" s="285">
        <v>287.4144</v>
      </c>
      <c r="AU646" s="285">
        <v>283</v>
      </c>
      <c r="AV646" s="285">
        <v>1153</v>
      </c>
      <c r="AW646" s="285">
        <v>208</v>
      </c>
    </row>
    <row r="647" spans="1:49" x14ac:dyDescent="0.25">
      <c r="A647" s="70" t="s">
        <v>109</v>
      </c>
      <c r="B647" s="70" t="s">
        <v>9</v>
      </c>
      <c r="C647" s="70" t="s">
        <v>93</v>
      </c>
      <c r="D647" s="71">
        <v>444</v>
      </c>
      <c r="E647" s="22" t="s">
        <v>191</v>
      </c>
      <c r="F647" s="71" t="s">
        <v>31</v>
      </c>
      <c r="G647" s="10">
        <v>1</v>
      </c>
      <c r="H647" s="185">
        <v>2479</v>
      </c>
      <c r="I647" s="185">
        <v>158</v>
      </c>
      <c r="J647" s="285">
        <v>32</v>
      </c>
      <c r="K647" s="285">
        <v>29</v>
      </c>
      <c r="L647" s="285">
        <v>25</v>
      </c>
      <c r="M647" s="285">
        <v>25</v>
      </c>
      <c r="N647" s="285">
        <v>22</v>
      </c>
      <c r="O647" s="285">
        <v>25</v>
      </c>
      <c r="P647" s="282">
        <v>68</v>
      </c>
      <c r="Q647" s="282">
        <v>66</v>
      </c>
      <c r="R647" s="282">
        <v>66</v>
      </c>
      <c r="S647" s="282">
        <v>65</v>
      </c>
      <c r="T647" s="282">
        <v>62</v>
      </c>
      <c r="U647" s="282">
        <v>61</v>
      </c>
      <c r="V647" s="282">
        <v>60</v>
      </c>
      <c r="W647" s="282">
        <v>59</v>
      </c>
      <c r="X647" s="282">
        <v>59</v>
      </c>
      <c r="Y647" s="282">
        <v>58</v>
      </c>
      <c r="Z647" s="282">
        <v>58</v>
      </c>
      <c r="AA647" s="282">
        <v>58</v>
      </c>
      <c r="AB647" s="282">
        <v>58</v>
      </c>
      <c r="AC647" s="282">
        <v>63</v>
      </c>
      <c r="AD647" s="246">
        <v>309</v>
      </c>
      <c r="AE647" s="246">
        <v>263</v>
      </c>
      <c r="AF647" s="246">
        <v>195</v>
      </c>
      <c r="AG647" s="246">
        <v>136</v>
      </c>
      <c r="AH647" s="246">
        <v>148</v>
      </c>
      <c r="AI647" s="246">
        <v>124</v>
      </c>
      <c r="AJ647" s="246">
        <v>72</v>
      </c>
      <c r="AK647" s="246">
        <v>73</v>
      </c>
      <c r="AL647" s="246">
        <v>56</v>
      </c>
      <c r="AM647" s="246">
        <v>36</v>
      </c>
      <c r="AN647" s="246">
        <v>22</v>
      </c>
      <c r="AO647" s="246">
        <v>15</v>
      </c>
      <c r="AP647" s="246">
        <v>11</v>
      </c>
      <c r="AQ647" s="246">
        <v>69</v>
      </c>
      <c r="AR647" s="246">
        <v>2</v>
      </c>
      <c r="AS647" s="246">
        <v>1056</v>
      </c>
      <c r="AT647" s="246">
        <v>155.9376</v>
      </c>
      <c r="AU647" s="246">
        <v>153</v>
      </c>
      <c r="AV647" s="246">
        <v>629</v>
      </c>
      <c r="AW647" s="246">
        <v>35</v>
      </c>
    </row>
    <row r="648" spans="1:49" x14ac:dyDescent="0.25">
      <c r="A648" s="70" t="s">
        <v>109</v>
      </c>
      <c r="B648" s="70" t="s">
        <v>9</v>
      </c>
      <c r="C648" s="70" t="s">
        <v>93</v>
      </c>
      <c r="D648" s="71">
        <v>445</v>
      </c>
      <c r="E648" s="22" t="s">
        <v>192</v>
      </c>
      <c r="F648" s="71" t="s">
        <v>31</v>
      </c>
      <c r="G648" s="10">
        <v>1</v>
      </c>
      <c r="H648" s="185">
        <v>1160</v>
      </c>
      <c r="I648" s="185">
        <v>241</v>
      </c>
      <c r="J648" s="285">
        <v>45</v>
      </c>
      <c r="K648" s="285">
        <v>41</v>
      </c>
      <c r="L648" s="285">
        <v>38</v>
      </c>
      <c r="M648" s="285">
        <v>47</v>
      </c>
      <c r="N648" s="285">
        <v>35</v>
      </c>
      <c r="O648" s="285">
        <v>35</v>
      </c>
      <c r="P648" s="282">
        <v>28</v>
      </c>
      <c r="Q648" s="282">
        <v>27</v>
      </c>
      <c r="R648" s="282">
        <v>27</v>
      </c>
      <c r="S648" s="282">
        <v>27</v>
      </c>
      <c r="T648" s="282">
        <v>26</v>
      </c>
      <c r="U648" s="282">
        <v>26</v>
      </c>
      <c r="V648" s="282">
        <v>26</v>
      </c>
      <c r="W648" s="282">
        <v>25</v>
      </c>
      <c r="X648" s="282">
        <v>25</v>
      </c>
      <c r="Y648" s="282">
        <v>25</v>
      </c>
      <c r="Z648" s="282">
        <v>25</v>
      </c>
      <c r="AA648" s="282">
        <v>25</v>
      </c>
      <c r="AB648" s="282">
        <v>25</v>
      </c>
      <c r="AC648" s="282">
        <v>26</v>
      </c>
      <c r="AD648" s="246">
        <v>112</v>
      </c>
      <c r="AE648" s="246">
        <v>91</v>
      </c>
      <c r="AF648" s="246">
        <v>73</v>
      </c>
      <c r="AG648" s="246">
        <v>51</v>
      </c>
      <c r="AH648" s="246">
        <v>55</v>
      </c>
      <c r="AI648" s="246">
        <v>47</v>
      </c>
      <c r="AJ648" s="246">
        <v>29</v>
      </c>
      <c r="AK648" s="246">
        <v>30</v>
      </c>
      <c r="AL648" s="246">
        <v>25</v>
      </c>
      <c r="AM648" s="246">
        <v>17</v>
      </c>
      <c r="AN648" s="246">
        <v>11.999999999999998</v>
      </c>
      <c r="AO648" s="246">
        <v>7</v>
      </c>
      <c r="AP648" s="246">
        <v>7</v>
      </c>
      <c r="AQ648" s="246">
        <v>26</v>
      </c>
      <c r="AR648" s="246">
        <v>3</v>
      </c>
      <c r="AS648" s="246">
        <v>1044</v>
      </c>
      <c r="AT648" s="246">
        <v>66</v>
      </c>
      <c r="AU648" s="246">
        <v>65</v>
      </c>
      <c r="AV648" s="246">
        <v>230</v>
      </c>
      <c r="AW648" s="246">
        <v>45</v>
      </c>
    </row>
    <row r="649" spans="1:49" x14ac:dyDescent="0.25">
      <c r="A649" s="70" t="s">
        <v>109</v>
      </c>
      <c r="B649" s="70" t="s">
        <v>9</v>
      </c>
      <c r="C649" s="70" t="s">
        <v>93</v>
      </c>
      <c r="D649" s="71">
        <v>446</v>
      </c>
      <c r="E649" s="22" t="s">
        <v>193</v>
      </c>
      <c r="F649" s="71" t="s">
        <v>31</v>
      </c>
      <c r="G649" s="10">
        <v>1</v>
      </c>
      <c r="H649" s="185">
        <v>1757</v>
      </c>
      <c r="I649" s="185">
        <v>516</v>
      </c>
      <c r="J649" s="285">
        <v>90</v>
      </c>
      <c r="K649" s="285">
        <v>86</v>
      </c>
      <c r="L649" s="285">
        <v>86</v>
      </c>
      <c r="M649" s="285">
        <v>86</v>
      </c>
      <c r="N649" s="285">
        <v>84</v>
      </c>
      <c r="O649" s="285">
        <v>84</v>
      </c>
      <c r="P649" s="282">
        <v>33</v>
      </c>
      <c r="Q649" s="282">
        <v>33</v>
      </c>
      <c r="R649" s="282">
        <v>33</v>
      </c>
      <c r="S649" s="282">
        <v>33</v>
      </c>
      <c r="T649" s="282">
        <v>31</v>
      </c>
      <c r="U649" s="282">
        <v>30</v>
      </c>
      <c r="V649" s="282">
        <v>31</v>
      </c>
      <c r="W649" s="282">
        <v>30</v>
      </c>
      <c r="X649" s="282">
        <v>30</v>
      </c>
      <c r="Y649" s="282">
        <v>28</v>
      </c>
      <c r="Z649" s="282">
        <v>29</v>
      </c>
      <c r="AA649" s="282">
        <v>28</v>
      </c>
      <c r="AB649" s="282">
        <v>32</v>
      </c>
      <c r="AC649" s="282">
        <v>32</v>
      </c>
      <c r="AD649" s="246">
        <v>163</v>
      </c>
      <c r="AE649" s="246">
        <v>172</v>
      </c>
      <c r="AF649" s="246">
        <v>103.99999999999999</v>
      </c>
      <c r="AG649" s="246">
        <v>76</v>
      </c>
      <c r="AH649" s="246">
        <v>75</v>
      </c>
      <c r="AI649" s="246">
        <v>63.999999999999993</v>
      </c>
      <c r="AJ649" s="246">
        <v>40</v>
      </c>
      <c r="AK649" s="246">
        <v>38</v>
      </c>
      <c r="AL649" s="246">
        <v>28.999999999999993</v>
      </c>
      <c r="AM649" s="246">
        <v>19</v>
      </c>
      <c r="AN649" s="246">
        <v>11.999999999999998</v>
      </c>
      <c r="AO649" s="246">
        <v>9</v>
      </c>
      <c r="AP649" s="246">
        <v>7.0000000000000018</v>
      </c>
      <c r="AQ649" s="246">
        <v>38</v>
      </c>
      <c r="AR649" s="246">
        <v>4</v>
      </c>
      <c r="AS649" s="246">
        <v>1071</v>
      </c>
      <c r="AT649" s="246">
        <v>79</v>
      </c>
      <c r="AU649" s="246">
        <v>77</v>
      </c>
      <c r="AV649" s="246">
        <v>350</v>
      </c>
      <c r="AW649" s="246">
        <v>69</v>
      </c>
    </row>
    <row r="650" spans="1:49" x14ac:dyDescent="0.25">
      <c r="A650" s="70" t="s">
        <v>109</v>
      </c>
      <c r="B650" s="70" t="s">
        <v>9</v>
      </c>
      <c r="C650" s="70" t="s">
        <v>93</v>
      </c>
      <c r="D650" s="71">
        <v>447</v>
      </c>
      <c r="E650" s="22" t="s">
        <v>194</v>
      </c>
      <c r="F650" s="71" t="s">
        <v>16</v>
      </c>
      <c r="G650" s="10">
        <v>1</v>
      </c>
      <c r="H650" s="185">
        <v>1850</v>
      </c>
      <c r="I650" s="185">
        <v>103</v>
      </c>
      <c r="J650" s="285">
        <v>19</v>
      </c>
      <c r="K650" s="285">
        <v>18</v>
      </c>
      <c r="L650" s="285">
        <v>16</v>
      </c>
      <c r="M650" s="285">
        <v>16</v>
      </c>
      <c r="N650" s="285">
        <v>16</v>
      </c>
      <c r="O650" s="285">
        <v>18</v>
      </c>
      <c r="P650" s="282">
        <v>50</v>
      </c>
      <c r="Q650" s="282">
        <v>49</v>
      </c>
      <c r="R650" s="282">
        <v>49</v>
      </c>
      <c r="S650" s="282">
        <v>48</v>
      </c>
      <c r="T650" s="282">
        <v>47</v>
      </c>
      <c r="U650" s="282">
        <v>45</v>
      </c>
      <c r="V650" s="282">
        <v>45</v>
      </c>
      <c r="W650" s="282">
        <v>44</v>
      </c>
      <c r="X650" s="282">
        <v>44</v>
      </c>
      <c r="Y650" s="282">
        <v>43</v>
      </c>
      <c r="Z650" s="282">
        <v>43</v>
      </c>
      <c r="AA650" s="282">
        <v>43</v>
      </c>
      <c r="AB650" s="282">
        <v>43</v>
      </c>
      <c r="AC650" s="282">
        <v>46</v>
      </c>
      <c r="AD650" s="246">
        <v>234</v>
      </c>
      <c r="AE650" s="246">
        <v>191</v>
      </c>
      <c r="AF650" s="246">
        <v>162</v>
      </c>
      <c r="AG650" s="246">
        <v>101</v>
      </c>
      <c r="AH650" s="246">
        <v>112</v>
      </c>
      <c r="AI650" s="246">
        <v>93</v>
      </c>
      <c r="AJ650" s="246">
        <v>57</v>
      </c>
      <c r="AK650" s="246">
        <v>52</v>
      </c>
      <c r="AL650" s="246">
        <v>42</v>
      </c>
      <c r="AM650" s="246">
        <v>26</v>
      </c>
      <c r="AN650" s="246">
        <v>17</v>
      </c>
      <c r="AO650" s="246">
        <v>12</v>
      </c>
      <c r="AP650" s="246">
        <v>9</v>
      </c>
      <c r="AQ650" s="246">
        <v>52</v>
      </c>
      <c r="AR650" s="246">
        <v>2</v>
      </c>
      <c r="AS650" s="246">
        <v>985</v>
      </c>
      <c r="AT650" s="246">
        <v>87</v>
      </c>
      <c r="AU650" s="246">
        <v>114</v>
      </c>
      <c r="AV650" s="246">
        <v>478</v>
      </c>
      <c r="AW650" s="246">
        <v>20</v>
      </c>
    </row>
    <row r="651" spans="1:49" x14ac:dyDescent="0.25">
      <c r="A651" s="70" t="s">
        <v>109</v>
      </c>
      <c r="B651" s="70" t="s">
        <v>9</v>
      </c>
      <c r="C651" s="70" t="s">
        <v>93</v>
      </c>
      <c r="D651" s="71">
        <v>448</v>
      </c>
      <c r="E651" s="22" t="s">
        <v>195</v>
      </c>
      <c r="F651" s="71" t="s">
        <v>16</v>
      </c>
      <c r="G651" s="10">
        <v>1</v>
      </c>
      <c r="H651" s="185">
        <v>660</v>
      </c>
      <c r="I651" s="185">
        <v>175</v>
      </c>
      <c r="J651" s="285">
        <v>27</v>
      </c>
      <c r="K651" s="285">
        <v>27</v>
      </c>
      <c r="L651" s="285">
        <v>27</v>
      </c>
      <c r="M651" s="285">
        <v>37</v>
      </c>
      <c r="N651" s="285">
        <v>27</v>
      </c>
      <c r="O651" s="285">
        <v>30</v>
      </c>
      <c r="P651" s="282">
        <v>12</v>
      </c>
      <c r="Q651" s="282">
        <v>12</v>
      </c>
      <c r="R651" s="282">
        <v>13</v>
      </c>
      <c r="S651" s="282">
        <v>12</v>
      </c>
      <c r="T651" s="282">
        <v>12</v>
      </c>
      <c r="U651" s="282">
        <v>10</v>
      </c>
      <c r="V651" s="282">
        <v>9</v>
      </c>
      <c r="W651" s="282">
        <v>9</v>
      </c>
      <c r="X651" s="282">
        <v>10</v>
      </c>
      <c r="Y651" s="282">
        <v>10</v>
      </c>
      <c r="Z651" s="282">
        <v>11</v>
      </c>
      <c r="AA651" s="282">
        <v>11</v>
      </c>
      <c r="AB651" s="282">
        <v>11</v>
      </c>
      <c r="AC651" s="282">
        <v>13</v>
      </c>
      <c r="AD651" s="246">
        <v>75</v>
      </c>
      <c r="AE651" s="246">
        <v>62</v>
      </c>
      <c r="AF651" s="246">
        <v>45</v>
      </c>
      <c r="AG651" s="246">
        <v>32</v>
      </c>
      <c r="AH651" s="246">
        <v>34</v>
      </c>
      <c r="AI651" s="246">
        <v>28</v>
      </c>
      <c r="AJ651" s="246">
        <v>18</v>
      </c>
      <c r="AK651" s="246">
        <v>16</v>
      </c>
      <c r="AL651" s="246">
        <v>9</v>
      </c>
      <c r="AM651" s="246">
        <v>6</v>
      </c>
      <c r="AN651" s="246">
        <v>2.9999999999999996</v>
      </c>
      <c r="AO651" s="246">
        <v>1</v>
      </c>
      <c r="AP651" s="246">
        <v>1</v>
      </c>
      <c r="AQ651" s="246">
        <v>16</v>
      </c>
      <c r="AR651" s="246">
        <v>2</v>
      </c>
      <c r="AS651" s="246">
        <v>421</v>
      </c>
      <c r="AT651" s="246">
        <v>26</v>
      </c>
      <c r="AU651" s="246">
        <v>29</v>
      </c>
      <c r="AV651" s="246">
        <v>148</v>
      </c>
      <c r="AW651" s="246">
        <v>25</v>
      </c>
    </row>
    <row r="652" spans="1:49" x14ac:dyDescent="0.25">
      <c r="A652" s="70" t="s">
        <v>109</v>
      </c>
      <c r="B652" s="70" t="s">
        <v>9</v>
      </c>
      <c r="C652" s="70" t="s">
        <v>93</v>
      </c>
      <c r="D652" s="71">
        <v>449</v>
      </c>
      <c r="E652" s="22" t="s">
        <v>196</v>
      </c>
      <c r="F652" s="71" t="s">
        <v>31</v>
      </c>
      <c r="G652" s="10">
        <v>1</v>
      </c>
      <c r="H652" s="185">
        <v>1000</v>
      </c>
      <c r="I652" s="185">
        <v>330</v>
      </c>
      <c r="J652" s="285">
        <v>57</v>
      </c>
      <c r="K652" s="285">
        <v>56</v>
      </c>
      <c r="L652" s="285">
        <v>56</v>
      </c>
      <c r="M652" s="285">
        <v>55</v>
      </c>
      <c r="N652" s="285">
        <v>52</v>
      </c>
      <c r="O652" s="285">
        <v>54</v>
      </c>
      <c r="P652" s="282">
        <v>21</v>
      </c>
      <c r="Q652" s="282">
        <v>20</v>
      </c>
      <c r="R652" s="282">
        <v>28</v>
      </c>
      <c r="S652" s="282">
        <v>29</v>
      </c>
      <c r="T652" s="282">
        <v>18</v>
      </c>
      <c r="U652" s="282">
        <v>17</v>
      </c>
      <c r="V652" s="282">
        <v>16</v>
      </c>
      <c r="W652" s="282">
        <v>17</v>
      </c>
      <c r="X652" s="282">
        <v>17</v>
      </c>
      <c r="Y652" s="282">
        <v>18</v>
      </c>
      <c r="Z652" s="282">
        <v>17</v>
      </c>
      <c r="AA652" s="282">
        <v>17</v>
      </c>
      <c r="AB652" s="282">
        <v>19</v>
      </c>
      <c r="AC652" s="282">
        <v>14</v>
      </c>
      <c r="AD652" s="246">
        <v>85</v>
      </c>
      <c r="AE652" s="246">
        <v>65.999999999999986</v>
      </c>
      <c r="AF652" s="246">
        <v>55</v>
      </c>
      <c r="AG652" s="246">
        <v>37</v>
      </c>
      <c r="AH652" s="246">
        <v>42</v>
      </c>
      <c r="AI652" s="246">
        <v>35</v>
      </c>
      <c r="AJ652" s="246">
        <v>20</v>
      </c>
      <c r="AK652" s="246">
        <v>20</v>
      </c>
      <c r="AL652" s="246">
        <v>15</v>
      </c>
      <c r="AM652" s="246">
        <v>11</v>
      </c>
      <c r="AN652" s="246">
        <v>5.9999999999999991</v>
      </c>
      <c r="AO652" s="246">
        <v>5.9999999999999991</v>
      </c>
      <c r="AP652" s="246">
        <v>4</v>
      </c>
      <c r="AQ652" s="246">
        <v>19</v>
      </c>
      <c r="AR652" s="246">
        <v>2</v>
      </c>
      <c r="AS652" s="246">
        <v>540</v>
      </c>
      <c r="AT652" s="246">
        <v>44</v>
      </c>
      <c r="AU652" s="246">
        <v>44</v>
      </c>
      <c r="AV652" s="246">
        <v>172</v>
      </c>
      <c r="AW652" s="246">
        <v>24</v>
      </c>
    </row>
    <row r="653" spans="1:49" x14ac:dyDescent="0.25">
      <c r="A653" s="70" t="s">
        <v>109</v>
      </c>
      <c r="B653" s="70" t="s">
        <v>9</v>
      </c>
      <c r="C653" s="70" t="s">
        <v>93</v>
      </c>
      <c r="D653" s="71">
        <v>450</v>
      </c>
      <c r="E653" s="22" t="s">
        <v>197</v>
      </c>
      <c r="F653" s="71" t="s">
        <v>31</v>
      </c>
      <c r="G653" s="10">
        <v>1</v>
      </c>
      <c r="H653" s="185">
        <v>1802</v>
      </c>
      <c r="I653" s="185">
        <v>115</v>
      </c>
      <c r="J653" s="285">
        <v>23</v>
      </c>
      <c r="K653" s="285">
        <v>20</v>
      </c>
      <c r="L653" s="285">
        <v>18</v>
      </c>
      <c r="M653" s="285">
        <v>18</v>
      </c>
      <c r="N653" s="285">
        <v>18</v>
      </c>
      <c r="O653" s="285">
        <v>18</v>
      </c>
      <c r="P653" s="282">
        <v>49</v>
      </c>
      <c r="Q653" s="282">
        <v>48</v>
      </c>
      <c r="R653" s="282">
        <v>46</v>
      </c>
      <c r="S653" s="282">
        <v>47</v>
      </c>
      <c r="T653" s="282">
        <v>46</v>
      </c>
      <c r="U653" s="282">
        <v>44</v>
      </c>
      <c r="V653" s="282">
        <v>43</v>
      </c>
      <c r="W653" s="282">
        <v>43</v>
      </c>
      <c r="X653" s="282">
        <v>41</v>
      </c>
      <c r="Y653" s="282">
        <v>43</v>
      </c>
      <c r="Z653" s="282">
        <v>41</v>
      </c>
      <c r="AA653" s="282">
        <v>41</v>
      </c>
      <c r="AB653" s="282">
        <v>44</v>
      </c>
      <c r="AC653" s="282">
        <v>45</v>
      </c>
      <c r="AD653" s="246">
        <v>232</v>
      </c>
      <c r="AE653" s="246">
        <v>181</v>
      </c>
      <c r="AF653" s="246">
        <v>143</v>
      </c>
      <c r="AG653" s="246">
        <v>99</v>
      </c>
      <c r="AH653" s="246">
        <v>116</v>
      </c>
      <c r="AI653" s="246">
        <v>90</v>
      </c>
      <c r="AJ653" s="246">
        <v>56</v>
      </c>
      <c r="AK653" s="246">
        <v>52</v>
      </c>
      <c r="AL653" s="246">
        <v>40</v>
      </c>
      <c r="AM653" s="246">
        <v>24</v>
      </c>
      <c r="AN653" s="246">
        <v>15</v>
      </c>
      <c r="AO653" s="246">
        <v>9</v>
      </c>
      <c r="AP653" s="246">
        <v>9</v>
      </c>
      <c r="AQ653" s="246">
        <v>50</v>
      </c>
      <c r="AR653" s="246">
        <v>1</v>
      </c>
      <c r="AS653" s="246">
        <v>771</v>
      </c>
      <c r="AT653" s="246">
        <v>49</v>
      </c>
      <c r="AU653" s="246">
        <v>112</v>
      </c>
      <c r="AV653" s="246">
        <v>461</v>
      </c>
      <c r="AW653" s="246">
        <v>20</v>
      </c>
    </row>
    <row r="654" spans="1:49" x14ac:dyDescent="0.25">
      <c r="A654" s="70" t="s">
        <v>109</v>
      </c>
      <c r="B654" s="70" t="s">
        <v>9</v>
      </c>
      <c r="C654" s="70" t="s">
        <v>93</v>
      </c>
      <c r="D654" s="71">
        <v>451</v>
      </c>
      <c r="E654" s="22" t="s">
        <v>198</v>
      </c>
      <c r="F654" s="71" t="s">
        <v>31</v>
      </c>
      <c r="G654" s="10">
        <v>1</v>
      </c>
      <c r="H654" s="185">
        <v>1825</v>
      </c>
      <c r="I654" s="185">
        <v>316</v>
      </c>
      <c r="J654" s="285">
        <v>58</v>
      </c>
      <c r="K654" s="285">
        <v>53</v>
      </c>
      <c r="L654" s="285">
        <v>53</v>
      </c>
      <c r="M654" s="285">
        <v>50</v>
      </c>
      <c r="N654" s="285">
        <v>51</v>
      </c>
      <c r="O654" s="285">
        <v>51</v>
      </c>
      <c r="P654" s="282">
        <v>45</v>
      </c>
      <c r="Q654" s="282">
        <v>44</v>
      </c>
      <c r="R654" s="282">
        <v>43</v>
      </c>
      <c r="S654" s="282">
        <v>33</v>
      </c>
      <c r="T654" s="282">
        <v>41</v>
      </c>
      <c r="U654" s="282">
        <v>40</v>
      </c>
      <c r="V654" s="282">
        <v>41</v>
      </c>
      <c r="W654" s="282">
        <v>40</v>
      </c>
      <c r="X654" s="282">
        <v>36</v>
      </c>
      <c r="Y654" s="282">
        <v>40</v>
      </c>
      <c r="Z654" s="282">
        <v>38</v>
      </c>
      <c r="AA654" s="282">
        <v>38</v>
      </c>
      <c r="AB654" s="282">
        <v>41</v>
      </c>
      <c r="AC654" s="282">
        <v>42</v>
      </c>
      <c r="AD654" s="246">
        <v>205</v>
      </c>
      <c r="AE654" s="246">
        <v>160</v>
      </c>
      <c r="AF654" s="246">
        <v>127.99999999999999</v>
      </c>
      <c r="AG654" s="246">
        <v>89</v>
      </c>
      <c r="AH654" s="246">
        <v>107.00000000000001</v>
      </c>
      <c r="AI654" s="246">
        <v>80</v>
      </c>
      <c r="AJ654" s="246">
        <v>49</v>
      </c>
      <c r="AK654" s="246">
        <v>40</v>
      </c>
      <c r="AL654" s="246">
        <v>35</v>
      </c>
      <c r="AM654" s="246">
        <v>23.999999999999996</v>
      </c>
      <c r="AN654" s="246">
        <v>13.999999999999996</v>
      </c>
      <c r="AO654" s="246">
        <v>9</v>
      </c>
      <c r="AP654" s="246">
        <v>7.0000000000000018</v>
      </c>
      <c r="AQ654" s="246">
        <v>45</v>
      </c>
      <c r="AR654" s="246">
        <v>1</v>
      </c>
      <c r="AS654" s="246">
        <v>843</v>
      </c>
      <c r="AT654" s="246">
        <v>103</v>
      </c>
      <c r="AU654" s="246">
        <v>103</v>
      </c>
      <c r="AV654" s="246">
        <v>412</v>
      </c>
      <c r="AW654" s="246">
        <v>39</v>
      </c>
    </row>
    <row r="655" spans="1:49" x14ac:dyDescent="0.25">
      <c r="A655" s="70" t="s">
        <v>109</v>
      </c>
      <c r="B655" s="70" t="s">
        <v>9</v>
      </c>
      <c r="C655" s="70" t="s">
        <v>93</v>
      </c>
      <c r="D655" s="71">
        <v>452</v>
      </c>
      <c r="E655" s="22" t="s">
        <v>199</v>
      </c>
      <c r="F655" s="71" t="s">
        <v>16</v>
      </c>
      <c r="G655" s="10">
        <v>1</v>
      </c>
      <c r="H655" s="185">
        <v>1090</v>
      </c>
      <c r="I655" s="185">
        <v>48</v>
      </c>
      <c r="J655" s="285">
        <v>7</v>
      </c>
      <c r="K655" s="285">
        <v>7</v>
      </c>
      <c r="L655" s="285">
        <v>7</v>
      </c>
      <c r="M655" s="285">
        <v>13</v>
      </c>
      <c r="N655" s="285">
        <v>7</v>
      </c>
      <c r="O655" s="285">
        <v>7</v>
      </c>
      <c r="P655" s="282">
        <v>30</v>
      </c>
      <c r="Q655" s="282">
        <v>31</v>
      </c>
      <c r="R655" s="282">
        <v>30</v>
      </c>
      <c r="S655" s="282">
        <v>30</v>
      </c>
      <c r="T655" s="282">
        <v>28</v>
      </c>
      <c r="U655" s="282">
        <v>27</v>
      </c>
      <c r="V655" s="282">
        <v>28</v>
      </c>
      <c r="W655" s="282">
        <v>26</v>
      </c>
      <c r="X655" s="282">
        <v>27</v>
      </c>
      <c r="Y655" s="282">
        <v>25</v>
      </c>
      <c r="Z655" s="282">
        <v>27</v>
      </c>
      <c r="AA655" s="282">
        <v>27</v>
      </c>
      <c r="AB655" s="282">
        <v>26</v>
      </c>
      <c r="AC655" s="282">
        <v>26</v>
      </c>
      <c r="AD655" s="246">
        <v>145</v>
      </c>
      <c r="AE655" s="246">
        <v>110</v>
      </c>
      <c r="AF655" s="246">
        <v>88</v>
      </c>
      <c r="AG655" s="246">
        <v>59</v>
      </c>
      <c r="AH655" s="246">
        <v>69</v>
      </c>
      <c r="AI655" s="246">
        <v>55.999999999999986</v>
      </c>
      <c r="AJ655" s="246">
        <v>34</v>
      </c>
      <c r="AK655" s="246">
        <v>31.999999999999996</v>
      </c>
      <c r="AL655" s="246">
        <v>25</v>
      </c>
      <c r="AM655" s="246">
        <v>15.999999999999998</v>
      </c>
      <c r="AN655" s="246">
        <v>9</v>
      </c>
      <c r="AO655" s="246">
        <v>6.9999999999999982</v>
      </c>
      <c r="AP655" s="246">
        <v>4</v>
      </c>
      <c r="AQ655" s="246">
        <v>31</v>
      </c>
      <c r="AR655" s="246">
        <v>1</v>
      </c>
      <c r="AS655" s="246">
        <v>220</v>
      </c>
      <c r="AT655" s="246">
        <v>71</v>
      </c>
      <c r="AU655" s="246">
        <v>68</v>
      </c>
      <c r="AV655" s="246">
        <v>282</v>
      </c>
      <c r="AW655" s="246">
        <v>6</v>
      </c>
    </row>
    <row r="656" spans="1:49" x14ac:dyDescent="0.25">
      <c r="A656" s="70" t="s">
        <v>109</v>
      </c>
      <c r="B656" s="70" t="s">
        <v>9</v>
      </c>
      <c r="C656" s="70" t="s">
        <v>93</v>
      </c>
      <c r="D656" s="71">
        <v>453</v>
      </c>
      <c r="E656" s="22" t="s">
        <v>200</v>
      </c>
      <c r="F656" s="71" t="s">
        <v>31</v>
      </c>
      <c r="G656" s="10">
        <v>1</v>
      </c>
      <c r="H656" s="185">
        <v>1721</v>
      </c>
      <c r="I656" s="185">
        <v>91</v>
      </c>
      <c r="J656" s="285">
        <v>17</v>
      </c>
      <c r="K656" s="285">
        <v>15</v>
      </c>
      <c r="L656" s="285">
        <v>14</v>
      </c>
      <c r="M656" s="285">
        <v>15</v>
      </c>
      <c r="N656" s="285">
        <v>14</v>
      </c>
      <c r="O656" s="285">
        <v>16</v>
      </c>
      <c r="P656" s="282">
        <v>48</v>
      </c>
      <c r="Q656" s="282">
        <v>48</v>
      </c>
      <c r="R656" s="282">
        <v>46</v>
      </c>
      <c r="S656" s="282">
        <v>46</v>
      </c>
      <c r="T656" s="282">
        <v>45</v>
      </c>
      <c r="U656" s="282">
        <v>42</v>
      </c>
      <c r="V656" s="282">
        <v>43</v>
      </c>
      <c r="W656" s="282">
        <v>43</v>
      </c>
      <c r="X656" s="282">
        <v>42</v>
      </c>
      <c r="Y656" s="282">
        <v>43</v>
      </c>
      <c r="Z656" s="282">
        <v>42</v>
      </c>
      <c r="AA656" s="282">
        <v>41</v>
      </c>
      <c r="AB656" s="282">
        <v>44</v>
      </c>
      <c r="AC656" s="282">
        <v>44</v>
      </c>
      <c r="AD656" s="246">
        <v>206</v>
      </c>
      <c r="AE656" s="246">
        <v>173</v>
      </c>
      <c r="AF656" s="246">
        <v>139</v>
      </c>
      <c r="AG656" s="246">
        <v>95</v>
      </c>
      <c r="AH656" s="246">
        <v>111</v>
      </c>
      <c r="AI656" s="246">
        <v>88</v>
      </c>
      <c r="AJ656" s="246">
        <v>54</v>
      </c>
      <c r="AK656" s="246">
        <v>52</v>
      </c>
      <c r="AL656" s="246">
        <v>38</v>
      </c>
      <c r="AM656" s="246">
        <v>25</v>
      </c>
      <c r="AN656" s="246">
        <v>15</v>
      </c>
      <c r="AO656" s="246">
        <v>11</v>
      </c>
      <c r="AP656" s="246">
        <v>6</v>
      </c>
      <c r="AQ656" s="246">
        <v>48</v>
      </c>
      <c r="AR656" s="246">
        <v>1</v>
      </c>
      <c r="AS656" s="246">
        <v>722</v>
      </c>
      <c r="AT656" s="246">
        <v>56</v>
      </c>
      <c r="AU656" s="246">
        <v>112</v>
      </c>
      <c r="AV656" s="246">
        <v>436</v>
      </c>
      <c r="AW656" s="246">
        <v>16</v>
      </c>
    </row>
    <row r="657" spans="1:49" x14ac:dyDescent="0.25">
      <c r="A657" s="70" t="s">
        <v>109</v>
      </c>
      <c r="B657" s="70" t="s">
        <v>9</v>
      </c>
      <c r="C657" s="70" t="s">
        <v>93</v>
      </c>
      <c r="D657" s="71">
        <v>440</v>
      </c>
      <c r="E657" s="22" t="s">
        <v>201</v>
      </c>
      <c r="F657" s="71" t="s">
        <v>16</v>
      </c>
      <c r="G657" s="10">
        <v>1</v>
      </c>
      <c r="H657" s="185">
        <v>2366</v>
      </c>
      <c r="I657" s="185">
        <v>78</v>
      </c>
      <c r="J657" s="285">
        <v>13</v>
      </c>
      <c r="K657" s="285">
        <v>13</v>
      </c>
      <c r="L657" s="285">
        <v>12</v>
      </c>
      <c r="M657" s="285">
        <v>16</v>
      </c>
      <c r="N657" s="285">
        <v>12</v>
      </c>
      <c r="O657" s="285">
        <v>12</v>
      </c>
      <c r="P657" s="282">
        <v>68</v>
      </c>
      <c r="Q657" s="282">
        <v>68</v>
      </c>
      <c r="R657" s="282">
        <v>65</v>
      </c>
      <c r="S657" s="282">
        <v>63</v>
      </c>
      <c r="T657" s="282">
        <v>62</v>
      </c>
      <c r="U657" s="282">
        <v>60</v>
      </c>
      <c r="V657" s="282">
        <v>59</v>
      </c>
      <c r="W657" s="282">
        <v>59</v>
      </c>
      <c r="X657" s="282">
        <v>58</v>
      </c>
      <c r="Y657" s="282">
        <v>59</v>
      </c>
      <c r="Z657" s="282">
        <v>58</v>
      </c>
      <c r="AA657" s="282">
        <v>58</v>
      </c>
      <c r="AB657" s="282">
        <v>60</v>
      </c>
      <c r="AC657" s="282">
        <v>61</v>
      </c>
      <c r="AD657" s="246">
        <v>305</v>
      </c>
      <c r="AE657" s="246">
        <v>242</v>
      </c>
      <c r="AF657" s="246">
        <v>191</v>
      </c>
      <c r="AG657" s="246">
        <v>133</v>
      </c>
      <c r="AH657" s="246">
        <v>159</v>
      </c>
      <c r="AI657" s="246">
        <v>123</v>
      </c>
      <c r="AJ657" s="246">
        <v>74</v>
      </c>
      <c r="AK657" s="246">
        <v>74</v>
      </c>
      <c r="AL657" s="246">
        <v>52</v>
      </c>
      <c r="AM657" s="246">
        <v>33</v>
      </c>
      <c r="AN657" s="246">
        <v>20</v>
      </c>
      <c r="AO657" s="246">
        <v>15</v>
      </c>
      <c r="AP657" s="246">
        <v>9</v>
      </c>
      <c r="AQ657" s="246">
        <v>68</v>
      </c>
      <c r="AR657" s="246">
        <v>1</v>
      </c>
      <c r="AS657" s="246">
        <v>654</v>
      </c>
      <c r="AT657" s="246">
        <v>62</v>
      </c>
      <c r="AU657" s="246">
        <v>153</v>
      </c>
      <c r="AV657" s="246">
        <v>617</v>
      </c>
      <c r="AW657" s="246">
        <v>16</v>
      </c>
    </row>
    <row r="658" spans="1:49" x14ac:dyDescent="0.25">
      <c r="A658" s="70" t="s">
        <v>109</v>
      </c>
      <c r="B658" s="70" t="s">
        <v>9</v>
      </c>
      <c r="C658" s="70" t="s">
        <v>93</v>
      </c>
      <c r="D658" s="71">
        <v>454</v>
      </c>
      <c r="E658" s="22" t="s">
        <v>202</v>
      </c>
      <c r="F658" s="286" t="s">
        <v>16</v>
      </c>
      <c r="G658" s="10">
        <v>1</v>
      </c>
      <c r="H658" s="185">
        <v>464</v>
      </c>
      <c r="I658" s="185">
        <v>102</v>
      </c>
      <c r="J658" s="285">
        <v>16</v>
      </c>
      <c r="K658" s="285">
        <v>16</v>
      </c>
      <c r="L658" s="285">
        <v>16</v>
      </c>
      <c r="M658" s="285">
        <v>20</v>
      </c>
      <c r="N658" s="285">
        <v>16</v>
      </c>
      <c r="O658" s="285">
        <v>18</v>
      </c>
      <c r="P658" s="282">
        <v>10</v>
      </c>
      <c r="Q658" s="282">
        <v>10</v>
      </c>
      <c r="R658" s="282">
        <v>9</v>
      </c>
      <c r="S658" s="282">
        <v>9</v>
      </c>
      <c r="T658" s="282">
        <v>9</v>
      </c>
      <c r="U658" s="282">
        <v>9</v>
      </c>
      <c r="V658" s="282">
        <v>9</v>
      </c>
      <c r="W658" s="282">
        <v>10</v>
      </c>
      <c r="X658" s="282">
        <v>11</v>
      </c>
      <c r="Y658" s="282">
        <v>9</v>
      </c>
      <c r="Z658" s="282">
        <v>8</v>
      </c>
      <c r="AA658" s="282">
        <v>8</v>
      </c>
      <c r="AB658" s="282">
        <v>9</v>
      </c>
      <c r="AC658" s="282">
        <v>7</v>
      </c>
      <c r="AD658" s="246">
        <v>51.999999999999993</v>
      </c>
      <c r="AE658" s="246">
        <v>41</v>
      </c>
      <c r="AF658" s="246">
        <v>34.000000000000007</v>
      </c>
      <c r="AG658" s="246">
        <v>22</v>
      </c>
      <c r="AH658" s="246">
        <v>22.999999999999996</v>
      </c>
      <c r="AI658" s="246">
        <v>20</v>
      </c>
      <c r="AJ658" s="246">
        <v>13</v>
      </c>
      <c r="AK658" s="246">
        <v>11.999999999999998</v>
      </c>
      <c r="AL658" s="246">
        <v>7.9999999999999991</v>
      </c>
      <c r="AM658" s="246">
        <v>5.9999999999999991</v>
      </c>
      <c r="AN658" s="246">
        <v>1.9999999999999998</v>
      </c>
      <c r="AO658" s="246">
        <v>0.99999999999999989</v>
      </c>
      <c r="AP658" s="246">
        <v>1</v>
      </c>
      <c r="AQ658" s="246">
        <v>11</v>
      </c>
      <c r="AR658" s="246">
        <v>2</v>
      </c>
      <c r="AS658" s="246">
        <v>204</v>
      </c>
      <c r="AT658" s="246">
        <v>25</v>
      </c>
      <c r="AU658" s="246">
        <v>21</v>
      </c>
      <c r="AV658" s="246">
        <v>103</v>
      </c>
      <c r="AW658" s="246">
        <v>16</v>
      </c>
    </row>
    <row r="659" spans="1:49" x14ac:dyDescent="0.25">
      <c r="A659" s="70" t="s">
        <v>109</v>
      </c>
      <c r="B659" s="70" t="s">
        <v>9</v>
      </c>
      <c r="C659" s="70" t="s">
        <v>93</v>
      </c>
      <c r="D659" s="71">
        <v>455</v>
      </c>
      <c r="E659" s="22" t="s">
        <v>203</v>
      </c>
      <c r="F659" s="71" t="s">
        <v>31</v>
      </c>
      <c r="G659" s="10">
        <v>1</v>
      </c>
      <c r="H659" s="185">
        <v>663</v>
      </c>
      <c r="I659" s="185">
        <v>215</v>
      </c>
      <c r="J659" s="285">
        <v>35</v>
      </c>
      <c r="K659" s="285">
        <v>35</v>
      </c>
      <c r="L659" s="285">
        <v>35</v>
      </c>
      <c r="M659" s="285">
        <v>40</v>
      </c>
      <c r="N659" s="285">
        <v>35</v>
      </c>
      <c r="O659" s="285">
        <v>35</v>
      </c>
      <c r="P659" s="282">
        <v>14</v>
      </c>
      <c r="Q659" s="282">
        <v>13</v>
      </c>
      <c r="R659" s="282">
        <v>5</v>
      </c>
      <c r="S659" s="282">
        <v>13</v>
      </c>
      <c r="T659" s="282">
        <v>13</v>
      </c>
      <c r="U659" s="282">
        <v>12</v>
      </c>
      <c r="V659" s="282">
        <v>12</v>
      </c>
      <c r="W659" s="282">
        <v>12</v>
      </c>
      <c r="X659" s="282">
        <v>12</v>
      </c>
      <c r="Y659" s="282">
        <v>12</v>
      </c>
      <c r="Z659" s="282">
        <v>12</v>
      </c>
      <c r="AA659" s="282">
        <v>12</v>
      </c>
      <c r="AB659" s="282">
        <v>12</v>
      </c>
      <c r="AC659" s="282">
        <v>12</v>
      </c>
      <c r="AD659" s="246">
        <v>61.999999999999993</v>
      </c>
      <c r="AE659" s="246">
        <v>49.000000000000007</v>
      </c>
      <c r="AF659" s="246">
        <v>41</v>
      </c>
      <c r="AG659" s="246">
        <v>20</v>
      </c>
      <c r="AH659" s="246">
        <v>30.999999999999996</v>
      </c>
      <c r="AI659" s="246">
        <v>25</v>
      </c>
      <c r="AJ659" s="246">
        <v>12</v>
      </c>
      <c r="AK659" s="246">
        <v>15</v>
      </c>
      <c r="AL659" s="246">
        <v>11</v>
      </c>
      <c r="AM659" s="246">
        <v>6.9999999999999982</v>
      </c>
      <c r="AN659" s="246">
        <v>3.9999999999999996</v>
      </c>
      <c r="AO659" s="246">
        <v>2.9999999999999996</v>
      </c>
      <c r="AP659" s="246">
        <v>2</v>
      </c>
      <c r="AQ659" s="246">
        <v>13</v>
      </c>
      <c r="AR659" s="246">
        <v>2</v>
      </c>
      <c r="AS659" s="246">
        <v>353</v>
      </c>
      <c r="AT659" s="246">
        <v>32</v>
      </c>
      <c r="AU659" s="246">
        <v>31</v>
      </c>
      <c r="AV659" s="246">
        <v>121</v>
      </c>
      <c r="AW659" s="246">
        <v>37</v>
      </c>
    </row>
    <row r="660" spans="1:49" x14ac:dyDescent="0.25">
      <c r="A660" s="70" t="s">
        <v>109</v>
      </c>
      <c r="B660" s="70" t="s">
        <v>9</v>
      </c>
      <c r="C660" s="70" t="s">
        <v>93</v>
      </c>
      <c r="D660" s="71">
        <v>456</v>
      </c>
      <c r="E660" s="22" t="s">
        <v>204</v>
      </c>
      <c r="F660" s="71" t="s">
        <v>31</v>
      </c>
      <c r="G660" s="10">
        <v>1</v>
      </c>
      <c r="H660" s="185">
        <v>2616</v>
      </c>
      <c r="I660" s="185">
        <v>29</v>
      </c>
      <c r="J660" s="285">
        <v>5</v>
      </c>
      <c r="K660" s="285">
        <v>4</v>
      </c>
      <c r="L660" s="285">
        <v>4</v>
      </c>
      <c r="M660" s="285">
        <v>8</v>
      </c>
      <c r="N660" s="285">
        <v>4</v>
      </c>
      <c r="O660" s="285">
        <v>4</v>
      </c>
      <c r="P660" s="282">
        <v>75</v>
      </c>
      <c r="Q660" s="282">
        <v>75</v>
      </c>
      <c r="R660" s="282">
        <v>74</v>
      </c>
      <c r="S660" s="282">
        <v>71</v>
      </c>
      <c r="T660" s="282">
        <v>71</v>
      </c>
      <c r="U660" s="282">
        <v>69</v>
      </c>
      <c r="V660" s="282">
        <v>69</v>
      </c>
      <c r="W660" s="282">
        <v>68</v>
      </c>
      <c r="X660" s="282">
        <v>68</v>
      </c>
      <c r="Y660" s="282">
        <v>69</v>
      </c>
      <c r="Z660" s="282">
        <v>69</v>
      </c>
      <c r="AA660" s="282">
        <v>69</v>
      </c>
      <c r="AB660" s="282">
        <v>70</v>
      </c>
      <c r="AC660" s="282">
        <v>69</v>
      </c>
      <c r="AD660" s="246">
        <v>343</v>
      </c>
      <c r="AE660" s="246">
        <v>270</v>
      </c>
      <c r="AF660" s="246">
        <v>219</v>
      </c>
      <c r="AG660" s="246">
        <v>151</v>
      </c>
      <c r="AH660" s="246">
        <v>175</v>
      </c>
      <c r="AI660" s="246">
        <v>138</v>
      </c>
      <c r="AJ660" s="246">
        <v>83</v>
      </c>
      <c r="AK660" s="246">
        <v>77</v>
      </c>
      <c r="AL660" s="246">
        <v>58</v>
      </c>
      <c r="AM660" s="246">
        <v>38</v>
      </c>
      <c r="AN660" s="246">
        <v>23</v>
      </c>
      <c r="AO660" s="246">
        <v>17</v>
      </c>
      <c r="AP660" s="246">
        <v>9</v>
      </c>
      <c r="AQ660" s="246">
        <v>77</v>
      </c>
      <c r="AR660" s="246">
        <v>1</v>
      </c>
      <c r="AS660" s="246">
        <v>425</v>
      </c>
      <c r="AT660" s="246">
        <v>34</v>
      </c>
      <c r="AU660" s="246">
        <v>179</v>
      </c>
      <c r="AV660" s="246">
        <v>695</v>
      </c>
      <c r="AW660" s="246">
        <v>8</v>
      </c>
    </row>
    <row r="661" spans="1:49" x14ac:dyDescent="0.25">
      <c r="A661" s="70" t="s">
        <v>109</v>
      </c>
      <c r="B661" s="70" t="s">
        <v>9</v>
      </c>
      <c r="C661" s="70" t="s">
        <v>93</v>
      </c>
      <c r="D661" s="71">
        <v>457</v>
      </c>
      <c r="E661" s="22" t="s">
        <v>207</v>
      </c>
      <c r="F661" s="71" t="s">
        <v>16</v>
      </c>
      <c r="G661" s="10">
        <v>1</v>
      </c>
      <c r="H661" s="185">
        <v>300</v>
      </c>
      <c r="I661" s="185">
        <v>106</v>
      </c>
      <c r="J661" s="285">
        <v>17</v>
      </c>
      <c r="K661" s="285">
        <v>17</v>
      </c>
      <c r="L661" s="285">
        <v>17</v>
      </c>
      <c r="M661" s="285">
        <v>20</v>
      </c>
      <c r="N661" s="285">
        <v>17</v>
      </c>
      <c r="O661" s="285">
        <v>18</v>
      </c>
      <c r="P661" s="282">
        <v>6</v>
      </c>
      <c r="Q661" s="282">
        <v>5</v>
      </c>
      <c r="R661" s="282">
        <v>5</v>
      </c>
      <c r="S661" s="282">
        <v>5</v>
      </c>
      <c r="T661" s="282">
        <v>5</v>
      </c>
      <c r="U661" s="282">
        <v>5</v>
      </c>
      <c r="V661" s="282">
        <v>5</v>
      </c>
      <c r="W661" s="282">
        <v>5</v>
      </c>
      <c r="X661" s="282">
        <v>5</v>
      </c>
      <c r="Y661" s="282">
        <v>5</v>
      </c>
      <c r="Z661" s="282">
        <v>5</v>
      </c>
      <c r="AA661" s="282">
        <v>5</v>
      </c>
      <c r="AB661" s="282">
        <v>5</v>
      </c>
      <c r="AC661" s="282">
        <v>5</v>
      </c>
      <c r="AD661" s="246">
        <v>25.999999999999996</v>
      </c>
      <c r="AE661" s="246">
        <v>21</v>
      </c>
      <c r="AF661" s="246">
        <v>17.000000000000004</v>
      </c>
      <c r="AG661" s="246">
        <v>11</v>
      </c>
      <c r="AH661" s="246">
        <v>11.999999999999998</v>
      </c>
      <c r="AI661" s="246">
        <v>11</v>
      </c>
      <c r="AJ661" s="246">
        <v>7</v>
      </c>
      <c r="AK661" s="246">
        <v>6.9999999999999982</v>
      </c>
      <c r="AL661" s="246">
        <v>5</v>
      </c>
      <c r="AM661" s="246">
        <v>2.9999999999999996</v>
      </c>
      <c r="AN661" s="246">
        <v>0.99999999999999989</v>
      </c>
      <c r="AO661" s="246">
        <v>0.99999999999999989</v>
      </c>
      <c r="AP661" s="246">
        <v>1</v>
      </c>
      <c r="AQ661" s="246">
        <v>6</v>
      </c>
      <c r="AR661" s="246">
        <v>2</v>
      </c>
      <c r="AS661" s="246">
        <v>158</v>
      </c>
      <c r="AT661" s="246">
        <v>13</v>
      </c>
      <c r="AU661" s="246">
        <v>13</v>
      </c>
      <c r="AV661" s="246">
        <v>53</v>
      </c>
      <c r="AW661" s="246">
        <v>17</v>
      </c>
    </row>
    <row r="662" spans="1:49" x14ac:dyDescent="0.25">
      <c r="A662" s="70" t="s">
        <v>109</v>
      </c>
      <c r="B662" s="70" t="s">
        <v>9</v>
      </c>
      <c r="C662" s="70" t="s">
        <v>93</v>
      </c>
      <c r="D662" s="71">
        <v>458</v>
      </c>
      <c r="E662" s="22" t="s">
        <v>208</v>
      </c>
      <c r="F662" s="71" t="s">
        <v>31</v>
      </c>
      <c r="G662" s="10">
        <v>1</v>
      </c>
      <c r="H662" s="185">
        <v>1264</v>
      </c>
      <c r="I662" s="185">
        <v>82</v>
      </c>
      <c r="J662" s="285">
        <v>13</v>
      </c>
      <c r="K662" s="285">
        <v>13</v>
      </c>
      <c r="L662" s="285">
        <v>13</v>
      </c>
      <c r="M662" s="285">
        <v>15</v>
      </c>
      <c r="N662" s="285">
        <v>13</v>
      </c>
      <c r="O662" s="285">
        <v>15</v>
      </c>
      <c r="P662" s="282">
        <v>33</v>
      </c>
      <c r="Q662" s="282">
        <v>32</v>
      </c>
      <c r="R662" s="282">
        <v>34</v>
      </c>
      <c r="S662" s="282">
        <v>31</v>
      </c>
      <c r="T662" s="282">
        <v>32</v>
      </c>
      <c r="U662" s="282">
        <v>32</v>
      </c>
      <c r="V662" s="282">
        <v>31</v>
      </c>
      <c r="W662" s="282">
        <v>30</v>
      </c>
      <c r="X662" s="282">
        <v>31</v>
      </c>
      <c r="Y662" s="282">
        <v>29</v>
      </c>
      <c r="Z662" s="282">
        <v>30</v>
      </c>
      <c r="AA662" s="282">
        <v>31</v>
      </c>
      <c r="AB662" s="282">
        <v>32</v>
      </c>
      <c r="AC662" s="282">
        <v>31</v>
      </c>
      <c r="AD662" s="246">
        <v>164</v>
      </c>
      <c r="AE662" s="246">
        <v>124</v>
      </c>
      <c r="AF662" s="246">
        <v>100</v>
      </c>
      <c r="AG662" s="246">
        <v>69</v>
      </c>
      <c r="AH662" s="246">
        <v>77</v>
      </c>
      <c r="AI662" s="246">
        <v>63</v>
      </c>
      <c r="AJ662" s="246">
        <v>39</v>
      </c>
      <c r="AK662" s="246">
        <v>38</v>
      </c>
      <c r="AL662" s="246">
        <v>27</v>
      </c>
      <c r="AM662" s="246">
        <v>18</v>
      </c>
      <c r="AN662" s="246">
        <v>11</v>
      </c>
      <c r="AO662" s="246">
        <v>8</v>
      </c>
      <c r="AP662" s="246">
        <v>5</v>
      </c>
      <c r="AQ662" s="246">
        <v>35</v>
      </c>
      <c r="AR662" s="246">
        <v>1</v>
      </c>
      <c r="AS662" s="246">
        <v>486</v>
      </c>
      <c r="AT662" s="246">
        <v>39</v>
      </c>
      <c r="AU662" s="246">
        <v>81</v>
      </c>
      <c r="AV662" s="246">
        <v>320</v>
      </c>
      <c r="AW662" s="246">
        <v>10</v>
      </c>
    </row>
    <row r="663" spans="1:49" x14ac:dyDescent="0.25">
      <c r="A663" s="70" t="s">
        <v>109</v>
      </c>
      <c r="B663" s="70" t="s">
        <v>9</v>
      </c>
      <c r="C663" s="70" t="s">
        <v>93</v>
      </c>
      <c r="D663" s="71">
        <v>6880</v>
      </c>
      <c r="E663" s="22" t="s">
        <v>209</v>
      </c>
      <c r="F663" s="71" t="s">
        <v>16</v>
      </c>
      <c r="G663" s="10">
        <v>1</v>
      </c>
      <c r="H663" s="185">
        <v>592</v>
      </c>
      <c r="I663" s="185">
        <v>277</v>
      </c>
      <c r="J663" s="285">
        <v>48</v>
      </c>
      <c r="K663" s="285">
        <v>45</v>
      </c>
      <c r="L663" s="285">
        <v>45</v>
      </c>
      <c r="M663" s="285">
        <v>49</v>
      </c>
      <c r="N663" s="285">
        <v>45</v>
      </c>
      <c r="O663" s="285">
        <v>45</v>
      </c>
      <c r="P663" s="282">
        <v>13</v>
      </c>
      <c r="Q663" s="282">
        <v>10</v>
      </c>
      <c r="R663" s="282">
        <v>9</v>
      </c>
      <c r="S663" s="282">
        <v>8</v>
      </c>
      <c r="T663" s="282">
        <v>8</v>
      </c>
      <c r="U663" s="282">
        <v>8</v>
      </c>
      <c r="V663" s="282">
        <v>7</v>
      </c>
      <c r="W663" s="282">
        <v>8</v>
      </c>
      <c r="X663" s="282">
        <v>8</v>
      </c>
      <c r="Y663" s="282">
        <v>7</v>
      </c>
      <c r="Z663" s="282">
        <v>8</v>
      </c>
      <c r="AA663" s="282">
        <v>8</v>
      </c>
      <c r="AB663" s="282">
        <v>8</v>
      </c>
      <c r="AC663" s="282">
        <v>8</v>
      </c>
      <c r="AD663" s="246">
        <v>41</v>
      </c>
      <c r="AE663" s="246">
        <v>33</v>
      </c>
      <c r="AF663" s="246">
        <v>25</v>
      </c>
      <c r="AG663" s="246">
        <v>20</v>
      </c>
      <c r="AH663" s="246">
        <v>23.999999999999996</v>
      </c>
      <c r="AI663" s="246">
        <v>17</v>
      </c>
      <c r="AJ663" s="246">
        <v>11</v>
      </c>
      <c r="AK663" s="246">
        <v>10</v>
      </c>
      <c r="AL663" s="246">
        <v>7</v>
      </c>
      <c r="AM663" s="246">
        <v>5</v>
      </c>
      <c r="AN663" s="246">
        <v>1.9999999999999998</v>
      </c>
      <c r="AO663" s="246">
        <v>1</v>
      </c>
      <c r="AP663" s="246">
        <v>1</v>
      </c>
      <c r="AQ663" s="246">
        <v>9</v>
      </c>
      <c r="AR663" s="246">
        <v>2</v>
      </c>
      <c r="AS663" s="246">
        <v>224</v>
      </c>
      <c r="AT663" s="246">
        <v>21</v>
      </c>
      <c r="AU663" s="246">
        <v>21</v>
      </c>
      <c r="AV663" s="246">
        <v>86</v>
      </c>
      <c r="AW663" s="246">
        <v>46</v>
      </c>
    </row>
    <row r="664" spans="1:49" x14ac:dyDescent="0.25">
      <c r="A664" s="70" t="s">
        <v>109</v>
      </c>
      <c r="B664" s="70" t="s">
        <v>9</v>
      </c>
      <c r="C664" s="70" t="s">
        <v>93</v>
      </c>
      <c r="D664" s="71">
        <v>11138</v>
      </c>
      <c r="E664" s="22" t="s">
        <v>210</v>
      </c>
      <c r="F664" s="71" t="s">
        <v>31</v>
      </c>
      <c r="G664" s="10">
        <v>1</v>
      </c>
      <c r="H664" s="185">
        <v>467</v>
      </c>
      <c r="I664" s="185">
        <v>200</v>
      </c>
      <c r="J664" s="285">
        <v>33</v>
      </c>
      <c r="K664" s="285">
        <v>32</v>
      </c>
      <c r="L664" s="285">
        <v>32</v>
      </c>
      <c r="M664" s="285">
        <v>39</v>
      </c>
      <c r="N664" s="285">
        <v>31</v>
      </c>
      <c r="O664" s="285">
        <v>33</v>
      </c>
      <c r="P664" s="282">
        <v>11</v>
      </c>
      <c r="Q664" s="282">
        <v>7</v>
      </c>
      <c r="R664" s="282">
        <v>7</v>
      </c>
      <c r="S664" s="282">
        <v>7</v>
      </c>
      <c r="T664" s="282">
        <v>7</v>
      </c>
      <c r="U664" s="282">
        <v>7</v>
      </c>
      <c r="V664" s="282">
        <v>7</v>
      </c>
      <c r="W664" s="282">
        <v>7</v>
      </c>
      <c r="X664" s="282">
        <v>7</v>
      </c>
      <c r="Y664" s="282">
        <v>6</v>
      </c>
      <c r="Z664" s="282">
        <v>7</v>
      </c>
      <c r="AA664" s="282">
        <v>7</v>
      </c>
      <c r="AB664" s="282">
        <v>7</v>
      </c>
      <c r="AC664" s="282">
        <v>6</v>
      </c>
      <c r="AD664" s="246">
        <v>40</v>
      </c>
      <c r="AE664" s="246">
        <v>26.999999999999996</v>
      </c>
      <c r="AF664" s="246">
        <v>24</v>
      </c>
      <c r="AG664" s="246">
        <v>16</v>
      </c>
      <c r="AH664" s="246">
        <v>17.000000000000004</v>
      </c>
      <c r="AI664" s="246">
        <v>14</v>
      </c>
      <c r="AJ664" s="246">
        <v>10</v>
      </c>
      <c r="AK664" s="246">
        <v>7</v>
      </c>
      <c r="AL664" s="246">
        <v>5</v>
      </c>
      <c r="AM664" s="246">
        <v>4</v>
      </c>
      <c r="AN664" s="246">
        <v>0.99999999999999989</v>
      </c>
      <c r="AO664" s="246">
        <v>1</v>
      </c>
      <c r="AP664" s="246">
        <v>1</v>
      </c>
      <c r="AQ664" s="246">
        <v>8</v>
      </c>
      <c r="AR664" s="246">
        <v>1</v>
      </c>
      <c r="AS664" s="246">
        <v>174</v>
      </c>
      <c r="AT664" s="246">
        <v>18</v>
      </c>
      <c r="AU664" s="246">
        <v>17</v>
      </c>
      <c r="AV664" s="246">
        <v>73</v>
      </c>
      <c r="AW664" s="246">
        <v>32</v>
      </c>
    </row>
    <row r="665" spans="1:49" x14ac:dyDescent="0.25">
      <c r="A665" s="70" t="s">
        <v>109</v>
      </c>
      <c r="B665" s="70" t="s">
        <v>9</v>
      </c>
      <c r="C665" s="70" t="s">
        <v>93</v>
      </c>
      <c r="D665" s="71">
        <v>21797</v>
      </c>
      <c r="E665" s="287" t="s">
        <v>766</v>
      </c>
      <c r="F665" s="71" t="s">
        <v>31</v>
      </c>
      <c r="G665" s="10">
        <v>1</v>
      </c>
      <c r="H665" s="185">
        <v>914</v>
      </c>
      <c r="I665" s="185">
        <v>123</v>
      </c>
      <c r="J665" s="285">
        <v>20</v>
      </c>
      <c r="K665" s="285">
        <v>20</v>
      </c>
      <c r="L665" s="285">
        <v>20</v>
      </c>
      <c r="M665" s="285">
        <v>23</v>
      </c>
      <c r="N665" s="285">
        <v>20</v>
      </c>
      <c r="O665" s="285">
        <v>20</v>
      </c>
      <c r="P665" s="282">
        <v>18</v>
      </c>
      <c r="Q665" s="282">
        <v>24</v>
      </c>
      <c r="R665" s="282">
        <v>25</v>
      </c>
      <c r="S665" s="282">
        <v>26</v>
      </c>
      <c r="T665" s="282">
        <v>24</v>
      </c>
      <c r="U665" s="282">
        <v>25</v>
      </c>
      <c r="V665" s="282">
        <v>24</v>
      </c>
      <c r="W665" s="282">
        <v>24</v>
      </c>
      <c r="X665" s="282">
        <v>23</v>
      </c>
      <c r="Y665" s="282">
        <v>22</v>
      </c>
      <c r="Z665" s="282">
        <v>20</v>
      </c>
      <c r="AA665" s="282">
        <v>20</v>
      </c>
      <c r="AB665" s="282">
        <v>20</v>
      </c>
      <c r="AC665" s="282">
        <v>21</v>
      </c>
      <c r="AD665" s="246">
        <v>90</v>
      </c>
      <c r="AE665" s="246">
        <v>73</v>
      </c>
      <c r="AF665" s="246">
        <v>63</v>
      </c>
      <c r="AG665" s="246">
        <v>44</v>
      </c>
      <c r="AH665" s="246">
        <v>47</v>
      </c>
      <c r="AI665" s="246">
        <v>42</v>
      </c>
      <c r="AJ665" s="246">
        <v>30</v>
      </c>
      <c r="AK665" s="246">
        <v>28</v>
      </c>
      <c r="AL665" s="246">
        <v>24</v>
      </c>
      <c r="AM665" s="246">
        <v>15</v>
      </c>
      <c r="AN665" s="246">
        <v>10</v>
      </c>
      <c r="AO665" s="246">
        <v>5</v>
      </c>
      <c r="AP665" s="246">
        <v>4</v>
      </c>
      <c r="AQ665" s="246">
        <v>22</v>
      </c>
      <c r="AR665" s="246">
        <v>1</v>
      </c>
      <c r="AS665" s="246">
        <v>448</v>
      </c>
      <c r="AT665" s="246">
        <v>63</v>
      </c>
      <c r="AU665" s="246">
        <v>54</v>
      </c>
      <c r="AV665" s="246">
        <v>193</v>
      </c>
      <c r="AW665" s="246">
        <v>16</v>
      </c>
    </row>
    <row r="666" spans="1:49" x14ac:dyDescent="0.25">
      <c r="A666" s="70" t="s">
        <v>109</v>
      </c>
      <c r="B666" s="70" t="s">
        <v>9</v>
      </c>
      <c r="C666" s="70" t="s">
        <v>93</v>
      </c>
      <c r="D666" s="71">
        <v>21800</v>
      </c>
      <c r="E666" s="287" t="s">
        <v>767</v>
      </c>
      <c r="F666" s="71" t="s">
        <v>31</v>
      </c>
      <c r="G666" s="10">
        <v>1</v>
      </c>
      <c r="H666" s="185">
        <v>229</v>
      </c>
      <c r="I666" s="185">
        <v>13</v>
      </c>
      <c r="J666" s="285">
        <v>2</v>
      </c>
      <c r="K666" s="285">
        <v>2</v>
      </c>
      <c r="L666" s="285">
        <v>2</v>
      </c>
      <c r="M666" s="285">
        <v>3</v>
      </c>
      <c r="N666" s="285">
        <v>2</v>
      </c>
      <c r="O666" s="285">
        <v>2</v>
      </c>
      <c r="P666" s="282">
        <v>6</v>
      </c>
      <c r="Q666" s="282">
        <v>5</v>
      </c>
      <c r="R666" s="282">
        <v>5</v>
      </c>
      <c r="S666" s="282">
        <v>4</v>
      </c>
      <c r="T666" s="282">
        <v>4</v>
      </c>
      <c r="U666" s="282">
        <v>4</v>
      </c>
      <c r="V666" s="282">
        <v>5</v>
      </c>
      <c r="W666" s="282">
        <v>4</v>
      </c>
      <c r="X666" s="282">
        <v>6</v>
      </c>
      <c r="Y666" s="282">
        <v>5</v>
      </c>
      <c r="Z666" s="282">
        <v>6</v>
      </c>
      <c r="AA666" s="282">
        <v>6</v>
      </c>
      <c r="AB666" s="282">
        <v>6</v>
      </c>
      <c r="AC666" s="282">
        <v>6</v>
      </c>
      <c r="AD666" s="246">
        <v>39</v>
      </c>
      <c r="AE666" s="246">
        <v>25</v>
      </c>
      <c r="AF666" s="246">
        <v>21</v>
      </c>
      <c r="AG666" s="246">
        <v>13</v>
      </c>
      <c r="AH666" s="246">
        <v>11</v>
      </c>
      <c r="AI666" s="246">
        <v>11.999999999999998</v>
      </c>
      <c r="AJ666" s="246">
        <v>9</v>
      </c>
      <c r="AK666" s="246">
        <v>5</v>
      </c>
      <c r="AL666" s="246">
        <v>3.9999999999999996</v>
      </c>
      <c r="AM666" s="246">
        <v>2</v>
      </c>
      <c r="AN666" s="246">
        <v>0.99999999999999989</v>
      </c>
      <c r="AO666" s="246">
        <v>1</v>
      </c>
      <c r="AP666" s="246">
        <v>1</v>
      </c>
      <c r="AQ666" s="246">
        <v>7</v>
      </c>
      <c r="AR666" s="246">
        <v>1</v>
      </c>
      <c r="AS666" s="246">
        <v>169</v>
      </c>
      <c r="AT666" s="246">
        <v>12</v>
      </c>
      <c r="AU666" s="246">
        <v>15</v>
      </c>
      <c r="AV666" s="246">
        <v>64</v>
      </c>
      <c r="AW666" s="246">
        <v>9</v>
      </c>
    </row>
    <row r="667" spans="1:49" x14ac:dyDescent="0.25">
      <c r="A667" s="70" t="s">
        <v>109</v>
      </c>
      <c r="B667" s="70" t="s">
        <v>9</v>
      </c>
      <c r="C667" s="70" t="s">
        <v>93</v>
      </c>
      <c r="D667" s="71">
        <v>21803</v>
      </c>
      <c r="E667" s="287" t="s">
        <v>768</v>
      </c>
      <c r="F667" s="71" t="s">
        <v>31</v>
      </c>
      <c r="G667" s="10">
        <v>1</v>
      </c>
      <c r="H667" s="185">
        <v>717</v>
      </c>
      <c r="I667" s="185">
        <v>74</v>
      </c>
      <c r="J667" s="285">
        <v>16</v>
      </c>
      <c r="K667" s="285">
        <v>12</v>
      </c>
      <c r="L667" s="285">
        <v>12</v>
      </c>
      <c r="M667" s="285">
        <v>10</v>
      </c>
      <c r="N667" s="285">
        <v>12</v>
      </c>
      <c r="O667" s="285">
        <v>12</v>
      </c>
      <c r="P667" s="282">
        <v>14</v>
      </c>
      <c r="Q667" s="282">
        <v>19</v>
      </c>
      <c r="R667" s="282">
        <v>17</v>
      </c>
      <c r="S667" s="282">
        <v>17</v>
      </c>
      <c r="T667" s="282">
        <v>16</v>
      </c>
      <c r="U667" s="282">
        <v>16</v>
      </c>
      <c r="V667" s="282">
        <v>14</v>
      </c>
      <c r="W667" s="282">
        <v>14</v>
      </c>
      <c r="X667" s="282">
        <v>14</v>
      </c>
      <c r="Y667" s="282">
        <v>16</v>
      </c>
      <c r="Z667" s="282">
        <v>15</v>
      </c>
      <c r="AA667" s="282">
        <v>15</v>
      </c>
      <c r="AB667" s="282">
        <v>15</v>
      </c>
      <c r="AC667" s="282">
        <v>16</v>
      </c>
      <c r="AD667" s="246">
        <v>87</v>
      </c>
      <c r="AE667" s="246">
        <v>81</v>
      </c>
      <c r="AF667" s="246">
        <v>61</v>
      </c>
      <c r="AG667" s="246">
        <v>40</v>
      </c>
      <c r="AH667" s="246">
        <v>45</v>
      </c>
      <c r="AI667" s="246">
        <v>37</v>
      </c>
      <c r="AJ667" s="246">
        <v>21</v>
      </c>
      <c r="AK667" s="246">
        <v>20</v>
      </c>
      <c r="AL667" s="246">
        <v>14</v>
      </c>
      <c r="AM667" s="246">
        <v>9</v>
      </c>
      <c r="AN667" s="246">
        <v>5</v>
      </c>
      <c r="AO667" s="246">
        <v>2</v>
      </c>
      <c r="AP667" s="246">
        <v>3</v>
      </c>
      <c r="AQ667" s="246">
        <v>20</v>
      </c>
      <c r="AR667" s="246">
        <v>1</v>
      </c>
      <c r="AS667" s="246">
        <v>489</v>
      </c>
      <c r="AT667" s="246">
        <v>38</v>
      </c>
      <c r="AU667" s="246">
        <v>39</v>
      </c>
      <c r="AV667" s="246">
        <v>188</v>
      </c>
      <c r="AW667" s="246">
        <v>10</v>
      </c>
    </row>
    <row r="668" spans="1:49" x14ac:dyDescent="0.25">
      <c r="A668" s="70" t="s">
        <v>109</v>
      </c>
      <c r="B668" s="70" t="s">
        <v>9</v>
      </c>
      <c r="C668" s="70" t="s">
        <v>93</v>
      </c>
      <c r="D668" s="71">
        <v>21814</v>
      </c>
      <c r="E668" s="287" t="s">
        <v>769</v>
      </c>
      <c r="F668" s="71" t="s">
        <v>31</v>
      </c>
      <c r="G668" s="10">
        <v>1</v>
      </c>
      <c r="H668" s="185">
        <v>339</v>
      </c>
      <c r="I668" s="185">
        <v>104</v>
      </c>
      <c r="J668" s="285">
        <v>18</v>
      </c>
      <c r="K668" s="285">
        <v>18</v>
      </c>
      <c r="L668" s="285">
        <v>18</v>
      </c>
      <c r="M668" s="285">
        <v>16</v>
      </c>
      <c r="N668" s="285">
        <v>16</v>
      </c>
      <c r="O668" s="285">
        <v>18</v>
      </c>
      <c r="P668" s="282">
        <v>9</v>
      </c>
      <c r="Q668" s="282">
        <v>5</v>
      </c>
      <c r="R668" s="282">
        <v>5</v>
      </c>
      <c r="S668" s="282">
        <v>5</v>
      </c>
      <c r="T668" s="282">
        <v>5</v>
      </c>
      <c r="U668" s="282">
        <v>6</v>
      </c>
      <c r="V668" s="282">
        <v>6</v>
      </c>
      <c r="W668" s="282">
        <v>6</v>
      </c>
      <c r="X668" s="282">
        <v>6</v>
      </c>
      <c r="Y668" s="282">
        <v>5</v>
      </c>
      <c r="Z668" s="282">
        <v>6</v>
      </c>
      <c r="AA668" s="282">
        <v>6</v>
      </c>
      <c r="AB668" s="282">
        <v>6</v>
      </c>
      <c r="AC668" s="282">
        <v>6</v>
      </c>
      <c r="AD668" s="246">
        <v>39</v>
      </c>
      <c r="AE668" s="246">
        <v>25.999999999999996</v>
      </c>
      <c r="AF668" s="246">
        <v>22</v>
      </c>
      <c r="AG668" s="246">
        <v>14</v>
      </c>
      <c r="AH668" s="246">
        <v>12.999999999999998</v>
      </c>
      <c r="AI668" s="246">
        <v>13</v>
      </c>
      <c r="AJ668" s="246">
        <v>10</v>
      </c>
      <c r="AK668" s="246">
        <v>6</v>
      </c>
      <c r="AL668" s="246">
        <v>3.9999999999999996</v>
      </c>
      <c r="AM668" s="246">
        <v>3</v>
      </c>
      <c r="AN668" s="246">
        <v>0.99999999999999989</v>
      </c>
      <c r="AO668" s="246">
        <v>1</v>
      </c>
      <c r="AP668" s="246">
        <v>1</v>
      </c>
      <c r="AQ668" s="246">
        <v>7</v>
      </c>
      <c r="AR668" s="246">
        <v>1</v>
      </c>
      <c r="AS668" s="246">
        <v>164</v>
      </c>
      <c r="AT668" s="246">
        <v>15</v>
      </c>
      <c r="AU668" s="246">
        <v>15</v>
      </c>
      <c r="AV668" s="246">
        <v>68</v>
      </c>
      <c r="AW668" s="246">
        <v>9</v>
      </c>
    </row>
    <row r="669" spans="1:49" x14ac:dyDescent="0.25">
      <c r="A669" s="70" t="s">
        <v>109</v>
      </c>
      <c r="B669" s="70" t="s">
        <v>9</v>
      </c>
      <c r="C669" s="70" t="s">
        <v>93</v>
      </c>
      <c r="D669" s="288">
        <v>21801</v>
      </c>
      <c r="E669" s="287" t="s">
        <v>770</v>
      </c>
      <c r="F669" s="71" t="s">
        <v>31</v>
      </c>
      <c r="G669" s="10">
        <v>1</v>
      </c>
      <c r="H669" s="185">
        <v>1505</v>
      </c>
      <c r="I669" s="185">
        <v>217</v>
      </c>
      <c r="J669" s="285">
        <v>36</v>
      </c>
      <c r="K669" s="285">
        <v>36</v>
      </c>
      <c r="L669" s="285">
        <v>36</v>
      </c>
      <c r="M669" s="285">
        <v>35</v>
      </c>
      <c r="N669" s="285">
        <v>36</v>
      </c>
      <c r="O669" s="285">
        <v>38</v>
      </c>
      <c r="P669" s="282">
        <v>38</v>
      </c>
      <c r="Q669" s="282">
        <v>37</v>
      </c>
      <c r="R669" s="282">
        <v>35</v>
      </c>
      <c r="S669" s="282">
        <v>36</v>
      </c>
      <c r="T669" s="282">
        <v>35</v>
      </c>
      <c r="U669" s="282">
        <v>34</v>
      </c>
      <c r="V669" s="282">
        <v>35</v>
      </c>
      <c r="W669" s="282">
        <v>34</v>
      </c>
      <c r="X669" s="282">
        <v>32</v>
      </c>
      <c r="Y669" s="282">
        <v>34</v>
      </c>
      <c r="Z669" s="282">
        <v>33</v>
      </c>
      <c r="AA669" s="282">
        <v>33</v>
      </c>
      <c r="AB669" s="282">
        <v>32</v>
      </c>
      <c r="AC669" s="282">
        <v>34</v>
      </c>
      <c r="AD669" s="246">
        <v>175</v>
      </c>
      <c r="AE669" s="246">
        <v>138</v>
      </c>
      <c r="AF669" s="246">
        <v>113</v>
      </c>
      <c r="AG669" s="246">
        <v>76</v>
      </c>
      <c r="AH669" s="246">
        <v>86</v>
      </c>
      <c r="AI669" s="246">
        <v>70</v>
      </c>
      <c r="AJ669" s="246">
        <v>33</v>
      </c>
      <c r="AK669" s="246">
        <v>41</v>
      </c>
      <c r="AL669" s="246">
        <v>28.999999999999993</v>
      </c>
      <c r="AM669" s="246">
        <v>20</v>
      </c>
      <c r="AN669" s="246">
        <v>11</v>
      </c>
      <c r="AO669" s="246">
        <v>9</v>
      </c>
      <c r="AP669" s="246">
        <v>5.0000000000000018</v>
      </c>
      <c r="AQ669" s="246">
        <v>39</v>
      </c>
      <c r="AR669" s="246">
        <v>2</v>
      </c>
      <c r="AS669" s="246">
        <v>836</v>
      </c>
      <c r="AT669" s="246">
        <v>88</v>
      </c>
      <c r="AU669" s="246">
        <v>86</v>
      </c>
      <c r="AV669" s="246">
        <v>353</v>
      </c>
      <c r="AW669" s="246">
        <v>49</v>
      </c>
    </row>
    <row r="670" spans="1:49" x14ac:dyDescent="0.25">
      <c r="A670" s="70" t="s">
        <v>109</v>
      </c>
      <c r="B670" s="70" t="s">
        <v>9</v>
      </c>
      <c r="C670" s="70" t="s">
        <v>93</v>
      </c>
      <c r="D670" s="288">
        <v>21802</v>
      </c>
      <c r="E670" s="287" t="s">
        <v>771</v>
      </c>
      <c r="F670" s="71" t="s">
        <v>31</v>
      </c>
      <c r="G670" s="10">
        <v>1</v>
      </c>
      <c r="H670" s="185">
        <v>405</v>
      </c>
      <c r="I670" s="185">
        <v>13</v>
      </c>
      <c r="J670" s="285">
        <v>2</v>
      </c>
      <c r="K670" s="285">
        <v>2</v>
      </c>
      <c r="L670" s="285">
        <v>2</v>
      </c>
      <c r="M670" s="285">
        <v>3</v>
      </c>
      <c r="N670" s="285">
        <v>2</v>
      </c>
      <c r="O670" s="285">
        <v>2</v>
      </c>
      <c r="P670" s="282">
        <v>11</v>
      </c>
      <c r="Q670" s="282">
        <v>11</v>
      </c>
      <c r="R670" s="282">
        <v>10</v>
      </c>
      <c r="S670" s="282">
        <v>10</v>
      </c>
      <c r="T670" s="282">
        <v>10</v>
      </c>
      <c r="U670" s="282">
        <v>10</v>
      </c>
      <c r="V670" s="282">
        <v>10</v>
      </c>
      <c r="W670" s="282">
        <v>11</v>
      </c>
      <c r="X670" s="282">
        <v>12</v>
      </c>
      <c r="Y670" s="282">
        <v>10</v>
      </c>
      <c r="Z670" s="282">
        <v>9</v>
      </c>
      <c r="AA670" s="282">
        <v>10</v>
      </c>
      <c r="AB670" s="282">
        <v>10</v>
      </c>
      <c r="AC670" s="282">
        <v>8</v>
      </c>
      <c r="AD670" s="246">
        <v>53.000000000000007</v>
      </c>
      <c r="AE670" s="246">
        <v>43</v>
      </c>
      <c r="AF670" s="246">
        <v>35</v>
      </c>
      <c r="AG670" s="246">
        <v>23</v>
      </c>
      <c r="AH670" s="246">
        <v>23.999999999999996</v>
      </c>
      <c r="AI670" s="246">
        <v>21</v>
      </c>
      <c r="AJ670" s="246">
        <v>14</v>
      </c>
      <c r="AK670" s="246">
        <v>12.999999999999998</v>
      </c>
      <c r="AL670" s="246">
        <v>10</v>
      </c>
      <c r="AM670" s="246">
        <v>6.9999999999999982</v>
      </c>
      <c r="AN670" s="246">
        <v>2.9999999999999996</v>
      </c>
      <c r="AO670" s="246">
        <v>1.9999999999999998</v>
      </c>
      <c r="AP670" s="246">
        <v>2</v>
      </c>
      <c r="AQ670" s="246">
        <v>12</v>
      </c>
      <c r="AR670" s="246">
        <v>1</v>
      </c>
      <c r="AS670" s="246">
        <v>85</v>
      </c>
      <c r="AT670" s="246">
        <v>28</v>
      </c>
      <c r="AU670" s="246">
        <v>24</v>
      </c>
      <c r="AV670" s="246">
        <v>107</v>
      </c>
      <c r="AW670" s="246">
        <v>2</v>
      </c>
    </row>
    <row r="671" spans="1:49" x14ac:dyDescent="0.25">
      <c r="A671" s="70" t="s">
        <v>109</v>
      </c>
      <c r="B671" s="70" t="s">
        <v>9</v>
      </c>
      <c r="C671" s="70" t="s">
        <v>93</v>
      </c>
      <c r="D671" s="288">
        <v>21804</v>
      </c>
      <c r="E671" s="287" t="s">
        <v>772</v>
      </c>
      <c r="F671" s="71" t="s">
        <v>31</v>
      </c>
      <c r="G671" s="10">
        <v>1</v>
      </c>
      <c r="H671" s="185">
        <v>1847</v>
      </c>
      <c r="I671" s="185">
        <v>233</v>
      </c>
      <c r="J671" s="285">
        <v>39</v>
      </c>
      <c r="K671" s="285">
        <v>38</v>
      </c>
      <c r="L671" s="285">
        <v>38</v>
      </c>
      <c r="M671" s="285">
        <v>42</v>
      </c>
      <c r="N671" s="285">
        <v>38</v>
      </c>
      <c r="O671" s="285">
        <v>38</v>
      </c>
      <c r="P671" s="282">
        <v>48</v>
      </c>
      <c r="Q671" s="282">
        <v>47</v>
      </c>
      <c r="R671" s="282">
        <v>46</v>
      </c>
      <c r="S671" s="282">
        <v>35</v>
      </c>
      <c r="T671" s="282">
        <v>45</v>
      </c>
      <c r="U671" s="282">
        <v>44</v>
      </c>
      <c r="V671" s="282">
        <v>43</v>
      </c>
      <c r="W671" s="282">
        <v>42</v>
      </c>
      <c r="X671" s="282">
        <v>41</v>
      </c>
      <c r="Y671" s="282">
        <v>42</v>
      </c>
      <c r="Z671" s="282">
        <v>41</v>
      </c>
      <c r="AA671" s="282">
        <v>41</v>
      </c>
      <c r="AB671" s="282">
        <v>42</v>
      </c>
      <c r="AC671" s="282">
        <v>43</v>
      </c>
      <c r="AD671" s="246">
        <v>212.00000000000003</v>
      </c>
      <c r="AE671" s="246">
        <v>172</v>
      </c>
      <c r="AF671" s="246">
        <v>135</v>
      </c>
      <c r="AG671" s="246">
        <v>95</v>
      </c>
      <c r="AH671" s="246">
        <v>113</v>
      </c>
      <c r="AI671" s="246">
        <v>86</v>
      </c>
      <c r="AJ671" s="246">
        <v>54</v>
      </c>
      <c r="AK671" s="246">
        <v>53.000000000000007</v>
      </c>
      <c r="AL671" s="246">
        <v>38</v>
      </c>
      <c r="AM671" s="246">
        <v>23.999999999999996</v>
      </c>
      <c r="AN671" s="246">
        <v>15</v>
      </c>
      <c r="AO671" s="246">
        <v>10</v>
      </c>
      <c r="AP671" s="246">
        <v>7.0000000000000018</v>
      </c>
      <c r="AQ671" s="246">
        <v>48</v>
      </c>
      <c r="AR671" s="246">
        <v>1</v>
      </c>
      <c r="AS671" s="246">
        <v>936</v>
      </c>
      <c r="AT671" s="246">
        <v>112</v>
      </c>
      <c r="AU671" s="246">
        <v>109</v>
      </c>
      <c r="AV671" s="246">
        <v>436</v>
      </c>
      <c r="AW671" s="246">
        <v>69</v>
      </c>
    </row>
    <row r="672" spans="1:49" x14ac:dyDescent="0.25">
      <c r="A672" s="70" t="s">
        <v>109</v>
      </c>
      <c r="B672" s="70" t="s">
        <v>9</v>
      </c>
      <c r="C672" s="70" t="s">
        <v>93</v>
      </c>
      <c r="D672" s="288">
        <v>21805</v>
      </c>
      <c r="E672" s="287" t="s">
        <v>773</v>
      </c>
      <c r="F672" s="71" t="s">
        <v>31</v>
      </c>
      <c r="G672" s="10">
        <v>1</v>
      </c>
      <c r="H672" s="185">
        <v>471</v>
      </c>
      <c r="I672" s="185">
        <v>87</v>
      </c>
      <c r="J672" s="285">
        <v>13</v>
      </c>
      <c r="K672" s="285">
        <v>13</v>
      </c>
      <c r="L672" s="285">
        <v>13</v>
      </c>
      <c r="M672" s="285">
        <v>22</v>
      </c>
      <c r="N672" s="285">
        <v>13</v>
      </c>
      <c r="O672" s="285">
        <v>13</v>
      </c>
      <c r="P672" s="282">
        <v>11</v>
      </c>
      <c r="Q672" s="282">
        <v>11</v>
      </c>
      <c r="R672" s="282">
        <v>10</v>
      </c>
      <c r="S672" s="282">
        <v>11</v>
      </c>
      <c r="T672" s="282">
        <v>11</v>
      </c>
      <c r="U672" s="282">
        <v>10</v>
      </c>
      <c r="V672" s="282">
        <v>9</v>
      </c>
      <c r="W672" s="282">
        <v>10</v>
      </c>
      <c r="X672" s="282">
        <v>10</v>
      </c>
      <c r="Y672" s="282">
        <v>10</v>
      </c>
      <c r="Z672" s="282">
        <v>10</v>
      </c>
      <c r="AA672" s="282">
        <v>10</v>
      </c>
      <c r="AB672" s="282">
        <v>10</v>
      </c>
      <c r="AC672" s="282">
        <v>10</v>
      </c>
      <c r="AD672" s="246">
        <v>51.999999999999993</v>
      </c>
      <c r="AE672" s="246">
        <v>41</v>
      </c>
      <c r="AF672" s="246">
        <v>34.000000000000007</v>
      </c>
      <c r="AG672" s="246">
        <v>23</v>
      </c>
      <c r="AH672" s="246">
        <v>25.999999999999996</v>
      </c>
      <c r="AI672" s="246">
        <v>21</v>
      </c>
      <c r="AJ672" s="246">
        <v>10</v>
      </c>
      <c r="AK672" s="246">
        <v>11.999999999999998</v>
      </c>
      <c r="AL672" s="246">
        <v>9</v>
      </c>
      <c r="AM672" s="246">
        <v>5.9999999999999991</v>
      </c>
      <c r="AN672" s="246">
        <v>2.9999999999999996</v>
      </c>
      <c r="AO672" s="246">
        <v>2.9999999999999996</v>
      </c>
      <c r="AP672" s="246">
        <v>1</v>
      </c>
      <c r="AQ672" s="246">
        <v>12</v>
      </c>
      <c r="AR672" s="246">
        <v>1</v>
      </c>
      <c r="AS672" s="246">
        <v>280</v>
      </c>
      <c r="AT672" s="246">
        <v>26</v>
      </c>
      <c r="AU672" s="246">
        <v>26</v>
      </c>
      <c r="AV672" s="246">
        <v>106</v>
      </c>
      <c r="AW672" s="246">
        <v>16</v>
      </c>
    </row>
    <row r="673" spans="1:49" x14ac:dyDescent="0.25">
      <c r="A673" s="70" t="s">
        <v>109</v>
      </c>
      <c r="B673" s="70" t="s">
        <v>9</v>
      </c>
      <c r="C673" s="70" t="s">
        <v>93</v>
      </c>
      <c r="D673" s="288">
        <v>21806</v>
      </c>
      <c r="E673" s="287" t="s">
        <v>774</v>
      </c>
      <c r="F673" s="71" t="s">
        <v>31</v>
      </c>
      <c r="G673" s="10">
        <v>1</v>
      </c>
      <c r="H673" s="185">
        <v>1347</v>
      </c>
      <c r="I673" s="185">
        <v>128</v>
      </c>
      <c r="J673" s="285">
        <v>21</v>
      </c>
      <c r="K673" s="285">
        <v>21</v>
      </c>
      <c r="L673" s="285">
        <v>21</v>
      </c>
      <c r="M673" s="285">
        <v>23</v>
      </c>
      <c r="N673" s="285">
        <v>21</v>
      </c>
      <c r="O673" s="285">
        <v>21</v>
      </c>
      <c r="P673" s="282">
        <v>44</v>
      </c>
      <c r="Q673" s="282">
        <v>35</v>
      </c>
      <c r="R673" s="282">
        <v>34</v>
      </c>
      <c r="S673" s="282">
        <v>44</v>
      </c>
      <c r="T673" s="282">
        <v>34</v>
      </c>
      <c r="U673" s="282">
        <v>32</v>
      </c>
      <c r="V673" s="282">
        <v>31</v>
      </c>
      <c r="W673" s="282">
        <v>31</v>
      </c>
      <c r="X673" s="282">
        <v>30</v>
      </c>
      <c r="Y673" s="282">
        <v>31</v>
      </c>
      <c r="Z673" s="282">
        <v>30</v>
      </c>
      <c r="AA673" s="282">
        <v>31</v>
      </c>
      <c r="AB673" s="282">
        <v>31</v>
      </c>
      <c r="AC673" s="282">
        <v>32</v>
      </c>
      <c r="AD673" s="246">
        <v>158</v>
      </c>
      <c r="AE673" s="246">
        <v>127.99999999999999</v>
      </c>
      <c r="AF673" s="246">
        <v>101.00000000000001</v>
      </c>
      <c r="AG673" s="246">
        <v>70</v>
      </c>
      <c r="AH673" s="246">
        <v>83.000000000000014</v>
      </c>
      <c r="AI673" s="246">
        <v>65</v>
      </c>
      <c r="AJ673" s="246">
        <v>39</v>
      </c>
      <c r="AK673" s="246">
        <v>37</v>
      </c>
      <c r="AL673" s="246">
        <v>27.999999999999993</v>
      </c>
      <c r="AM673" s="246">
        <v>17.000000000000004</v>
      </c>
      <c r="AN673" s="246">
        <v>10</v>
      </c>
      <c r="AO673" s="246">
        <v>7.9999999999999991</v>
      </c>
      <c r="AP673" s="246">
        <v>5.0000000000000018</v>
      </c>
      <c r="AQ673" s="246">
        <v>36</v>
      </c>
      <c r="AR673" s="246">
        <v>1</v>
      </c>
      <c r="AS673" s="246">
        <v>773</v>
      </c>
      <c r="AT673" s="246">
        <v>82</v>
      </c>
      <c r="AU673" s="246">
        <v>81</v>
      </c>
      <c r="AV673" s="246">
        <v>324</v>
      </c>
      <c r="AW673" s="246">
        <v>26</v>
      </c>
    </row>
    <row r="674" spans="1:49" x14ac:dyDescent="0.25">
      <c r="A674" s="289"/>
      <c r="B674" s="289"/>
      <c r="C674" s="289"/>
      <c r="D674" s="290"/>
      <c r="E674" s="291"/>
      <c r="F674" s="292"/>
      <c r="G674" s="292"/>
      <c r="H674" s="293"/>
      <c r="I674" s="293"/>
      <c r="J674" s="293"/>
      <c r="K674" s="293"/>
      <c r="L674" s="293"/>
      <c r="M674" s="293"/>
      <c r="N674" s="293"/>
      <c r="O674" s="293"/>
      <c r="P674" s="293"/>
      <c r="Q674" s="23"/>
      <c r="R674" s="293"/>
      <c r="S674" s="293"/>
      <c r="T674" s="293"/>
      <c r="U674" s="293"/>
      <c r="V674" s="293"/>
      <c r="W674" s="293"/>
      <c r="X674" s="293"/>
      <c r="Y674" s="293"/>
      <c r="Z674" s="293"/>
      <c r="AA674" s="293"/>
      <c r="AB674" s="293"/>
      <c r="AC674" s="293"/>
    </row>
    <row r="675" spans="1:49" x14ac:dyDescent="0.25">
      <c r="A675" s="70" t="s">
        <v>109</v>
      </c>
      <c r="B675" s="70" t="s">
        <v>232</v>
      </c>
      <c r="C675" s="70" t="s">
        <v>232</v>
      </c>
      <c r="D675" s="294"/>
      <c r="E675" s="295" t="s">
        <v>232</v>
      </c>
      <c r="F675" s="296"/>
      <c r="G675" s="297"/>
      <c r="H675" s="298"/>
      <c r="I675" s="299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</row>
    <row r="676" spans="1:49" x14ac:dyDescent="0.25">
      <c r="A676" s="70" t="s">
        <v>109</v>
      </c>
      <c r="B676" s="70" t="s">
        <v>232</v>
      </c>
      <c r="C676" s="70" t="s">
        <v>232</v>
      </c>
      <c r="D676" s="77">
        <v>753</v>
      </c>
      <c r="E676" s="300" t="s">
        <v>775</v>
      </c>
      <c r="F676" s="286" t="s">
        <v>776</v>
      </c>
      <c r="G676" s="286">
        <v>4</v>
      </c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</row>
    <row r="677" spans="1:49" x14ac:dyDescent="0.25">
      <c r="A677" s="70" t="s">
        <v>109</v>
      </c>
      <c r="B677" s="70" t="s">
        <v>232</v>
      </c>
      <c r="C677" s="70" t="s">
        <v>232</v>
      </c>
      <c r="D677" s="301">
        <v>6615</v>
      </c>
      <c r="E677" s="302" t="s">
        <v>777</v>
      </c>
      <c r="F677" s="303" t="s">
        <v>776</v>
      </c>
      <c r="G677" s="286">
        <v>4</v>
      </c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</row>
    <row r="678" spans="1:49" x14ac:dyDescent="0.25">
      <c r="A678" s="70" t="s">
        <v>109</v>
      </c>
      <c r="B678" s="70" t="s">
        <v>232</v>
      </c>
      <c r="C678" s="70" t="s">
        <v>256</v>
      </c>
      <c r="D678" s="294"/>
      <c r="E678" s="295" t="s">
        <v>256</v>
      </c>
      <c r="F678" s="296"/>
      <c r="G678" s="297"/>
      <c r="H678" s="298"/>
      <c r="I678" s="299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</row>
    <row r="679" spans="1:49" x14ac:dyDescent="0.25">
      <c r="A679" s="70" t="s">
        <v>109</v>
      </c>
      <c r="B679" s="70" t="s">
        <v>232</v>
      </c>
      <c r="C679" s="70" t="s">
        <v>256</v>
      </c>
      <c r="D679" s="77">
        <v>704</v>
      </c>
      <c r="E679" s="304" t="s">
        <v>778</v>
      </c>
      <c r="F679" s="286" t="s">
        <v>779</v>
      </c>
      <c r="G679" s="286">
        <v>4</v>
      </c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</row>
    <row r="680" spans="1:49" x14ac:dyDescent="0.25">
      <c r="A680" s="36" t="s">
        <v>105</v>
      </c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</row>
    <row r="681" spans="1:49" x14ac:dyDescent="0.25">
      <c r="A681" s="37" t="s">
        <v>106</v>
      </c>
    </row>
  </sheetData>
  <mergeCells count="16">
    <mergeCell ref="AT7:AV7"/>
    <mergeCell ref="AW7:AW8"/>
    <mergeCell ref="D568:E568"/>
    <mergeCell ref="D642:E642"/>
    <mergeCell ref="I7:I8"/>
    <mergeCell ref="J7:AC7"/>
    <mergeCell ref="AD7:AP7"/>
    <mergeCell ref="AQ7:AQ8"/>
    <mergeCell ref="AR7:AR8"/>
    <mergeCell ref="AS7:AS8"/>
    <mergeCell ref="H7:H8"/>
    <mergeCell ref="A7:C7"/>
    <mergeCell ref="D7:D8"/>
    <mergeCell ref="E7:E8"/>
    <mergeCell ref="F7:F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AV660"/>
  <sheetViews>
    <sheetView workbookViewId="0">
      <selection activeCell="J33" sqref="J33"/>
    </sheetView>
  </sheetViews>
  <sheetFormatPr baseColWidth="10" defaultRowHeight="11.25" x14ac:dyDescent="0.2"/>
  <cols>
    <col min="1" max="1" width="9.7109375" style="307" customWidth="1"/>
    <col min="2" max="2" width="6.85546875" style="307" customWidth="1"/>
    <col min="3" max="3" width="28" style="307" customWidth="1"/>
    <col min="4" max="4" width="5" style="307" customWidth="1"/>
    <col min="5" max="5" width="5.140625" style="307" customWidth="1"/>
    <col min="6" max="6" width="7.7109375" style="307" customWidth="1"/>
    <col min="7" max="7" width="7.7109375" style="308" customWidth="1"/>
    <col min="8" max="8" width="10.28515625" style="307" bestFit="1" customWidth="1"/>
    <col min="9" max="9" width="11.5703125" style="307" bestFit="1" customWidth="1"/>
    <col min="10" max="29" width="5.7109375" style="307" customWidth="1"/>
    <col min="30" max="30" width="6.5703125" style="307" customWidth="1"/>
    <col min="31" max="32" width="6.42578125" style="307" customWidth="1"/>
    <col min="33" max="42" width="5.7109375" style="307" customWidth="1"/>
    <col min="43" max="43" width="14" style="307" customWidth="1"/>
    <col min="44" max="44" width="16.5703125" style="307" customWidth="1"/>
    <col min="45" max="46" width="5.7109375" style="307" customWidth="1"/>
    <col min="47" max="47" width="7" style="307" customWidth="1"/>
    <col min="48" max="48" width="5.7109375" style="307" customWidth="1"/>
    <col min="49" max="49" width="11.42578125" style="307"/>
    <col min="50" max="50" width="6.7109375" style="307" customWidth="1"/>
    <col min="51" max="16384" width="11.42578125" style="307"/>
  </cols>
  <sheetData>
    <row r="1" spans="1:48" x14ac:dyDescent="0.2">
      <c r="A1" s="306" t="s">
        <v>0</v>
      </c>
    </row>
    <row r="2" spans="1:48" x14ac:dyDescent="0.2">
      <c r="A2" s="306" t="s">
        <v>1</v>
      </c>
    </row>
    <row r="3" spans="1:48" x14ac:dyDescent="0.2">
      <c r="A3" s="30"/>
    </row>
    <row r="4" spans="1:48" x14ac:dyDescent="0.2">
      <c r="A4" s="309" t="s">
        <v>781</v>
      </c>
    </row>
    <row r="5" spans="1:48" x14ac:dyDescent="0.2">
      <c r="F5" s="310"/>
      <c r="G5" s="311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310"/>
      <c r="AR5" s="310"/>
      <c r="AS5" s="310"/>
      <c r="AT5" s="310"/>
      <c r="AU5" s="310"/>
      <c r="AV5" s="310"/>
    </row>
    <row r="6" spans="1:48" ht="15" customHeight="1" x14ac:dyDescent="0.2">
      <c r="F6" s="310"/>
      <c r="G6" s="312"/>
      <c r="H6" s="313"/>
      <c r="I6" s="313"/>
      <c r="J6" s="313"/>
      <c r="K6" s="313"/>
      <c r="L6" s="313"/>
      <c r="M6" s="313"/>
      <c r="N6" s="313"/>
      <c r="O6" s="313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310"/>
      <c r="AQ6" s="310"/>
      <c r="AR6" s="310"/>
      <c r="AS6" s="310"/>
      <c r="AT6" s="310"/>
      <c r="AU6" s="310"/>
      <c r="AV6" s="310"/>
    </row>
    <row r="7" spans="1:48" ht="15" customHeight="1" x14ac:dyDescent="0.2">
      <c r="A7" s="314" t="s">
        <v>114</v>
      </c>
      <c r="B7" s="763" t="s">
        <v>115</v>
      </c>
      <c r="C7" s="765" t="s">
        <v>2</v>
      </c>
      <c r="D7" s="767" t="s">
        <v>3</v>
      </c>
      <c r="E7" s="767" t="s">
        <v>4</v>
      </c>
      <c r="F7" s="760" t="s">
        <v>5</v>
      </c>
      <c r="G7" s="794" t="s">
        <v>782</v>
      </c>
      <c r="H7" s="795"/>
      <c r="I7" s="795"/>
      <c r="J7" s="795"/>
      <c r="K7" s="795"/>
      <c r="L7" s="795"/>
      <c r="M7" s="795"/>
      <c r="N7" s="795"/>
      <c r="O7" s="795"/>
      <c r="P7" s="795"/>
      <c r="Q7" s="795"/>
      <c r="R7" s="795"/>
      <c r="S7" s="795"/>
      <c r="T7" s="795"/>
      <c r="U7" s="795"/>
      <c r="V7" s="795"/>
      <c r="W7" s="795"/>
      <c r="X7" s="795"/>
      <c r="Y7" s="795"/>
      <c r="Z7" s="795"/>
      <c r="AA7" s="795"/>
      <c r="AB7" s="795"/>
      <c r="AC7" s="796"/>
      <c r="AD7" s="315" t="s">
        <v>220</v>
      </c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791" t="s">
        <v>221</v>
      </c>
      <c r="AR7" s="792" t="s">
        <v>223</v>
      </c>
      <c r="AS7" s="316" t="s">
        <v>120</v>
      </c>
      <c r="AT7" s="316"/>
      <c r="AU7" s="316"/>
      <c r="AV7" s="792" t="s">
        <v>224</v>
      </c>
    </row>
    <row r="8" spans="1:48" x14ac:dyDescent="0.2">
      <c r="A8" s="317"/>
      <c r="B8" s="764"/>
      <c r="C8" s="766"/>
      <c r="D8" s="768"/>
      <c r="E8" s="768"/>
      <c r="F8" s="793"/>
      <c r="G8" s="318" t="s">
        <v>222</v>
      </c>
      <c r="H8" s="318" t="s">
        <v>783</v>
      </c>
      <c r="I8" s="318" t="s">
        <v>784</v>
      </c>
      <c r="J8" s="319" t="s">
        <v>152</v>
      </c>
      <c r="K8" s="318">
        <v>1</v>
      </c>
      <c r="L8" s="318">
        <v>2</v>
      </c>
      <c r="M8" s="318">
        <v>3</v>
      </c>
      <c r="N8" s="318">
        <v>4</v>
      </c>
      <c r="O8" s="318">
        <v>5</v>
      </c>
      <c r="P8" s="318">
        <v>6</v>
      </c>
      <c r="Q8" s="318">
        <v>7</v>
      </c>
      <c r="R8" s="318">
        <v>8</v>
      </c>
      <c r="S8" s="318">
        <v>9</v>
      </c>
      <c r="T8" s="318">
        <v>10</v>
      </c>
      <c r="U8" s="318">
        <v>11</v>
      </c>
      <c r="V8" s="318">
        <v>12</v>
      </c>
      <c r="W8" s="318">
        <v>13</v>
      </c>
      <c r="X8" s="318">
        <v>14</v>
      </c>
      <c r="Y8" s="318">
        <v>15</v>
      </c>
      <c r="Z8" s="318">
        <v>16</v>
      </c>
      <c r="AA8" s="318">
        <v>17</v>
      </c>
      <c r="AB8" s="318">
        <v>18</v>
      </c>
      <c r="AC8" s="318">
        <v>19</v>
      </c>
      <c r="AD8" s="320" t="s">
        <v>171</v>
      </c>
      <c r="AE8" s="320" t="s">
        <v>172</v>
      </c>
      <c r="AF8" s="320" t="s">
        <v>173</v>
      </c>
      <c r="AG8" s="320" t="s">
        <v>174</v>
      </c>
      <c r="AH8" s="320" t="s">
        <v>175</v>
      </c>
      <c r="AI8" s="320" t="s">
        <v>176</v>
      </c>
      <c r="AJ8" s="320" t="s">
        <v>177</v>
      </c>
      <c r="AK8" s="320" t="s">
        <v>178</v>
      </c>
      <c r="AL8" s="320" t="s">
        <v>179</v>
      </c>
      <c r="AM8" s="320" t="s">
        <v>180</v>
      </c>
      <c r="AN8" s="320" t="s">
        <v>181</v>
      </c>
      <c r="AO8" s="320" t="s">
        <v>182</v>
      </c>
      <c r="AP8" s="320" t="s">
        <v>226</v>
      </c>
      <c r="AQ8" s="791"/>
      <c r="AR8" s="792"/>
      <c r="AS8" s="321" t="s">
        <v>125</v>
      </c>
      <c r="AT8" s="322" t="s">
        <v>228</v>
      </c>
      <c r="AU8" s="322" t="s">
        <v>229</v>
      </c>
      <c r="AV8" s="792"/>
    </row>
    <row r="9" spans="1:48" hidden="1" x14ac:dyDescent="0.2">
      <c r="A9" s="323"/>
      <c r="B9" s="324"/>
      <c r="C9" s="325" t="s">
        <v>6</v>
      </c>
      <c r="D9" s="325"/>
      <c r="E9" s="325"/>
      <c r="F9" s="326">
        <f t="shared" ref="F9:AV9" si="0">+F10+F168+F287+F353+F407+F434+F530+F562+F596</f>
        <v>1241157</v>
      </c>
      <c r="G9" s="327">
        <f t="shared" si="0"/>
        <v>165</v>
      </c>
      <c r="H9" s="326">
        <f t="shared" si="0"/>
        <v>1451</v>
      </c>
      <c r="I9" s="326">
        <f t="shared" si="0"/>
        <v>1611</v>
      </c>
      <c r="J9" s="326">
        <f t="shared" si="0"/>
        <v>3062</v>
      </c>
      <c r="K9" s="326">
        <f t="shared" si="0"/>
        <v>3261</v>
      </c>
      <c r="L9" s="326">
        <f t="shared" si="0"/>
        <v>3100</v>
      </c>
      <c r="M9" s="326">
        <f t="shared" si="0"/>
        <v>3214</v>
      </c>
      <c r="N9" s="326">
        <f t="shared" si="0"/>
        <v>3486</v>
      </c>
      <c r="O9" s="326">
        <f t="shared" si="0"/>
        <v>3402</v>
      </c>
      <c r="P9" s="326">
        <f t="shared" si="0"/>
        <v>27840</v>
      </c>
      <c r="Q9" s="326">
        <f t="shared" si="0"/>
        <v>27835</v>
      </c>
      <c r="R9" s="326">
        <f t="shared" si="0"/>
        <v>27830</v>
      </c>
      <c r="S9" s="326">
        <f t="shared" si="0"/>
        <v>27815</v>
      </c>
      <c r="T9" s="326">
        <f t="shared" si="0"/>
        <v>27804</v>
      </c>
      <c r="U9" s="326">
        <f t="shared" si="0"/>
        <v>27809</v>
      </c>
      <c r="V9" s="326">
        <f t="shared" si="0"/>
        <v>27711</v>
      </c>
      <c r="W9" s="326">
        <f t="shared" si="0"/>
        <v>27460</v>
      </c>
      <c r="X9" s="326">
        <f t="shared" si="0"/>
        <v>27114</v>
      </c>
      <c r="Y9" s="326">
        <f t="shared" si="0"/>
        <v>26771</v>
      </c>
      <c r="Z9" s="326">
        <f t="shared" si="0"/>
        <v>26414</v>
      </c>
      <c r="AA9" s="326">
        <f t="shared" si="0"/>
        <v>26105</v>
      </c>
      <c r="AB9" s="326">
        <f t="shared" si="0"/>
        <v>25892</v>
      </c>
      <c r="AC9" s="326">
        <f t="shared" si="0"/>
        <v>25739</v>
      </c>
      <c r="AD9" s="326">
        <f t="shared" si="0"/>
        <v>126031</v>
      </c>
      <c r="AE9" s="326">
        <f t="shared" si="0"/>
        <v>121343</v>
      </c>
      <c r="AF9" s="326">
        <f t="shared" si="0"/>
        <v>102369</v>
      </c>
      <c r="AG9" s="326">
        <f t="shared" si="0"/>
        <v>88145</v>
      </c>
      <c r="AH9" s="326">
        <f t="shared" si="0"/>
        <v>81293</v>
      </c>
      <c r="AI9" s="326">
        <f t="shared" si="0"/>
        <v>73764</v>
      </c>
      <c r="AJ9" s="326">
        <f t="shared" si="0"/>
        <v>61757</v>
      </c>
      <c r="AK9" s="326">
        <f t="shared" si="0"/>
        <v>52151</v>
      </c>
      <c r="AL9" s="326">
        <f t="shared" si="0"/>
        <v>43000</v>
      </c>
      <c r="AM9" s="326">
        <f t="shared" si="0"/>
        <v>33582</v>
      </c>
      <c r="AN9" s="326">
        <f t="shared" si="0"/>
        <v>24322</v>
      </c>
      <c r="AO9" s="326">
        <f t="shared" si="0"/>
        <v>17060</v>
      </c>
      <c r="AP9" s="326">
        <f t="shared" si="0"/>
        <v>16614</v>
      </c>
      <c r="AQ9" s="326">
        <f t="shared" si="0"/>
        <v>29359</v>
      </c>
      <c r="AR9" s="326">
        <f t="shared" si="0"/>
        <v>706630</v>
      </c>
      <c r="AS9" s="326">
        <f t="shared" si="0"/>
        <v>67885.937600000005</v>
      </c>
      <c r="AT9" s="326">
        <f t="shared" si="0"/>
        <v>64883</v>
      </c>
      <c r="AU9" s="326">
        <f t="shared" si="0"/>
        <v>306708</v>
      </c>
      <c r="AV9" s="326">
        <f t="shared" si="0"/>
        <v>39807</v>
      </c>
    </row>
    <row r="10" spans="1:48" hidden="1" x14ac:dyDescent="0.2">
      <c r="A10" s="328"/>
      <c r="B10" s="257"/>
      <c r="C10" s="329" t="s">
        <v>230</v>
      </c>
      <c r="D10" s="330"/>
      <c r="E10" s="330"/>
      <c r="F10" s="331">
        <f>+F11+F123</f>
        <v>498095</v>
      </c>
      <c r="G10" s="332">
        <f t="shared" ref="G10:I10" si="1">+G11+G123</f>
        <v>0</v>
      </c>
      <c r="H10" s="331">
        <f t="shared" si="1"/>
        <v>0</v>
      </c>
      <c r="I10" s="331">
        <f t="shared" si="1"/>
        <v>0</v>
      </c>
      <c r="J10" s="331">
        <f>+J11+J123</f>
        <v>0</v>
      </c>
      <c r="K10" s="331">
        <f t="shared" ref="K10:AV10" si="2">+K11+K123</f>
        <v>0</v>
      </c>
      <c r="L10" s="331">
        <f t="shared" si="2"/>
        <v>0</v>
      </c>
      <c r="M10" s="331">
        <f t="shared" si="2"/>
        <v>0</v>
      </c>
      <c r="N10" s="331">
        <f t="shared" si="2"/>
        <v>0</v>
      </c>
      <c r="O10" s="331">
        <f t="shared" si="2"/>
        <v>0</v>
      </c>
      <c r="P10" s="331">
        <f t="shared" si="2"/>
        <v>9929</v>
      </c>
      <c r="Q10" s="331">
        <f t="shared" si="2"/>
        <v>9988</v>
      </c>
      <c r="R10" s="331">
        <f t="shared" si="2"/>
        <v>10065</v>
      </c>
      <c r="S10" s="331">
        <f t="shared" si="2"/>
        <v>10133</v>
      </c>
      <c r="T10" s="331">
        <f t="shared" si="2"/>
        <v>10260</v>
      </c>
      <c r="U10" s="331">
        <f t="shared" si="2"/>
        <v>10368</v>
      </c>
      <c r="V10" s="331">
        <f t="shared" si="2"/>
        <v>10469</v>
      </c>
      <c r="W10" s="331">
        <f t="shared" si="2"/>
        <v>10536</v>
      </c>
      <c r="X10" s="331">
        <f t="shared" si="2"/>
        <v>10516</v>
      </c>
      <c r="Y10" s="331">
        <f t="shared" si="2"/>
        <v>10564</v>
      </c>
      <c r="Z10" s="331">
        <f t="shared" si="2"/>
        <v>10576</v>
      </c>
      <c r="AA10" s="331">
        <f t="shared" si="2"/>
        <v>10578</v>
      </c>
      <c r="AB10" s="331">
        <f t="shared" si="2"/>
        <v>10569</v>
      </c>
      <c r="AC10" s="331">
        <f t="shared" si="2"/>
        <v>10546</v>
      </c>
      <c r="AD10" s="331">
        <f t="shared" si="2"/>
        <v>51825</v>
      </c>
      <c r="AE10" s="331">
        <f t="shared" si="2"/>
        <v>48604</v>
      </c>
      <c r="AF10" s="331">
        <f t="shared" si="2"/>
        <v>42390</v>
      </c>
      <c r="AG10" s="331">
        <f t="shared" si="2"/>
        <v>35273</v>
      </c>
      <c r="AH10" s="331">
        <f t="shared" si="2"/>
        <v>32905</v>
      </c>
      <c r="AI10" s="331">
        <f t="shared" si="2"/>
        <v>30624</v>
      </c>
      <c r="AJ10" s="331">
        <f t="shared" si="2"/>
        <v>27233</v>
      </c>
      <c r="AK10" s="331">
        <f t="shared" si="2"/>
        <v>23414</v>
      </c>
      <c r="AL10" s="331">
        <f t="shared" si="2"/>
        <v>19258</v>
      </c>
      <c r="AM10" s="331">
        <f t="shared" si="2"/>
        <v>15221</v>
      </c>
      <c r="AN10" s="331">
        <f t="shared" si="2"/>
        <v>10817</v>
      </c>
      <c r="AO10" s="331">
        <f t="shared" si="2"/>
        <v>7645</v>
      </c>
      <c r="AP10" s="331">
        <f t="shared" si="2"/>
        <v>7789</v>
      </c>
      <c r="AQ10" s="331">
        <f t="shared" si="2"/>
        <v>10705</v>
      </c>
      <c r="AR10" s="331">
        <f t="shared" si="2"/>
        <v>294135</v>
      </c>
      <c r="AS10" s="331">
        <f t="shared" si="2"/>
        <v>25814</v>
      </c>
      <c r="AT10" s="331">
        <f t="shared" si="2"/>
        <v>26541</v>
      </c>
      <c r="AU10" s="331">
        <f t="shared" si="2"/>
        <v>131043</v>
      </c>
      <c r="AV10" s="331">
        <f t="shared" si="2"/>
        <v>14526</v>
      </c>
    </row>
    <row r="11" spans="1:48" hidden="1" x14ac:dyDescent="0.2">
      <c r="A11" s="323">
        <v>120100</v>
      </c>
      <c r="B11" s="333"/>
      <c r="C11" s="334" t="s">
        <v>231</v>
      </c>
      <c r="D11" s="335"/>
      <c r="E11" s="336">
        <v>3</v>
      </c>
      <c r="F11" s="337">
        <f t="shared" ref="F11:F42" si="3">SUM(J11:AP11)</f>
        <v>456228</v>
      </c>
      <c r="G11" s="338"/>
      <c r="H11" s="337"/>
      <c r="I11" s="337"/>
      <c r="J11" s="339">
        <f>+J12+J20+J25+J29+J31+J36+J55+J57+J59+J62+J65+J68+J79+J81+J87+J89+J92+J95+J97+J99+J106+J108+J121</f>
        <v>0</v>
      </c>
      <c r="K11" s="339">
        <f>+K12+K20+K25+K29+K31+K36+K55+K57+K59+K62+K65+K68+K79+K81+K87+K89+K92+K95+K97+K99+K106+K108+K121</f>
        <v>0</v>
      </c>
      <c r="L11" s="339">
        <f t="shared" ref="L11:AV11" si="4">+L12+L20+L25+L29+L31+L36+L55+L57+L59+L62+L65+L68+L79+L81+L87+L89+L92+L95+L97+L99+L106+L108+L121</f>
        <v>0</v>
      </c>
      <c r="M11" s="339">
        <f t="shared" si="4"/>
        <v>0</v>
      </c>
      <c r="N11" s="339">
        <f t="shared" si="4"/>
        <v>0</v>
      </c>
      <c r="O11" s="339">
        <f t="shared" si="4"/>
        <v>0</v>
      </c>
      <c r="P11" s="339">
        <f t="shared" si="4"/>
        <v>9001</v>
      </c>
      <c r="Q11" s="339">
        <f t="shared" si="4"/>
        <v>9051</v>
      </c>
      <c r="R11" s="339">
        <f t="shared" si="4"/>
        <v>9117</v>
      </c>
      <c r="S11" s="339">
        <f t="shared" si="4"/>
        <v>9173</v>
      </c>
      <c r="T11" s="339">
        <f t="shared" si="4"/>
        <v>9292</v>
      </c>
      <c r="U11" s="339">
        <f t="shared" si="4"/>
        <v>9389</v>
      </c>
      <c r="V11" s="339">
        <f t="shared" si="4"/>
        <v>9488</v>
      </c>
      <c r="W11" s="339">
        <f t="shared" si="4"/>
        <v>9582</v>
      </c>
      <c r="X11" s="339">
        <f t="shared" si="4"/>
        <v>9590</v>
      </c>
      <c r="Y11" s="339">
        <f t="shared" si="4"/>
        <v>9673</v>
      </c>
      <c r="Z11" s="339">
        <f t="shared" si="4"/>
        <v>9715</v>
      </c>
      <c r="AA11" s="339">
        <f t="shared" si="4"/>
        <v>9749</v>
      </c>
      <c r="AB11" s="339">
        <f t="shared" si="4"/>
        <v>9763</v>
      </c>
      <c r="AC11" s="339">
        <f t="shared" si="4"/>
        <v>9759</v>
      </c>
      <c r="AD11" s="339">
        <f t="shared" si="4"/>
        <v>48177</v>
      </c>
      <c r="AE11" s="339">
        <f t="shared" si="4"/>
        <v>45024</v>
      </c>
      <c r="AF11" s="339">
        <f t="shared" si="4"/>
        <v>39070</v>
      </c>
      <c r="AG11" s="339">
        <f t="shared" si="4"/>
        <v>32360</v>
      </c>
      <c r="AH11" s="339">
        <f t="shared" si="4"/>
        <v>30196</v>
      </c>
      <c r="AI11" s="339">
        <f t="shared" si="4"/>
        <v>28218</v>
      </c>
      <c r="AJ11" s="339">
        <f t="shared" si="4"/>
        <v>25013</v>
      </c>
      <c r="AK11" s="339">
        <f t="shared" si="4"/>
        <v>21479</v>
      </c>
      <c r="AL11" s="339">
        <f t="shared" si="4"/>
        <v>17462</v>
      </c>
      <c r="AM11" s="339">
        <f t="shared" si="4"/>
        <v>13707</v>
      </c>
      <c r="AN11" s="339">
        <f t="shared" si="4"/>
        <v>9642</v>
      </c>
      <c r="AO11" s="339">
        <f t="shared" si="4"/>
        <v>6730</v>
      </c>
      <c r="AP11" s="339">
        <f t="shared" si="4"/>
        <v>6808</v>
      </c>
      <c r="AQ11" s="339">
        <f t="shared" si="4"/>
        <v>9648</v>
      </c>
      <c r="AR11" s="339">
        <f t="shared" si="4"/>
        <v>269379</v>
      </c>
      <c r="AS11" s="339">
        <f t="shared" si="4"/>
        <v>23427</v>
      </c>
      <c r="AT11" s="339">
        <f t="shared" si="4"/>
        <v>24446</v>
      </c>
      <c r="AU11" s="339">
        <f t="shared" si="4"/>
        <v>121169</v>
      </c>
      <c r="AV11" s="339">
        <f t="shared" si="4"/>
        <v>13102</v>
      </c>
    </row>
    <row r="12" spans="1:48" hidden="1" x14ac:dyDescent="0.2">
      <c r="A12" s="340">
        <v>120101</v>
      </c>
      <c r="B12" s="341"/>
      <c r="C12" s="342" t="s">
        <v>232</v>
      </c>
      <c r="D12" s="275"/>
      <c r="E12" s="343">
        <v>4</v>
      </c>
      <c r="F12" s="344">
        <f t="shared" si="3"/>
        <v>108327</v>
      </c>
      <c r="G12" s="345">
        <f t="shared" ref="G12:I12" si="5">SUM(G13:G19)</f>
        <v>0</v>
      </c>
      <c r="H12" s="346">
        <f t="shared" si="5"/>
        <v>0</v>
      </c>
      <c r="I12" s="346">
        <f t="shared" si="5"/>
        <v>0</v>
      </c>
      <c r="J12" s="346">
        <f>SUM(J13:J19)</f>
        <v>0</v>
      </c>
      <c r="K12" s="346">
        <f t="shared" ref="K12:AV12" si="6">SUM(K13:K19)</f>
        <v>0</v>
      </c>
      <c r="L12" s="346">
        <f t="shared" si="6"/>
        <v>0</v>
      </c>
      <c r="M12" s="346">
        <f t="shared" si="6"/>
        <v>0</v>
      </c>
      <c r="N12" s="346">
        <f t="shared" si="6"/>
        <v>0</v>
      </c>
      <c r="O12" s="346">
        <f t="shared" si="6"/>
        <v>0</v>
      </c>
      <c r="P12" s="346">
        <f t="shared" si="6"/>
        <v>1979</v>
      </c>
      <c r="Q12" s="346">
        <f t="shared" si="6"/>
        <v>1984</v>
      </c>
      <c r="R12" s="346">
        <f t="shared" si="6"/>
        <v>1985</v>
      </c>
      <c r="S12" s="346">
        <f t="shared" si="6"/>
        <v>1981</v>
      </c>
      <c r="T12" s="346">
        <f t="shared" si="6"/>
        <v>2005</v>
      </c>
      <c r="U12" s="346">
        <f t="shared" si="6"/>
        <v>2012</v>
      </c>
      <c r="V12" s="346">
        <f t="shared" si="6"/>
        <v>2032</v>
      </c>
      <c r="W12" s="346">
        <f t="shared" si="6"/>
        <v>2093</v>
      </c>
      <c r="X12" s="346">
        <f t="shared" si="6"/>
        <v>2099</v>
      </c>
      <c r="Y12" s="346">
        <f t="shared" si="6"/>
        <v>2168</v>
      </c>
      <c r="Z12" s="346">
        <f t="shared" si="6"/>
        <v>2214</v>
      </c>
      <c r="AA12" s="346">
        <f t="shared" si="6"/>
        <v>2251</v>
      </c>
      <c r="AB12" s="346">
        <f t="shared" si="6"/>
        <v>2270</v>
      </c>
      <c r="AC12" s="346">
        <f t="shared" si="6"/>
        <v>2288</v>
      </c>
      <c r="AD12" s="346">
        <f t="shared" si="6"/>
        <v>11530</v>
      </c>
      <c r="AE12" s="346">
        <f t="shared" si="6"/>
        <v>10901</v>
      </c>
      <c r="AF12" s="346">
        <f t="shared" si="6"/>
        <v>9597</v>
      </c>
      <c r="AG12" s="346">
        <f t="shared" si="6"/>
        <v>7910</v>
      </c>
      <c r="AH12" s="346">
        <f t="shared" si="6"/>
        <v>7372</v>
      </c>
      <c r="AI12" s="346">
        <f t="shared" si="6"/>
        <v>7239</v>
      </c>
      <c r="AJ12" s="346">
        <f t="shared" si="6"/>
        <v>6388</v>
      </c>
      <c r="AK12" s="346">
        <f t="shared" si="6"/>
        <v>5237</v>
      </c>
      <c r="AL12" s="346">
        <f t="shared" si="6"/>
        <v>4103</v>
      </c>
      <c r="AM12" s="346">
        <f t="shared" si="6"/>
        <v>3101</v>
      </c>
      <c r="AN12" s="346">
        <f t="shared" si="6"/>
        <v>2190</v>
      </c>
      <c r="AO12" s="346">
        <f t="shared" si="6"/>
        <v>1625</v>
      </c>
      <c r="AP12" s="346">
        <f t="shared" si="6"/>
        <v>1773</v>
      </c>
      <c r="AQ12" s="346">
        <f t="shared" si="6"/>
        <v>2029</v>
      </c>
      <c r="AR12" s="346">
        <f t="shared" si="6"/>
        <v>63749</v>
      </c>
      <c r="AS12" s="346">
        <f t="shared" si="6"/>
        <v>5089</v>
      </c>
      <c r="AT12" s="346">
        <f t="shared" si="6"/>
        <v>5778</v>
      </c>
      <c r="AU12" s="346">
        <f t="shared" si="6"/>
        <v>29581</v>
      </c>
      <c r="AV12" s="346">
        <f t="shared" si="6"/>
        <v>2750</v>
      </c>
    </row>
    <row r="13" spans="1:48" hidden="1" x14ac:dyDescent="0.2">
      <c r="A13" s="347">
        <v>201</v>
      </c>
      <c r="B13" s="125">
        <v>727</v>
      </c>
      <c r="C13" s="348" t="s">
        <v>233</v>
      </c>
      <c r="D13" s="349" t="s">
        <v>63</v>
      </c>
      <c r="E13" s="350">
        <v>4</v>
      </c>
      <c r="F13" s="344">
        <f t="shared" si="3"/>
        <v>79735</v>
      </c>
      <c r="G13" s="351"/>
      <c r="H13" s="344"/>
      <c r="I13" s="344"/>
      <c r="J13" s="339"/>
      <c r="K13" s="339"/>
      <c r="L13" s="346"/>
      <c r="M13" s="346"/>
      <c r="N13" s="346"/>
      <c r="O13" s="346"/>
      <c r="P13" s="346">
        <v>1502</v>
      </c>
      <c r="Q13" s="346">
        <v>1504</v>
      </c>
      <c r="R13" s="346">
        <v>1504</v>
      </c>
      <c r="S13" s="346">
        <v>1502</v>
      </c>
      <c r="T13" s="346">
        <v>1508</v>
      </c>
      <c r="U13" s="346">
        <v>1510</v>
      </c>
      <c r="V13" s="346">
        <v>1512</v>
      </c>
      <c r="W13" s="346">
        <v>1528</v>
      </c>
      <c r="X13" s="346">
        <v>1530</v>
      </c>
      <c r="Y13" s="346">
        <v>1542</v>
      </c>
      <c r="Z13" s="346">
        <v>1552</v>
      </c>
      <c r="AA13" s="346">
        <v>1554</v>
      </c>
      <c r="AB13" s="346">
        <v>1558</v>
      </c>
      <c r="AC13" s="346">
        <v>1560</v>
      </c>
      <c r="AD13" s="346">
        <v>8076</v>
      </c>
      <c r="AE13" s="346">
        <v>6958</v>
      </c>
      <c r="AF13" s="346">
        <v>6726</v>
      </c>
      <c r="AG13" s="346">
        <v>6432</v>
      </c>
      <c r="AH13" s="346">
        <v>5960</v>
      </c>
      <c r="AI13" s="346">
        <v>5782</v>
      </c>
      <c r="AJ13" s="346">
        <v>5228</v>
      </c>
      <c r="AK13" s="346">
        <v>4276</v>
      </c>
      <c r="AL13" s="346">
        <v>3198</v>
      </c>
      <c r="AM13" s="346">
        <v>2234</v>
      </c>
      <c r="AN13" s="346">
        <v>1448</v>
      </c>
      <c r="AO13" s="346">
        <v>1041</v>
      </c>
      <c r="AP13" s="346">
        <v>1010</v>
      </c>
      <c r="AQ13" s="346">
        <v>1503</v>
      </c>
      <c r="AR13" s="346">
        <v>27112</v>
      </c>
      <c r="AS13" s="346">
        <v>3653</v>
      </c>
      <c r="AT13" s="346">
        <v>4300</v>
      </c>
      <c r="AU13" s="346">
        <v>20764</v>
      </c>
      <c r="AV13" s="346">
        <v>1548</v>
      </c>
    </row>
    <row r="14" spans="1:48" hidden="1" x14ac:dyDescent="0.2">
      <c r="A14" s="347">
        <v>202</v>
      </c>
      <c r="B14" s="125">
        <v>728</v>
      </c>
      <c r="C14" s="348" t="s">
        <v>234</v>
      </c>
      <c r="D14" s="352" t="s">
        <v>14</v>
      </c>
      <c r="E14" s="353">
        <v>4</v>
      </c>
      <c r="F14" s="344">
        <f t="shared" si="3"/>
        <v>5406</v>
      </c>
      <c r="G14" s="351"/>
      <c r="H14" s="344"/>
      <c r="I14" s="344"/>
      <c r="J14" s="339"/>
      <c r="K14" s="339"/>
      <c r="L14" s="346"/>
      <c r="M14" s="346"/>
      <c r="N14" s="346"/>
      <c r="O14" s="346"/>
      <c r="P14" s="346">
        <v>84</v>
      </c>
      <c r="Q14" s="346">
        <v>86</v>
      </c>
      <c r="R14" s="346">
        <v>86</v>
      </c>
      <c r="S14" s="346">
        <v>86</v>
      </c>
      <c r="T14" s="346">
        <v>92</v>
      </c>
      <c r="U14" s="346">
        <v>92</v>
      </c>
      <c r="V14" s="346">
        <v>94</v>
      </c>
      <c r="W14" s="346">
        <v>102</v>
      </c>
      <c r="X14" s="346">
        <v>104</v>
      </c>
      <c r="Y14" s="346">
        <v>90</v>
      </c>
      <c r="Z14" s="346">
        <v>96</v>
      </c>
      <c r="AA14" s="346">
        <v>102</v>
      </c>
      <c r="AB14" s="346">
        <v>107</v>
      </c>
      <c r="AC14" s="346">
        <v>110</v>
      </c>
      <c r="AD14" s="346">
        <v>528</v>
      </c>
      <c r="AE14" s="346">
        <v>622</v>
      </c>
      <c r="AF14" s="346">
        <v>602</v>
      </c>
      <c r="AG14" s="346">
        <v>338</v>
      </c>
      <c r="AH14" s="346">
        <v>282</v>
      </c>
      <c r="AI14" s="346">
        <v>316</v>
      </c>
      <c r="AJ14" s="346">
        <v>266</v>
      </c>
      <c r="AK14" s="346">
        <v>214</v>
      </c>
      <c r="AL14" s="346">
        <v>199</v>
      </c>
      <c r="AM14" s="346">
        <v>196</v>
      </c>
      <c r="AN14" s="346">
        <v>178</v>
      </c>
      <c r="AO14" s="346">
        <v>152</v>
      </c>
      <c r="AP14" s="346">
        <v>182</v>
      </c>
      <c r="AQ14" s="346">
        <v>100</v>
      </c>
      <c r="AR14" s="346">
        <v>6668</v>
      </c>
      <c r="AS14" s="346">
        <v>158</v>
      </c>
      <c r="AT14" s="346">
        <v>116</v>
      </c>
      <c r="AU14" s="346">
        <v>1224</v>
      </c>
      <c r="AV14" s="346">
        <v>326</v>
      </c>
    </row>
    <row r="15" spans="1:48" hidden="1" x14ac:dyDescent="0.2">
      <c r="A15" s="347">
        <v>301</v>
      </c>
      <c r="B15" s="125">
        <v>729</v>
      </c>
      <c r="C15" s="348" t="s">
        <v>235</v>
      </c>
      <c r="D15" s="354" t="s">
        <v>16</v>
      </c>
      <c r="E15" s="355">
        <v>4</v>
      </c>
      <c r="F15" s="344">
        <f t="shared" si="3"/>
        <v>4442</v>
      </c>
      <c r="G15" s="351"/>
      <c r="H15" s="344"/>
      <c r="I15" s="344"/>
      <c r="J15" s="339"/>
      <c r="K15" s="339"/>
      <c r="L15" s="346"/>
      <c r="M15" s="346"/>
      <c r="N15" s="346"/>
      <c r="O15" s="346"/>
      <c r="P15" s="346">
        <v>46</v>
      </c>
      <c r="Q15" s="346">
        <v>46</v>
      </c>
      <c r="R15" s="346">
        <v>46</v>
      </c>
      <c r="S15" s="346">
        <v>46</v>
      </c>
      <c r="T15" s="346">
        <v>48</v>
      </c>
      <c r="U15" s="346">
        <v>51</v>
      </c>
      <c r="V15" s="346">
        <v>54</v>
      </c>
      <c r="W15" s="346">
        <v>65</v>
      </c>
      <c r="X15" s="346">
        <v>65</v>
      </c>
      <c r="Y15" s="346">
        <v>86</v>
      </c>
      <c r="Z15" s="346">
        <v>92</v>
      </c>
      <c r="AA15" s="346">
        <v>100</v>
      </c>
      <c r="AB15" s="346">
        <v>103</v>
      </c>
      <c r="AC15" s="346">
        <v>104</v>
      </c>
      <c r="AD15" s="346">
        <v>802</v>
      </c>
      <c r="AE15" s="346">
        <v>692</v>
      </c>
      <c r="AF15" s="346">
        <v>472</v>
      </c>
      <c r="AG15" s="346">
        <v>264</v>
      </c>
      <c r="AH15" s="346">
        <v>198</v>
      </c>
      <c r="AI15" s="346">
        <v>197</v>
      </c>
      <c r="AJ15" s="346">
        <v>162</v>
      </c>
      <c r="AK15" s="346">
        <v>130</v>
      </c>
      <c r="AL15" s="346">
        <v>130</v>
      </c>
      <c r="AM15" s="346">
        <v>122</v>
      </c>
      <c r="AN15" s="346">
        <v>105</v>
      </c>
      <c r="AO15" s="346">
        <v>84</v>
      </c>
      <c r="AP15" s="346">
        <v>132</v>
      </c>
      <c r="AQ15" s="346">
        <v>54</v>
      </c>
      <c r="AR15" s="346">
        <v>7064</v>
      </c>
      <c r="AS15" s="346">
        <v>848</v>
      </c>
      <c r="AT15" s="346">
        <v>714</v>
      </c>
      <c r="AU15" s="346">
        <v>1634</v>
      </c>
      <c r="AV15" s="346">
        <v>170</v>
      </c>
    </row>
    <row r="16" spans="1:48" hidden="1" x14ac:dyDescent="0.2">
      <c r="A16" s="347">
        <v>302</v>
      </c>
      <c r="B16" s="125">
        <v>730</v>
      </c>
      <c r="C16" s="348" t="s">
        <v>236</v>
      </c>
      <c r="D16" s="354" t="s">
        <v>16</v>
      </c>
      <c r="E16" s="355">
        <v>4</v>
      </c>
      <c r="F16" s="344">
        <f t="shared" si="3"/>
        <v>2684</v>
      </c>
      <c r="G16" s="351"/>
      <c r="H16" s="344"/>
      <c r="I16" s="344"/>
      <c r="J16" s="339"/>
      <c r="K16" s="339"/>
      <c r="L16" s="346"/>
      <c r="M16" s="346"/>
      <c r="N16" s="346"/>
      <c r="O16" s="346"/>
      <c r="P16" s="346">
        <v>22</v>
      </c>
      <c r="Q16" s="346">
        <v>22</v>
      </c>
      <c r="R16" s="346">
        <v>22</v>
      </c>
      <c r="S16" s="346">
        <v>22</v>
      </c>
      <c r="T16" s="346">
        <v>24</v>
      </c>
      <c r="U16" s="346">
        <v>26</v>
      </c>
      <c r="V16" s="346">
        <v>29</v>
      </c>
      <c r="W16" s="346">
        <v>38</v>
      </c>
      <c r="X16" s="346">
        <v>40</v>
      </c>
      <c r="Y16" s="346">
        <v>52</v>
      </c>
      <c r="Z16" s="346">
        <v>58</v>
      </c>
      <c r="AA16" s="346">
        <v>66</v>
      </c>
      <c r="AB16" s="346">
        <v>71</v>
      </c>
      <c r="AC16" s="346">
        <v>76</v>
      </c>
      <c r="AD16" s="346">
        <v>330</v>
      </c>
      <c r="AE16" s="346">
        <v>410</v>
      </c>
      <c r="AF16" s="346">
        <v>299</v>
      </c>
      <c r="AG16" s="346">
        <v>106</v>
      </c>
      <c r="AH16" s="346">
        <v>144</v>
      </c>
      <c r="AI16" s="346">
        <v>176</v>
      </c>
      <c r="AJ16" s="346">
        <v>144</v>
      </c>
      <c r="AK16" s="346">
        <v>110</v>
      </c>
      <c r="AL16" s="346">
        <v>104</v>
      </c>
      <c r="AM16" s="346">
        <v>98</v>
      </c>
      <c r="AN16" s="346">
        <v>71</v>
      </c>
      <c r="AO16" s="346">
        <v>48</v>
      </c>
      <c r="AP16" s="346">
        <v>76</v>
      </c>
      <c r="AQ16" s="346">
        <v>26</v>
      </c>
      <c r="AR16" s="346">
        <v>6452</v>
      </c>
      <c r="AS16" s="346">
        <v>32</v>
      </c>
      <c r="AT16" s="346">
        <v>10</v>
      </c>
      <c r="AU16" s="346">
        <v>1016</v>
      </c>
      <c r="AV16" s="346">
        <v>138</v>
      </c>
    </row>
    <row r="17" spans="1:48" hidden="1" x14ac:dyDescent="0.2">
      <c r="A17" s="347">
        <v>303</v>
      </c>
      <c r="B17" s="125">
        <v>731</v>
      </c>
      <c r="C17" s="348" t="s">
        <v>237</v>
      </c>
      <c r="D17" s="354" t="s">
        <v>16</v>
      </c>
      <c r="E17" s="355">
        <v>4</v>
      </c>
      <c r="F17" s="344">
        <f t="shared" si="3"/>
        <v>5236</v>
      </c>
      <c r="G17" s="351"/>
      <c r="H17" s="344"/>
      <c r="I17" s="344"/>
      <c r="J17" s="339"/>
      <c r="K17" s="356"/>
      <c r="L17" s="346"/>
      <c r="M17" s="346"/>
      <c r="N17" s="346"/>
      <c r="O17" s="346"/>
      <c r="P17" s="346">
        <v>90</v>
      </c>
      <c r="Q17" s="346">
        <v>92</v>
      </c>
      <c r="R17" s="346">
        <v>92</v>
      </c>
      <c r="S17" s="346">
        <v>92</v>
      </c>
      <c r="T17" s="346">
        <v>96</v>
      </c>
      <c r="U17" s="346">
        <v>97</v>
      </c>
      <c r="V17" s="346">
        <v>100</v>
      </c>
      <c r="W17" s="346">
        <v>106</v>
      </c>
      <c r="X17" s="346">
        <v>106</v>
      </c>
      <c r="Y17" s="346">
        <v>128</v>
      </c>
      <c r="Z17" s="346">
        <v>134</v>
      </c>
      <c r="AA17" s="346">
        <v>136</v>
      </c>
      <c r="AB17" s="346">
        <v>137</v>
      </c>
      <c r="AC17" s="346">
        <v>138</v>
      </c>
      <c r="AD17" s="346">
        <v>586</v>
      </c>
      <c r="AE17" s="346">
        <v>808</v>
      </c>
      <c r="AF17" s="346">
        <v>472</v>
      </c>
      <c r="AG17" s="346">
        <v>258</v>
      </c>
      <c r="AH17" s="346">
        <v>282</v>
      </c>
      <c r="AI17" s="346">
        <v>278</v>
      </c>
      <c r="AJ17" s="346">
        <v>200</v>
      </c>
      <c r="AK17" s="346">
        <v>166</v>
      </c>
      <c r="AL17" s="346">
        <v>158</v>
      </c>
      <c r="AM17" s="346">
        <v>152</v>
      </c>
      <c r="AN17" s="346">
        <v>126</v>
      </c>
      <c r="AO17" s="346">
        <v>90</v>
      </c>
      <c r="AP17" s="346">
        <v>116</v>
      </c>
      <c r="AQ17" s="346">
        <v>98</v>
      </c>
      <c r="AR17" s="346">
        <v>7064</v>
      </c>
      <c r="AS17" s="346">
        <v>128</v>
      </c>
      <c r="AT17" s="346">
        <v>118</v>
      </c>
      <c r="AU17" s="346">
        <v>1622</v>
      </c>
      <c r="AV17" s="346">
        <v>212</v>
      </c>
    </row>
    <row r="18" spans="1:48" hidden="1" x14ac:dyDescent="0.2">
      <c r="A18" s="347">
        <v>304</v>
      </c>
      <c r="B18" s="125">
        <v>732</v>
      </c>
      <c r="C18" s="348" t="s">
        <v>238</v>
      </c>
      <c r="D18" s="354" t="s">
        <v>16</v>
      </c>
      <c r="E18" s="355">
        <v>4</v>
      </c>
      <c r="F18" s="344">
        <f t="shared" si="3"/>
        <v>9773</v>
      </c>
      <c r="G18" s="351"/>
      <c r="H18" s="344"/>
      <c r="I18" s="344"/>
      <c r="J18" s="357"/>
      <c r="K18" s="358"/>
      <c r="L18" s="359"/>
      <c r="M18" s="346"/>
      <c r="N18" s="346"/>
      <c r="O18" s="346"/>
      <c r="P18" s="346">
        <v>224</v>
      </c>
      <c r="Q18" s="346">
        <v>224</v>
      </c>
      <c r="R18" s="346">
        <v>224</v>
      </c>
      <c r="S18" s="346">
        <v>222</v>
      </c>
      <c r="T18" s="346">
        <v>226</v>
      </c>
      <c r="U18" s="346">
        <v>226</v>
      </c>
      <c r="V18" s="346">
        <v>232</v>
      </c>
      <c r="W18" s="346">
        <v>240</v>
      </c>
      <c r="X18" s="346">
        <v>240</v>
      </c>
      <c r="Y18" s="346">
        <v>262</v>
      </c>
      <c r="Z18" s="346">
        <v>268</v>
      </c>
      <c r="AA18" s="346">
        <v>277</v>
      </c>
      <c r="AB18" s="346">
        <v>283</v>
      </c>
      <c r="AC18" s="346">
        <v>286</v>
      </c>
      <c r="AD18" s="346">
        <v>1174</v>
      </c>
      <c r="AE18" s="346">
        <v>1241</v>
      </c>
      <c r="AF18" s="346">
        <v>884</v>
      </c>
      <c r="AG18" s="346">
        <v>460</v>
      </c>
      <c r="AH18" s="346">
        <v>457</v>
      </c>
      <c r="AI18" s="346">
        <v>409</v>
      </c>
      <c r="AJ18" s="346">
        <v>316</v>
      </c>
      <c r="AK18" s="346">
        <v>278</v>
      </c>
      <c r="AL18" s="346">
        <v>252</v>
      </c>
      <c r="AM18" s="346">
        <v>246</v>
      </c>
      <c r="AN18" s="346">
        <v>222</v>
      </c>
      <c r="AO18" s="346">
        <v>188</v>
      </c>
      <c r="AP18" s="346">
        <v>212</v>
      </c>
      <c r="AQ18" s="346">
        <v>236</v>
      </c>
      <c r="AR18" s="346">
        <v>8288</v>
      </c>
      <c r="AS18" s="346">
        <v>240</v>
      </c>
      <c r="AT18" s="346">
        <v>510</v>
      </c>
      <c r="AU18" s="346">
        <v>2872</v>
      </c>
      <c r="AV18" s="346">
        <v>304</v>
      </c>
    </row>
    <row r="19" spans="1:48" hidden="1" x14ac:dyDescent="0.2">
      <c r="A19" s="347">
        <v>305</v>
      </c>
      <c r="B19" s="125">
        <v>15905</v>
      </c>
      <c r="C19" s="348" t="s">
        <v>239</v>
      </c>
      <c r="D19" s="354" t="s">
        <v>31</v>
      </c>
      <c r="E19" s="355">
        <v>4</v>
      </c>
      <c r="F19" s="344">
        <f t="shared" si="3"/>
        <v>1051</v>
      </c>
      <c r="G19" s="351"/>
      <c r="H19" s="344"/>
      <c r="I19" s="344"/>
      <c r="J19" s="339"/>
      <c r="K19" s="360"/>
      <c r="L19" s="346"/>
      <c r="M19" s="346"/>
      <c r="N19" s="346"/>
      <c r="O19" s="346"/>
      <c r="P19" s="346">
        <v>11</v>
      </c>
      <c r="Q19" s="346">
        <v>10</v>
      </c>
      <c r="R19" s="346">
        <v>11</v>
      </c>
      <c r="S19" s="346">
        <v>11</v>
      </c>
      <c r="T19" s="346">
        <v>11</v>
      </c>
      <c r="U19" s="346">
        <v>10</v>
      </c>
      <c r="V19" s="346">
        <v>11</v>
      </c>
      <c r="W19" s="346">
        <v>14</v>
      </c>
      <c r="X19" s="346">
        <v>14</v>
      </c>
      <c r="Y19" s="346">
        <v>8</v>
      </c>
      <c r="Z19" s="346">
        <v>14</v>
      </c>
      <c r="AA19" s="346">
        <v>16</v>
      </c>
      <c r="AB19" s="346">
        <v>11</v>
      </c>
      <c r="AC19" s="346">
        <v>14</v>
      </c>
      <c r="AD19" s="346">
        <v>34</v>
      </c>
      <c r="AE19" s="346">
        <v>170</v>
      </c>
      <c r="AF19" s="346">
        <v>142</v>
      </c>
      <c r="AG19" s="346">
        <v>52</v>
      </c>
      <c r="AH19" s="346">
        <v>49</v>
      </c>
      <c r="AI19" s="346">
        <v>81</v>
      </c>
      <c r="AJ19" s="346">
        <v>72</v>
      </c>
      <c r="AK19" s="346">
        <v>63</v>
      </c>
      <c r="AL19" s="346">
        <v>62</v>
      </c>
      <c r="AM19" s="346">
        <v>53</v>
      </c>
      <c r="AN19" s="346">
        <v>40</v>
      </c>
      <c r="AO19" s="346">
        <v>22</v>
      </c>
      <c r="AP19" s="346">
        <v>45</v>
      </c>
      <c r="AQ19" s="346">
        <v>12</v>
      </c>
      <c r="AR19" s="346">
        <v>1101</v>
      </c>
      <c r="AS19" s="346">
        <v>30</v>
      </c>
      <c r="AT19" s="346">
        <v>10</v>
      </c>
      <c r="AU19" s="346">
        <v>449</v>
      </c>
      <c r="AV19" s="346">
        <v>52</v>
      </c>
    </row>
    <row r="20" spans="1:48" hidden="1" x14ac:dyDescent="0.2">
      <c r="A20" s="340">
        <v>120107</v>
      </c>
      <c r="B20" s="341"/>
      <c r="C20" s="342" t="s">
        <v>240</v>
      </c>
      <c r="D20" s="275"/>
      <c r="E20" s="107">
        <v>2</v>
      </c>
      <c r="F20" s="344">
        <f t="shared" si="3"/>
        <v>77788</v>
      </c>
      <c r="G20" s="345">
        <f t="shared" ref="G20:AV20" si="7">SUM(G21:G24)</f>
        <v>0</v>
      </c>
      <c r="H20" s="346">
        <f t="shared" si="7"/>
        <v>0</v>
      </c>
      <c r="I20" s="346">
        <f t="shared" si="7"/>
        <v>0</v>
      </c>
      <c r="J20" s="346">
        <f t="shared" si="7"/>
        <v>0</v>
      </c>
      <c r="K20" s="346">
        <f t="shared" si="7"/>
        <v>0</v>
      </c>
      <c r="L20" s="346">
        <f t="shared" si="7"/>
        <v>0</v>
      </c>
      <c r="M20" s="346">
        <f t="shared" si="7"/>
        <v>0</v>
      </c>
      <c r="N20" s="346">
        <f t="shared" si="7"/>
        <v>0</v>
      </c>
      <c r="O20" s="346">
        <f t="shared" si="7"/>
        <v>0</v>
      </c>
      <c r="P20" s="346">
        <f t="shared" si="7"/>
        <v>1686</v>
      </c>
      <c r="Q20" s="346">
        <f t="shared" si="7"/>
        <v>1694</v>
      </c>
      <c r="R20" s="346">
        <f t="shared" si="7"/>
        <v>1706</v>
      </c>
      <c r="S20" s="346">
        <f t="shared" si="7"/>
        <v>1723</v>
      </c>
      <c r="T20" s="346">
        <f t="shared" si="7"/>
        <v>1739</v>
      </c>
      <c r="U20" s="346">
        <f t="shared" si="7"/>
        <v>1759</v>
      </c>
      <c r="V20" s="346">
        <f t="shared" si="7"/>
        <v>1778</v>
      </c>
      <c r="W20" s="346">
        <f t="shared" si="7"/>
        <v>1794</v>
      </c>
      <c r="X20" s="346">
        <f t="shared" si="7"/>
        <v>1808</v>
      </c>
      <c r="Y20" s="346">
        <f t="shared" si="7"/>
        <v>1817</v>
      </c>
      <c r="Z20" s="346">
        <f t="shared" si="7"/>
        <v>1825</v>
      </c>
      <c r="AA20" s="346">
        <f t="shared" si="7"/>
        <v>1832</v>
      </c>
      <c r="AB20" s="346">
        <f t="shared" si="7"/>
        <v>1837</v>
      </c>
      <c r="AC20" s="346">
        <f t="shared" si="7"/>
        <v>1837</v>
      </c>
      <c r="AD20" s="346">
        <f t="shared" si="7"/>
        <v>9027</v>
      </c>
      <c r="AE20" s="346">
        <f t="shared" si="7"/>
        <v>8137</v>
      </c>
      <c r="AF20" s="346">
        <f t="shared" si="7"/>
        <v>6602</v>
      </c>
      <c r="AG20" s="346">
        <f t="shared" si="7"/>
        <v>5541</v>
      </c>
      <c r="AH20" s="346">
        <f t="shared" si="7"/>
        <v>5076</v>
      </c>
      <c r="AI20" s="346">
        <f t="shared" si="7"/>
        <v>4510</v>
      </c>
      <c r="AJ20" s="346">
        <f t="shared" si="7"/>
        <v>3787</v>
      </c>
      <c r="AK20" s="346">
        <f t="shared" si="7"/>
        <v>3136</v>
      </c>
      <c r="AL20" s="346">
        <f t="shared" si="7"/>
        <v>2372</v>
      </c>
      <c r="AM20" s="346">
        <f t="shared" si="7"/>
        <v>1819</v>
      </c>
      <c r="AN20" s="346">
        <f t="shared" si="7"/>
        <v>1218</v>
      </c>
      <c r="AO20" s="346">
        <f t="shared" si="7"/>
        <v>910</v>
      </c>
      <c r="AP20" s="346">
        <f t="shared" si="7"/>
        <v>818</v>
      </c>
      <c r="AQ20" s="346">
        <f t="shared" si="7"/>
        <v>1808</v>
      </c>
      <c r="AR20" s="346">
        <f t="shared" si="7"/>
        <v>46125</v>
      </c>
      <c r="AS20" s="346">
        <f t="shared" si="7"/>
        <v>4422</v>
      </c>
      <c r="AT20" s="346">
        <f t="shared" si="7"/>
        <v>4625</v>
      </c>
      <c r="AU20" s="346">
        <f t="shared" si="7"/>
        <v>21001</v>
      </c>
      <c r="AV20" s="346">
        <f t="shared" si="7"/>
        <v>2462</v>
      </c>
    </row>
    <row r="21" spans="1:48" hidden="1" x14ac:dyDescent="0.2">
      <c r="A21" s="347">
        <v>201</v>
      </c>
      <c r="B21" s="125">
        <v>608</v>
      </c>
      <c r="C21" s="348" t="s">
        <v>241</v>
      </c>
      <c r="D21" s="349" t="s">
        <v>63</v>
      </c>
      <c r="E21" s="350">
        <v>2</v>
      </c>
      <c r="F21" s="344">
        <f t="shared" si="3"/>
        <v>44054</v>
      </c>
      <c r="G21" s="351"/>
      <c r="H21" s="344"/>
      <c r="I21" s="344"/>
      <c r="J21" s="339"/>
      <c r="K21" s="339"/>
      <c r="L21" s="346"/>
      <c r="M21" s="346"/>
      <c r="N21" s="346"/>
      <c r="O21" s="346"/>
      <c r="P21" s="346">
        <v>1086</v>
      </c>
      <c r="Q21" s="346">
        <v>1109</v>
      </c>
      <c r="R21" s="346">
        <v>1112</v>
      </c>
      <c r="S21" s="346">
        <v>1122</v>
      </c>
      <c r="T21" s="346">
        <v>1126</v>
      </c>
      <c r="U21" s="346">
        <v>1128</v>
      </c>
      <c r="V21" s="346">
        <v>1132</v>
      </c>
      <c r="W21" s="346">
        <v>1138</v>
      </c>
      <c r="X21" s="346">
        <v>1142</v>
      </c>
      <c r="Y21" s="346">
        <v>1143</v>
      </c>
      <c r="Z21" s="346">
        <v>1138</v>
      </c>
      <c r="AA21" s="346">
        <v>1147</v>
      </c>
      <c r="AB21" s="346">
        <v>1146</v>
      </c>
      <c r="AC21" s="346">
        <v>1146</v>
      </c>
      <c r="AD21" s="346">
        <v>4986</v>
      </c>
      <c r="AE21" s="346">
        <v>4274</v>
      </c>
      <c r="AF21" s="346">
        <v>3672</v>
      </c>
      <c r="AG21" s="346">
        <v>3156</v>
      </c>
      <c r="AH21" s="346">
        <v>2736</v>
      </c>
      <c r="AI21" s="346">
        <v>2328</v>
      </c>
      <c r="AJ21" s="346">
        <v>1970</v>
      </c>
      <c r="AK21" s="346">
        <v>1532</v>
      </c>
      <c r="AL21" s="346">
        <v>1148</v>
      </c>
      <c r="AM21" s="346">
        <v>728</v>
      </c>
      <c r="AN21" s="346">
        <v>711</v>
      </c>
      <c r="AO21" s="346">
        <v>536</v>
      </c>
      <c r="AP21" s="346">
        <v>462</v>
      </c>
      <c r="AQ21" s="346">
        <v>1174</v>
      </c>
      <c r="AR21" s="346">
        <v>15254</v>
      </c>
      <c r="AS21" s="346">
        <v>2886</v>
      </c>
      <c r="AT21" s="346">
        <v>3093</v>
      </c>
      <c r="AU21" s="346">
        <v>12434</v>
      </c>
      <c r="AV21" s="346">
        <v>1370</v>
      </c>
    </row>
    <row r="22" spans="1:48" hidden="1" x14ac:dyDescent="0.2">
      <c r="A22" s="347">
        <v>301</v>
      </c>
      <c r="B22" s="125">
        <v>609</v>
      </c>
      <c r="C22" s="348" t="s">
        <v>242</v>
      </c>
      <c r="D22" s="354" t="s">
        <v>16</v>
      </c>
      <c r="E22" s="355">
        <v>2</v>
      </c>
      <c r="F22" s="344">
        <f t="shared" si="3"/>
        <v>11170</v>
      </c>
      <c r="G22" s="351"/>
      <c r="H22" s="344"/>
      <c r="I22" s="344"/>
      <c r="J22" s="339"/>
      <c r="K22" s="339"/>
      <c r="L22" s="346"/>
      <c r="M22" s="346"/>
      <c r="N22" s="346"/>
      <c r="O22" s="346"/>
      <c r="P22" s="346">
        <v>198</v>
      </c>
      <c r="Q22" s="346">
        <v>192</v>
      </c>
      <c r="R22" s="346">
        <v>194</v>
      </c>
      <c r="S22" s="346">
        <v>203</v>
      </c>
      <c r="T22" s="346">
        <v>206</v>
      </c>
      <c r="U22" s="346">
        <v>208</v>
      </c>
      <c r="V22" s="346">
        <v>212</v>
      </c>
      <c r="W22" s="346">
        <v>216</v>
      </c>
      <c r="X22" s="346">
        <v>220</v>
      </c>
      <c r="Y22" s="346">
        <v>222</v>
      </c>
      <c r="Z22" s="346">
        <v>230</v>
      </c>
      <c r="AA22" s="346">
        <v>227</v>
      </c>
      <c r="AB22" s="346">
        <v>227</v>
      </c>
      <c r="AC22" s="346">
        <v>227</v>
      </c>
      <c r="AD22" s="346">
        <v>1313</v>
      </c>
      <c r="AE22" s="346">
        <v>1253</v>
      </c>
      <c r="AF22" s="346">
        <v>970</v>
      </c>
      <c r="AG22" s="346">
        <v>802</v>
      </c>
      <c r="AH22" s="346">
        <v>780</v>
      </c>
      <c r="AI22" s="346">
        <v>726</v>
      </c>
      <c r="AJ22" s="346">
        <v>623</v>
      </c>
      <c r="AK22" s="346">
        <v>532</v>
      </c>
      <c r="AL22" s="346">
        <v>406</v>
      </c>
      <c r="AM22" s="346">
        <v>370</v>
      </c>
      <c r="AN22" s="346">
        <v>173</v>
      </c>
      <c r="AO22" s="346">
        <v>122</v>
      </c>
      <c r="AP22" s="346">
        <v>118</v>
      </c>
      <c r="AQ22" s="346">
        <v>200</v>
      </c>
      <c r="AR22" s="346">
        <v>10255</v>
      </c>
      <c r="AS22" s="346">
        <v>501</v>
      </c>
      <c r="AT22" s="346">
        <v>502</v>
      </c>
      <c r="AU22" s="346">
        <v>2822</v>
      </c>
      <c r="AV22" s="346">
        <v>354</v>
      </c>
    </row>
    <row r="23" spans="1:48" hidden="1" x14ac:dyDescent="0.2">
      <c r="A23" s="347">
        <v>202</v>
      </c>
      <c r="B23" s="125">
        <v>610</v>
      </c>
      <c r="C23" s="348" t="s">
        <v>243</v>
      </c>
      <c r="D23" s="352" t="s">
        <v>14</v>
      </c>
      <c r="E23" s="353">
        <v>2</v>
      </c>
      <c r="F23" s="344">
        <f t="shared" si="3"/>
        <v>10456</v>
      </c>
      <c r="G23" s="351"/>
      <c r="H23" s="344"/>
      <c r="I23" s="344"/>
      <c r="J23" s="339"/>
      <c r="K23" s="339"/>
      <c r="L23" s="346"/>
      <c r="M23" s="346"/>
      <c r="N23" s="346"/>
      <c r="O23" s="346"/>
      <c r="P23" s="346">
        <v>174</v>
      </c>
      <c r="Q23" s="346">
        <v>168</v>
      </c>
      <c r="R23" s="346">
        <v>171</v>
      </c>
      <c r="S23" s="346">
        <v>170</v>
      </c>
      <c r="T23" s="346">
        <v>177</v>
      </c>
      <c r="U23" s="346">
        <v>189</v>
      </c>
      <c r="V23" s="346">
        <v>194</v>
      </c>
      <c r="W23" s="346">
        <v>200</v>
      </c>
      <c r="X23" s="346">
        <v>202</v>
      </c>
      <c r="Y23" s="346">
        <v>208</v>
      </c>
      <c r="Z23" s="346">
        <v>211</v>
      </c>
      <c r="AA23" s="346">
        <v>211</v>
      </c>
      <c r="AB23" s="346">
        <v>214</v>
      </c>
      <c r="AC23" s="346">
        <v>214</v>
      </c>
      <c r="AD23" s="346">
        <v>1320</v>
      </c>
      <c r="AE23" s="346">
        <v>1259</v>
      </c>
      <c r="AF23" s="346">
        <v>894</v>
      </c>
      <c r="AG23" s="346">
        <v>732</v>
      </c>
      <c r="AH23" s="346">
        <v>710</v>
      </c>
      <c r="AI23" s="346">
        <v>677</v>
      </c>
      <c r="AJ23" s="346">
        <v>544</v>
      </c>
      <c r="AK23" s="346">
        <v>506</v>
      </c>
      <c r="AL23" s="346">
        <v>384</v>
      </c>
      <c r="AM23" s="346">
        <v>346</v>
      </c>
      <c r="AN23" s="346">
        <v>153</v>
      </c>
      <c r="AO23" s="346">
        <v>114</v>
      </c>
      <c r="AP23" s="346">
        <v>114</v>
      </c>
      <c r="AQ23" s="346">
        <v>186</v>
      </c>
      <c r="AR23" s="346">
        <v>9980</v>
      </c>
      <c r="AS23" s="346">
        <v>434</v>
      </c>
      <c r="AT23" s="346">
        <v>430</v>
      </c>
      <c r="AU23" s="346">
        <v>2542</v>
      </c>
      <c r="AV23" s="346">
        <v>342</v>
      </c>
    </row>
    <row r="24" spans="1:48" hidden="1" x14ac:dyDescent="0.2">
      <c r="A24" s="347">
        <v>303</v>
      </c>
      <c r="B24" s="125">
        <v>611</v>
      </c>
      <c r="C24" s="348" t="s">
        <v>244</v>
      </c>
      <c r="D24" s="354" t="s">
        <v>16</v>
      </c>
      <c r="E24" s="355">
        <v>2</v>
      </c>
      <c r="F24" s="344">
        <f t="shared" si="3"/>
        <v>12108</v>
      </c>
      <c r="G24" s="351"/>
      <c r="H24" s="344"/>
      <c r="I24" s="344"/>
      <c r="J24" s="339"/>
      <c r="K24" s="339"/>
      <c r="L24" s="346"/>
      <c r="M24" s="346"/>
      <c r="N24" s="346"/>
      <c r="O24" s="346"/>
      <c r="P24" s="346">
        <v>228</v>
      </c>
      <c r="Q24" s="346">
        <v>225</v>
      </c>
      <c r="R24" s="346">
        <v>229</v>
      </c>
      <c r="S24" s="346">
        <v>228</v>
      </c>
      <c r="T24" s="346">
        <v>230</v>
      </c>
      <c r="U24" s="346">
        <v>234</v>
      </c>
      <c r="V24" s="346">
        <v>240</v>
      </c>
      <c r="W24" s="346">
        <v>240</v>
      </c>
      <c r="X24" s="346">
        <v>244</v>
      </c>
      <c r="Y24" s="346">
        <v>244</v>
      </c>
      <c r="Z24" s="346">
        <v>246</v>
      </c>
      <c r="AA24" s="346">
        <v>247</v>
      </c>
      <c r="AB24" s="346">
        <v>250</v>
      </c>
      <c r="AC24" s="346">
        <v>250</v>
      </c>
      <c r="AD24" s="346">
        <v>1408</v>
      </c>
      <c r="AE24" s="346">
        <v>1351</v>
      </c>
      <c r="AF24" s="346">
        <v>1066</v>
      </c>
      <c r="AG24" s="346">
        <v>851</v>
      </c>
      <c r="AH24" s="346">
        <v>850</v>
      </c>
      <c r="AI24" s="346">
        <v>779</v>
      </c>
      <c r="AJ24" s="346">
        <v>650</v>
      </c>
      <c r="AK24" s="346">
        <v>566</v>
      </c>
      <c r="AL24" s="346">
        <v>434</v>
      </c>
      <c r="AM24" s="346">
        <v>375</v>
      </c>
      <c r="AN24" s="346">
        <v>181</v>
      </c>
      <c r="AO24" s="346">
        <v>138</v>
      </c>
      <c r="AP24" s="346">
        <v>124</v>
      </c>
      <c r="AQ24" s="346">
        <v>248</v>
      </c>
      <c r="AR24" s="346">
        <v>10636</v>
      </c>
      <c r="AS24" s="346">
        <v>601</v>
      </c>
      <c r="AT24" s="346">
        <v>600</v>
      </c>
      <c r="AU24" s="346">
        <v>3203</v>
      </c>
      <c r="AV24" s="346">
        <v>396</v>
      </c>
    </row>
    <row r="25" spans="1:48" hidden="1" x14ac:dyDescent="0.2">
      <c r="A25" s="340">
        <v>120111</v>
      </c>
      <c r="B25" s="341"/>
      <c r="C25" s="342" t="s">
        <v>245</v>
      </c>
      <c r="D25" s="275"/>
      <c r="E25" s="107">
        <v>2</v>
      </c>
      <c r="F25" s="344">
        <f t="shared" si="3"/>
        <v>1630</v>
      </c>
      <c r="G25" s="345">
        <f t="shared" ref="G25:AV25" si="8">SUM(G26:G28)</f>
        <v>0</v>
      </c>
      <c r="H25" s="346">
        <f t="shared" si="8"/>
        <v>0</v>
      </c>
      <c r="I25" s="346">
        <f t="shared" si="8"/>
        <v>0</v>
      </c>
      <c r="J25" s="346">
        <f t="shared" si="8"/>
        <v>0</v>
      </c>
      <c r="K25" s="346">
        <f t="shared" si="8"/>
        <v>0</v>
      </c>
      <c r="L25" s="346">
        <f t="shared" si="8"/>
        <v>0</v>
      </c>
      <c r="M25" s="346">
        <f t="shared" si="8"/>
        <v>0</v>
      </c>
      <c r="N25" s="346">
        <f t="shared" si="8"/>
        <v>0</v>
      </c>
      <c r="O25" s="346">
        <f t="shared" si="8"/>
        <v>0</v>
      </c>
      <c r="P25" s="346">
        <f t="shared" si="8"/>
        <v>32</v>
      </c>
      <c r="Q25" s="346">
        <f t="shared" si="8"/>
        <v>33</v>
      </c>
      <c r="R25" s="346">
        <f t="shared" si="8"/>
        <v>35</v>
      </c>
      <c r="S25" s="346">
        <f t="shared" si="8"/>
        <v>35</v>
      </c>
      <c r="T25" s="346">
        <f t="shared" si="8"/>
        <v>38</v>
      </c>
      <c r="U25" s="346">
        <f t="shared" si="8"/>
        <v>40</v>
      </c>
      <c r="V25" s="346">
        <f t="shared" si="8"/>
        <v>41</v>
      </c>
      <c r="W25" s="346">
        <f t="shared" si="8"/>
        <v>40</v>
      </c>
      <c r="X25" s="346">
        <f t="shared" si="8"/>
        <v>35</v>
      </c>
      <c r="Y25" s="346">
        <f t="shared" si="8"/>
        <v>35</v>
      </c>
      <c r="Z25" s="346">
        <f t="shared" si="8"/>
        <v>33</v>
      </c>
      <c r="AA25" s="346">
        <f t="shared" si="8"/>
        <v>31</v>
      </c>
      <c r="AB25" s="346">
        <f t="shared" si="8"/>
        <v>30</v>
      </c>
      <c r="AC25" s="346">
        <f t="shared" si="8"/>
        <v>26</v>
      </c>
      <c r="AD25" s="346">
        <f t="shared" si="8"/>
        <v>134</v>
      </c>
      <c r="AE25" s="346">
        <f t="shared" si="8"/>
        <v>136</v>
      </c>
      <c r="AF25" s="346">
        <f t="shared" si="8"/>
        <v>113</v>
      </c>
      <c r="AG25" s="346">
        <f t="shared" si="8"/>
        <v>116</v>
      </c>
      <c r="AH25" s="346">
        <f t="shared" si="8"/>
        <v>105</v>
      </c>
      <c r="AI25" s="346">
        <f t="shared" si="8"/>
        <v>96</v>
      </c>
      <c r="AJ25" s="346">
        <f t="shared" si="8"/>
        <v>62</v>
      </c>
      <c r="AK25" s="346">
        <f t="shared" si="8"/>
        <v>99</v>
      </c>
      <c r="AL25" s="346">
        <f t="shared" si="8"/>
        <v>82</v>
      </c>
      <c r="AM25" s="346">
        <f t="shared" si="8"/>
        <v>69</v>
      </c>
      <c r="AN25" s="346">
        <f t="shared" si="8"/>
        <v>50</v>
      </c>
      <c r="AO25" s="346">
        <f t="shared" si="8"/>
        <v>43</v>
      </c>
      <c r="AP25" s="346">
        <f t="shared" si="8"/>
        <v>41</v>
      </c>
      <c r="AQ25" s="346">
        <f t="shared" si="8"/>
        <v>42</v>
      </c>
      <c r="AR25" s="346">
        <f t="shared" si="8"/>
        <v>970</v>
      </c>
      <c r="AS25" s="346">
        <f t="shared" si="8"/>
        <v>107</v>
      </c>
      <c r="AT25" s="346">
        <f t="shared" si="8"/>
        <v>76</v>
      </c>
      <c r="AU25" s="346">
        <f t="shared" si="8"/>
        <v>374</v>
      </c>
      <c r="AV25" s="346">
        <f t="shared" si="8"/>
        <v>58</v>
      </c>
    </row>
    <row r="26" spans="1:48" hidden="1" x14ac:dyDescent="0.2">
      <c r="A26" s="347">
        <v>301</v>
      </c>
      <c r="B26" s="125">
        <v>612</v>
      </c>
      <c r="C26" s="348" t="s">
        <v>246</v>
      </c>
      <c r="D26" s="354" t="s">
        <v>16</v>
      </c>
      <c r="E26" s="355">
        <v>2</v>
      </c>
      <c r="F26" s="344">
        <f t="shared" si="3"/>
        <v>1082</v>
      </c>
      <c r="G26" s="351"/>
      <c r="H26" s="344"/>
      <c r="I26" s="344"/>
      <c r="J26" s="339"/>
      <c r="K26" s="339"/>
      <c r="L26" s="346"/>
      <c r="M26" s="346"/>
      <c r="N26" s="346"/>
      <c r="O26" s="346"/>
      <c r="P26" s="346">
        <v>22</v>
      </c>
      <c r="Q26" s="346">
        <v>22</v>
      </c>
      <c r="R26" s="346">
        <v>24</v>
      </c>
      <c r="S26" s="346">
        <v>24</v>
      </c>
      <c r="T26" s="346">
        <v>25</v>
      </c>
      <c r="U26" s="346">
        <v>26</v>
      </c>
      <c r="V26" s="346">
        <v>27</v>
      </c>
      <c r="W26" s="346">
        <v>26</v>
      </c>
      <c r="X26" s="346">
        <v>23</v>
      </c>
      <c r="Y26" s="346">
        <v>23</v>
      </c>
      <c r="Z26" s="346">
        <v>22</v>
      </c>
      <c r="AA26" s="346">
        <v>20</v>
      </c>
      <c r="AB26" s="346">
        <v>19</v>
      </c>
      <c r="AC26" s="346">
        <v>16</v>
      </c>
      <c r="AD26" s="346">
        <v>92</v>
      </c>
      <c r="AE26" s="346">
        <v>88</v>
      </c>
      <c r="AF26" s="346">
        <v>75</v>
      </c>
      <c r="AG26" s="346">
        <v>78</v>
      </c>
      <c r="AH26" s="346">
        <v>73</v>
      </c>
      <c r="AI26" s="346">
        <v>66</v>
      </c>
      <c r="AJ26" s="346">
        <v>38</v>
      </c>
      <c r="AK26" s="346">
        <v>69</v>
      </c>
      <c r="AL26" s="346">
        <v>54</v>
      </c>
      <c r="AM26" s="346">
        <v>44</v>
      </c>
      <c r="AN26" s="346">
        <v>32</v>
      </c>
      <c r="AO26" s="346">
        <v>28</v>
      </c>
      <c r="AP26" s="346">
        <v>26</v>
      </c>
      <c r="AQ26" s="346">
        <v>28</v>
      </c>
      <c r="AR26" s="346">
        <v>448</v>
      </c>
      <c r="AS26" s="346">
        <v>70</v>
      </c>
      <c r="AT26" s="346">
        <v>54</v>
      </c>
      <c r="AU26" s="346">
        <v>246</v>
      </c>
      <c r="AV26" s="346">
        <v>34</v>
      </c>
    </row>
    <row r="27" spans="1:48" hidden="1" x14ac:dyDescent="0.2">
      <c r="A27" s="347">
        <v>302</v>
      </c>
      <c r="B27" s="125">
        <v>613</v>
      </c>
      <c r="C27" s="348" t="s">
        <v>247</v>
      </c>
      <c r="D27" s="354" t="s">
        <v>31</v>
      </c>
      <c r="E27" s="355">
        <v>2</v>
      </c>
      <c r="F27" s="344">
        <f t="shared" si="3"/>
        <v>261</v>
      </c>
      <c r="G27" s="351"/>
      <c r="H27" s="344"/>
      <c r="I27" s="344"/>
      <c r="J27" s="339"/>
      <c r="K27" s="339"/>
      <c r="L27" s="346"/>
      <c r="M27" s="346"/>
      <c r="N27" s="346"/>
      <c r="O27" s="346"/>
      <c r="P27" s="346">
        <v>5</v>
      </c>
      <c r="Q27" s="346">
        <v>5</v>
      </c>
      <c r="R27" s="346">
        <v>5</v>
      </c>
      <c r="S27" s="346">
        <v>5</v>
      </c>
      <c r="T27" s="346">
        <v>6</v>
      </c>
      <c r="U27" s="346">
        <v>7</v>
      </c>
      <c r="V27" s="346">
        <v>7</v>
      </c>
      <c r="W27" s="346">
        <v>7</v>
      </c>
      <c r="X27" s="346">
        <v>6</v>
      </c>
      <c r="Y27" s="346">
        <v>5</v>
      </c>
      <c r="Z27" s="346">
        <v>5</v>
      </c>
      <c r="AA27" s="346">
        <v>5</v>
      </c>
      <c r="AB27" s="346">
        <v>5</v>
      </c>
      <c r="AC27" s="346">
        <v>5</v>
      </c>
      <c r="AD27" s="346">
        <v>18</v>
      </c>
      <c r="AE27" s="346">
        <v>22</v>
      </c>
      <c r="AF27" s="346">
        <v>18</v>
      </c>
      <c r="AG27" s="346">
        <v>18</v>
      </c>
      <c r="AH27" s="346">
        <v>14</v>
      </c>
      <c r="AI27" s="346">
        <v>14</v>
      </c>
      <c r="AJ27" s="346">
        <v>12</v>
      </c>
      <c r="AK27" s="346">
        <v>14</v>
      </c>
      <c r="AL27" s="346">
        <v>14</v>
      </c>
      <c r="AM27" s="346">
        <v>13</v>
      </c>
      <c r="AN27" s="346">
        <v>10</v>
      </c>
      <c r="AO27" s="346">
        <v>8</v>
      </c>
      <c r="AP27" s="346">
        <v>8</v>
      </c>
      <c r="AQ27" s="346">
        <v>7</v>
      </c>
      <c r="AR27" s="346">
        <v>258</v>
      </c>
      <c r="AS27" s="346">
        <v>17</v>
      </c>
      <c r="AT27" s="346">
        <v>10</v>
      </c>
      <c r="AU27" s="346">
        <v>58</v>
      </c>
      <c r="AV27" s="346">
        <v>10</v>
      </c>
    </row>
    <row r="28" spans="1:48" hidden="1" x14ac:dyDescent="0.2">
      <c r="A28" s="347">
        <v>303</v>
      </c>
      <c r="B28" s="125">
        <v>614</v>
      </c>
      <c r="C28" s="348" t="s">
        <v>248</v>
      </c>
      <c r="D28" s="354" t="s">
        <v>31</v>
      </c>
      <c r="E28" s="355">
        <v>2</v>
      </c>
      <c r="F28" s="344">
        <f t="shared" si="3"/>
        <v>287</v>
      </c>
      <c r="G28" s="351"/>
      <c r="H28" s="344"/>
      <c r="I28" s="344"/>
      <c r="J28" s="339"/>
      <c r="K28" s="339"/>
      <c r="L28" s="346"/>
      <c r="M28" s="346"/>
      <c r="N28" s="346"/>
      <c r="O28" s="346"/>
      <c r="P28" s="346">
        <v>5</v>
      </c>
      <c r="Q28" s="346">
        <v>6</v>
      </c>
      <c r="R28" s="346">
        <v>6</v>
      </c>
      <c r="S28" s="346">
        <v>6</v>
      </c>
      <c r="T28" s="346">
        <v>7</v>
      </c>
      <c r="U28" s="346">
        <v>7</v>
      </c>
      <c r="V28" s="346">
        <v>7</v>
      </c>
      <c r="W28" s="346">
        <v>7</v>
      </c>
      <c r="X28" s="346">
        <v>6</v>
      </c>
      <c r="Y28" s="346">
        <v>7</v>
      </c>
      <c r="Z28" s="346">
        <v>6</v>
      </c>
      <c r="AA28" s="346">
        <v>6</v>
      </c>
      <c r="AB28" s="346">
        <v>6</v>
      </c>
      <c r="AC28" s="346">
        <v>5</v>
      </c>
      <c r="AD28" s="346">
        <v>24</v>
      </c>
      <c r="AE28" s="346">
        <v>26</v>
      </c>
      <c r="AF28" s="346">
        <v>20</v>
      </c>
      <c r="AG28" s="346">
        <v>20</v>
      </c>
      <c r="AH28" s="346">
        <v>18</v>
      </c>
      <c r="AI28" s="346">
        <v>16</v>
      </c>
      <c r="AJ28" s="346">
        <v>12</v>
      </c>
      <c r="AK28" s="346">
        <v>16</v>
      </c>
      <c r="AL28" s="346">
        <v>14</v>
      </c>
      <c r="AM28" s="346">
        <v>12</v>
      </c>
      <c r="AN28" s="346">
        <v>8</v>
      </c>
      <c r="AO28" s="346">
        <v>7</v>
      </c>
      <c r="AP28" s="346">
        <v>7</v>
      </c>
      <c r="AQ28" s="346">
        <v>7</v>
      </c>
      <c r="AR28" s="346">
        <v>264</v>
      </c>
      <c r="AS28" s="346">
        <v>20</v>
      </c>
      <c r="AT28" s="346">
        <v>12</v>
      </c>
      <c r="AU28" s="346">
        <v>70</v>
      </c>
      <c r="AV28" s="346">
        <v>14</v>
      </c>
    </row>
    <row r="29" spans="1:48" hidden="1" x14ac:dyDescent="0.2">
      <c r="A29" s="340">
        <v>120112</v>
      </c>
      <c r="B29" s="341"/>
      <c r="C29" s="342" t="s">
        <v>249</v>
      </c>
      <c r="D29" s="275"/>
      <c r="E29" s="107">
        <v>2</v>
      </c>
      <c r="F29" s="344">
        <f t="shared" si="3"/>
        <v>966</v>
      </c>
      <c r="G29" s="345">
        <f t="shared" ref="G29:I29" si="9">G30</f>
        <v>0</v>
      </c>
      <c r="H29" s="346">
        <f t="shared" si="9"/>
        <v>0</v>
      </c>
      <c r="I29" s="346">
        <f t="shared" si="9"/>
        <v>0</v>
      </c>
      <c r="J29" s="346">
        <f>J30</f>
        <v>0</v>
      </c>
      <c r="K29" s="346">
        <f t="shared" ref="K29:O29" si="10">K30</f>
        <v>0</v>
      </c>
      <c r="L29" s="346">
        <f t="shared" si="10"/>
        <v>0</v>
      </c>
      <c r="M29" s="346">
        <f t="shared" si="10"/>
        <v>0</v>
      </c>
      <c r="N29" s="346">
        <f t="shared" si="10"/>
        <v>0</v>
      </c>
      <c r="O29" s="346">
        <f t="shared" si="10"/>
        <v>0</v>
      </c>
      <c r="P29" s="346">
        <v>13</v>
      </c>
      <c r="Q29" s="346">
        <v>13</v>
      </c>
      <c r="R29" s="346">
        <v>14</v>
      </c>
      <c r="S29" s="346">
        <v>15</v>
      </c>
      <c r="T29" s="346">
        <v>17</v>
      </c>
      <c r="U29" s="346">
        <v>19</v>
      </c>
      <c r="V29" s="346">
        <v>19</v>
      </c>
      <c r="W29" s="346">
        <v>18</v>
      </c>
      <c r="X29" s="346">
        <v>18</v>
      </c>
      <c r="Y29" s="346">
        <v>16</v>
      </c>
      <c r="Z29" s="346">
        <v>14</v>
      </c>
      <c r="AA29" s="346">
        <v>14</v>
      </c>
      <c r="AB29" s="346">
        <v>14</v>
      </c>
      <c r="AC29" s="346">
        <v>14</v>
      </c>
      <c r="AD29" s="346">
        <v>74</v>
      </c>
      <c r="AE29" s="346">
        <v>65</v>
      </c>
      <c r="AF29" s="346">
        <v>60</v>
      </c>
      <c r="AG29" s="346">
        <v>58</v>
      </c>
      <c r="AH29" s="346">
        <v>61</v>
      </c>
      <c r="AI29" s="346">
        <v>55</v>
      </c>
      <c r="AJ29" s="346">
        <v>63</v>
      </c>
      <c r="AK29" s="346">
        <v>59</v>
      </c>
      <c r="AL29" s="346">
        <v>65</v>
      </c>
      <c r="AM29" s="346">
        <v>61</v>
      </c>
      <c r="AN29" s="346">
        <v>52</v>
      </c>
      <c r="AO29" s="346">
        <v>38</v>
      </c>
      <c r="AP29" s="346">
        <v>37</v>
      </c>
      <c r="AQ29" s="346">
        <v>25</v>
      </c>
      <c r="AR29" s="346">
        <v>545</v>
      </c>
      <c r="AS29" s="346">
        <v>51</v>
      </c>
      <c r="AT29" s="346">
        <v>28</v>
      </c>
      <c r="AU29" s="346">
        <v>178</v>
      </c>
      <c r="AV29" s="346">
        <v>34</v>
      </c>
    </row>
    <row r="30" spans="1:48" hidden="1" x14ac:dyDescent="0.2">
      <c r="A30" s="347">
        <v>302</v>
      </c>
      <c r="B30" s="125">
        <v>702</v>
      </c>
      <c r="C30" s="348" t="s">
        <v>250</v>
      </c>
      <c r="D30" s="354" t="s">
        <v>31</v>
      </c>
      <c r="E30" s="355">
        <v>2</v>
      </c>
      <c r="F30" s="344">
        <f t="shared" si="3"/>
        <v>966</v>
      </c>
      <c r="G30" s="351"/>
      <c r="H30" s="344"/>
      <c r="I30" s="344"/>
      <c r="J30" s="339"/>
      <c r="K30" s="339"/>
      <c r="L30" s="339"/>
      <c r="M30" s="339"/>
      <c r="N30" s="339"/>
      <c r="O30" s="339"/>
      <c r="P30" s="346">
        <v>13</v>
      </c>
      <c r="Q30" s="346">
        <v>13</v>
      </c>
      <c r="R30" s="346">
        <v>14</v>
      </c>
      <c r="S30" s="346">
        <v>15</v>
      </c>
      <c r="T30" s="346">
        <v>17</v>
      </c>
      <c r="U30" s="346">
        <v>19</v>
      </c>
      <c r="V30" s="346">
        <v>19</v>
      </c>
      <c r="W30" s="346">
        <v>18</v>
      </c>
      <c r="X30" s="346">
        <v>18</v>
      </c>
      <c r="Y30" s="346">
        <v>16</v>
      </c>
      <c r="Z30" s="346">
        <v>14</v>
      </c>
      <c r="AA30" s="346">
        <v>14</v>
      </c>
      <c r="AB30" s="346">
        <v>14</v>
      </c>
      <c r="AC30" s="346">
        <v>14</v>
      </c>
      <c r="AD30" s="346">
        <v>74</v>
      </c>
      <c r="AE30" s="346">
        <v>65</v>
      </c>
      <c r="AF30" s="346">
        <v>60</v>
      </c>
      <c r="AG30" s="346">
        <v>58</v>
      </c>
      <c r="AH30" s="346">
        <v>61</v>
      </c>
      <c r="AI30" s="346">
        <v>55</v>
      </c>
      <c r="AJ30" s="346">
        <v>63</v>
      </c>
      <c r="AK30" s="346">
        <v>59</v>
      </c>
      <c r="AL30" s="346">
        <v>65</v>
      </c>
      <c r="AM30" s="346">
        <v>61</v>
      </c>
      <c r="AN30" s="346">
        <v>52</v>
      </c>
      <c r="AO30" s="346">
        <v>38</v>
      </c>
      <c r="AP30" s="346">
        <v>37</v>
      </c>
      <c r="AQ30" s="346">
        <v>25</v>
      </c>
      <c r="AR30" s="346">
        <v>545</v>
      </c>
      <c r="AS30" s="346">
        <v>51</v>
      </c>
      <c r="AT30" s="346">
        <v>28</v>
      </c>
      <c r="AU30" s="346">
        <v>178</v>
      </c>
      <c r="AV30" s="346">
        <v>34</v>
      </c>
    </row>
    <row r="31" spans="1:48" hidden="1" x14ac:dyDescent="0.2">
      <c r="A31" s="340">
        <v>120113</v>
      </c>
      <c r="B31" s="341"/>
      <c r="C31" s="342" t="s">
        <v>251</v>
      </c>
      <c r="D31" s="275"/>
      <c r="E31" s="107">
        <v>1</v>
      </c>
      <c r="F31" s="344">
        <f t="shared" si="3"/>
        <v>2017</v>
      </c>
      <c r="G31" s="345">
        <f t="shared" ref="G31:AV31" si="11">SUM(G32:G35)</f>
        <v>0</v>
      </c>
      <c r="H31" s="346">
        <f t="shared" si="11"/>
        <v>0</v>
      </c>
      <c r="I31" s="346">
        <f t="shared" si="11"/>
        <v>0</v>
      </c>
      <c r="J31" s="346">
        <f t="shared" si="11"/>
        <v>0</v>
      </c>
      <c r="K31" s="346">
        <f t="shared" si="11"/>
        <v>0</v>
      </c>
      <c r="L31" s="346">
        <f t="shared" si="11"/>
        <v>0</v>
      </c>
      <c r="M31" s="346">
        <f t="shared" si="11"/>
        <v>0</v>
      </c>
      <c r="N31" s="346">
        <f t="shared" si="11"/>
        <v>0</v>
      </c>
      <c r="O31" s="346">
        <f t="shared" si="11"/>
        <v>0</v>
      </c>
      <c r="P31" s="346">
        <f t="shared" si="11"/>
        <v>47</v>
      </c>
      <c r="Q31" s="346">
        <f t="shared" si="11"/>
        <v>48</v>
      </c>
      <c r="R31" s="346">
        <f t="shared" si="11"/>
        <v>50</v>
      </c>
      <c r="S31" s="346">
        <f t="shared" si="11"/>
        <v>50</v>
      </c>
      <c r="T31" s="346">
        <f t="shared" si="11"/>
        <v>54</v>
      </c>
      <c r="U31" s="346">
        <f t="shared" si="11"/>
        <v>57</v>
      </c>
      <c r="V31" s="346">
        <f t="shared" si="11"/>
        <v>57</v>
      </c>
      <c r="W31" s="346">
        <f t="shared" si="11"/>
        <v>55</v>
      </c>
      <c r="X31" s="346">
        <f t="shared" si="11"/>
        <v>48</v>
      </c>
      <c r="Y31" s="346">
        <f t="shared" si="11"/>
        <v>46</v>
      </c>
      <c r="Z31" s="346">
        <f t="shared" si="11"/>
        <v>41</v>
      </c>
      <c r="AA31" s="346">
        <f t="shared" si="11"/>
        <v>36</v>
      </c>
      <c r="AB31" s="346">
        <f t="shared" si="11"/>
        <v>36</v>
      </c>
      <c r="AC31" s="346">
        <f t="shared" si="11"/>
        <v>35</v>
      </c>
      <c r="AD31" s="346">
        <f t="shared" si="11"/>
        <v>168</v>
      </c>
      <c r="AE31" s="346">
        <f t="shared" si="11"/>
        <v>142</v>
      </c>
      <c r="AF31" s="346">
        <f t="shared" si="11"/>
        <v>159</v>
      </c>
      <c r="AG31" s="346">
        <f t="shared" si="11"/>
        <v>152</v>
      </c>
      <c r="AH31" s="346">
        <f t="shared" si="11"/>
        <v>130</v>
      </c>
      <c r="AI31" s="346">
        <f t="shared" si="11"/>
        <v>101</v>
      </c>
      <c r="AJ31" s="346">
        <f t="shared" si="11"/>
        <v>86</v>
      </c>
      <c r="AK31" s="346">
        <f t="shared" si="11"/>
        <v>95</v>
      </c>
      <c r="AL31" s="346">
        <f t="shared" si="11"/>
        <v>86</v>
      </c>
      <c r="AM31" s="346">
        <f t="shared" si="11"/>
        <v>87</v>
      </c>
      <c r="AN31" s="346">
        <f t="shared" si="11"/>
        <v>68</v>
      </c>
      <c r="AO31" s="346">
        <f t="shared" si="11"/>
        <v>49</v>
      </c>
      <c r="AP31" s="346">
        <f t="shared" si="11"/>
        <v>34</v>
      </c>
      <c r="AQ31" s="346">
        <f t="shared" si="11"/>
        <v>64</v>
      </c>
      <c r="AR31" s="346">
        <f t="shared" si="11"/>
        <v>1166</v>
      </c>
      <c r="AS31" s="346">
        <f t="shared" si="11"/>
        <v>124</v>
      </c>
      <c r="AT31" s="346">
        <f t="shared" si="11"/>
        <v>97</v>
      </c>
      <c r="AU31" s="346">
        <f t="shared" si="11"/>
        <v>433</v>
      </c>
      <c r="AV31" s="346">
        <f t="shared" si="11"/>
        <v>87</v>
      </c>
    </row>
    <row r="32" spans="1:48" hidden="1" x14ac:dyDescent="0.2">
      <c r="A32" s="347">
        <v>301</v>
      </c>
      <c r="B32" s="125">
        <v>615</v>
      </c>
      <c r="C32" s="348" t="s">
        <v>252</v>
      </c>
      <c r="D32" s="354" t="s">
        <v>16</v>
      </c>
      <c r="E32" s="361">
        <v>1</v>
      </c>
      <c r="F32" s="344">
        <f t="shared" si="3"/>
        <v>885</v>
      </c>
      <c r="G32" s="351"/>
      <c r="H32" s="344"/>
      <c r="I32" s="344"/>
      <c r="J32" s="339"/>
      <c r="K32" s="339"/>
      <c r="L32" s="346"/>
      <c r="M32" s="346"/>
      <c r="N32" s="346"/>
      <c r="O32" s="346"/>
      <c r="P32" s="346">
        <v>22</v>
      </c>
      <c r="Q32" s="346">
        <v>22</v>
      </c>
      <c r="R32" s="346">
        <v>24</v>
      </c>
      <c r="S32" s="346">
        <v>22</v>
      </c>
      <c r="T32" s="346">
        <v>25</v>
      </c>
      <c r="U32" s="346">
        <v>27</v>
      </c>
      <c r="V32" s="346">
        <v>27</v>
      </c>
      <c r="W32" s="346">
        <v>26</v>
      </c>
      <c r="X32" s="346">
        <v>22</v>
      </c>
      <c r="Y32" s="346">
        <v>22</v>
      </c>
      <c r="Z32" s="346">
        <v>19</v>
      </c>
      <c r="AA32" s="346">
        <v>16</v>
      </c>
      <c r="AB32" s="346">
        <v>16</v>
      </c>
      <c r="AC32" s="346">
        <v>15</v>
      </c>
      <c r="AD32" s="346">
        <v>66</v>
      </c>
      <c r="AE32" s="346">
        <v>62</v>
      </c>
      <c r="AF32" s="346">
        <v>70</v>
      </c>
      <c r="AG32" s="346">
        <v>68</v>
      </c>
      <c r="AH32" s="346">
        <v>56</v>
      </c>
      <c r="AI32" s="346">
        <v>41</v>
      </c>
      <c r="AJ32" s="346">
        <v>38</v>
      </c>
      <c r="AK32" s="346">
        <v>43</v>
      </c>
      <c r="AL32" s="346">
        <v>38</v>
      </c>
      <c r="AM32" s="346">
        <v>38</v>
      </c>
      <c r="AN32" s="346">
        <v>28</v>
      </c>
      <c r="AO32" s="346">
        <v>18</v>
      </c>
      <c r="AP32" s="346">
        <v>14</v>
      </c>
      <c r="AQ32" s="346">
        <v>28</v>
      </c>
      <c r="AR32" s="346">
        <v>362</v>
      </c>
      <c r="AS32" s="346">
        <v>54</v>
      </c>
      <c r="AT32" s="346">
        <v>40</v>
      </c>
      <c r="AU32" s="346">
        <v>202</v>
      </c>
      <c r="AV32" s="346">
        <v>37</v>
      </c>
    </row>
    <row r="33" spans="1:48" hidden="1" x14ac:dyDescent="0.2">
      <c r="A33" s="347">
        <v>302</v>
      </c>
      <c r="B33" s="125">
        <v>616</v>
      </c>
      <c r="C33" s="348" t="s">
        <v>253</v>
      </c>
      <c r="D33" s="354" t="s">
        <v>31</v>
      </c>
      <c r="E33" s="361">
        <v>1</v>
      </c>
      <c r="F33" s="344">
        <f t="shared" si="3"/>
        <v>323</v>
      </c>
      <c r="G33" s="351"/>
      <c r="H33" s="344"/>
      <c r="I33" s="344"/>
      <c r="J33" s="339"/>
      <c r="K33" s="339"/>
      <c r="L33" s="346"/>
      <c r="M33" s="346"/>
      <c r="N33" s="346"/>
      <c r="O33" s="346"/>
      <c r="P33" s="346">
        <v>8</v>
      </c>
      <c r="Q33" s="346">
        <v>8</v>
      </c>
      <c r="R33" s="346">
        <v>8</v>
      </c>
      <c r="S33" s="346">
        <v>8</v>
      </c>
      <c r="T33" s="346">
        <v>8</v>
      </c>
      <c r="U33" s="346">
        <v>8</v>
      </c>
      <c r="V33" s="346">
        <v>8</v>
      </c>
      <c r="W33" s="346">
        <v>8</v>
      </c>
      <c r="X33" s="346">
        <v>7</v>
      </c>
      <c r="Y33" s="346">
        <v>6</v>
      </c>
      <c r="Z33" s="346">
        <v>6</v>
      </c>
      <c r="AA33" s="346">
        <v>6</v>
      </c>
      <c r="AB33" s="346">
        <v>6</v>
      </c>
      <c r="AC33" s="346">
        <v>6</v>
      </c>
      <c r="AD33" s="346">
        <v>26</v>
      </c>
      <c r="AE33" s="346">
        <v>22</v>
      </c>
      <c r="AF33" s="346">
        <v>26</v>
      </c>
      <c r="AG33" s="346">
        <v>24</v>
      </c>
      <c r="AH33" s="346">
        <v>22</v>
      </c>
      <c r="AI33" s="346">
        <v>16</v>
      </c>
      <c r="AJ33" s="346">
        <v>14</v>
      </c>
      <c r="AK33" s="346">
        <v>16</v>
      </c>
      <c r="AL33" s="346">
        <v>14</v>
      </c>
      <c r="AM33" s="346">
        <v>14</v>
      </c>
      <c r="AN33" s="346">
        <v>12</v>
      </c>
      <c r="AO33" s="346">
        <v>10</v>
      </c>
      <c r="AP33" s="346">
        <v>6</v>
      </c>
      <c r="AQ33" s="346">
        <v>12</v>
      </c>
      <c r="AR33" s="346">
        <v>256</v>
      </c>
      <c r="AS33" s="346">
        <v>24</v>
      </c>
      <c r="AT33" s="346">
        <v>12</v>
      </c>
      <c r="AU33" s="346">
        <v>54</v>
      </c>
      <c r="AV33" s="346">
        <v>14</v>
      </c>
    </row>
    <row r="34" spans="1:48" hidden="1" x14ac:dyDescent="0.2">
      <c r="A34" s="347">
        <v>303</v>
      </c>
      <c r="B34" s="125">
        <v>617</v>
      </c>
      <c r="C34" s="348" t="s">
        <v>254</v>
      </c>
      <c r="D34" s="354" t="s">
        <v>31</v>
      </c>
      <c r="E34" s="361">
        <v>1</v>
      </c>
      <c r="F34" s="344">
        <f t="shared" si="3"/>
        <v>258</v>
      </c>
      <c r="G34" s="351"/>
      <c r="H34" s="344"/>
      <c r="I34" s="344"/>
      <c r="J34" s="339"/>
      <c r="K34" s="339"/>
      <c r="L34" s="346"/>
      <c r="M34" s="346"/>
      <c r="N34" s="346"/>
      <c r="O34" s="346"/>
      <c r="P34" s="346">
        <v>6</v>
      </c>
      <c r="Q34" s="346">
        <v>6</v>
      </c>
      <c r="R34" s="346">
        <v>6</v>
      </c>
      <c r="S34" s="346">
        <v>6</v>
      </c>
      <c r="T34" s="346">
        <v>6</v>
      </c>
      <c r="U34" s="346">
        <v>7</v>
      </c>
      <c r="V34" s="346">
        <v>7</v>
      </c>
      <c r="W34" s="346">
        <v>7</v>
      </c>
      <c r="X34" s="346">
        <v>7</v>
      </c>
      <c r="Y34" s="346">
        <v>6</v>
      </c>
      <c r="Z34" s="346">
        <v>6</v>
      </c>
      <c r="AA34" s="346">
        <v>6</v>
      </c>
      <c r="AB34" s="346">
        <v>6</v>
      </c>
      <c r="AC34" s="346">
        <v>6</v>
      </c>
      <c r="AD34" s="346">
        <v>22</v>
      </c>
      <c r="AE34" s="346">
        <v>18</v>
      </c>
      <c r="AF34" s="346">
        <v>21</v>
      </c>
      <c r="AG34" s="346">
        <v>18</v>
      </c>
      <c r="AH34" s="346">
        <v>16</v>
      </c>
      <c r="AI34" s="346">
        <v>14</v>
      </c>
      <c r="AJ34" s="346">
        <v>10</v>
      </c>
      <c r="AK34" s="346">
        <v>12</v>
      </c>
      <c r="AL34" s="346">
        <v>10</v>
      </c>
      <c r="AM34" s="346">
        <v>11</v>
      </c>
      <c r="AN34" s="346">
        <v>8</v>
      </c>
      <c r="AO34" s="346">
        <v>6</v>
      </c>
      <c r="AP34" s="346">
        <v>4</v>
      </c>
      <c r="AQ34" s="346">
        <v>10</v>
      </c>
      <c r="AR34" s="346">
        <v>248</v>
      </c>
      <c r="AS34" s="346">
        <v>22</v>
      </c>
      <c r="AT34" s="346">
        <v>11</v>
      </c>
      <c r="AU34" s="346">
        <v>48</v>
      </c>
      <c r="AV34" s="346">
        <v>12</v>
      </c>
    </row>
    <row r="35" spans="1:48" hidden="1" x14ac:dyDescent="0.2">
      <c r="A35" s="347">
        <v>305</v>
      </c>
      <c r="B35" s="125">
        <v>12469</v>
      </c>
      <c r="C35" s="348" t="s">
        <v>255</v>
      </c>
      <c r="D35" s="354" t="s">
        <v>31</v>
      </c>
      <c r="E35" s="361">
        <v>1</v>
      </c>
      <c r="F35" s="344">
        <f t="shared" si="3"/>
        <v>551</v>
      </c>
      <c r="G35" s="351"/>
      <c r="H35" s="344"/>
      <c r="I35" s="344"/>
      <c r="J35" s="339"/>
      <c r="K35" s="339"/>
      <c r="L35" s="346"/>
      <c r="M35" s="346"/>
      <c r="N35" s="346"/>
      <c r="O35" s="346"/>
      <c r="P35" s="346">
        <v>11</v>
      </c>
      <c r="Q35" s="346">
        <v>12</v>
      </c>
      <c r="R35" s="346">
        <v>12</v>
      </c>
      <c r="S35" s="346">
        <v>14</v>
      </c>
      <c r="T35" s="346">
        <v>15</v>
      </c>
      <c r="U35" s="346">
        <v>15</v>
      </c>
      <c r="V35" s="346">
        <v>15</v>
      </c>
      <c r="W35" s="346">
        <v>14</v>
      </c>
      <c r="X35" s="346">
        <v>12</v>
      </c>
      <c r="Y35" s="346">
        <v>12</v>
      </c>
      <c r="Z35" s="346">
        <v>10</v>
      </c>
      <c r="AA35" s="346">
        <v>8</v>
      </c>
      <c r="AB35" s="346">
        <v>8</v>
      </c>
      <c r="AC35" s="346">
        <v>8</v>
      </c>
      <c r="AD35" s="346">
        <v>54</v>
      </c>
      <c r="AE35" s="346">
        <v>40</v>
      </c>
      <c r="AF35" s="346">
        <v>42</v>
      </c>
      <c r="AG35" s="346">
        <v>42</v>
      </c>
      <c r="AH35" s="346">
        <v>36</v>
      </c>
      <c r="AI35" s="346">
        <v>30</v>
      </c>
      <c r="AJ35" s="346">
        <v>24</v>
      </c>
      <c r="AK35" s="346">
        <v>24</v>
      </c>
      <c r="AL35" s="346">
        <v>24</v>
      </c>
      <c r="AM35" s="346">
        <v>24</v>
      </c>
      <c r="AN35" s="346">
        <v>20</v>
      </c>
      <c r="AO35" s="346">
        <v>15</v>
      </c>
      <c r="AP35" s="346">
        <v>10</v>
      </c>
      <c r="AQ35" s="346">
        <v>14</v>
      </c>
      <c r="AR35" s="346">
        <v>300</v>
      </c>
      <c r="AS35" s="346">
        <v>24</v>
      </c>
      <c r="AT35" s="346">
        <v>34</v>
      </c>
      <c r="AU35" s="346">
        <v>129</v>
      </c>
      <c r="AV35" s="346">
        <v>24</v>
      </c>
    </row>
    <row r="36" spans="1:48" hidden="1" x14ac:dyDescent="0.2">
      <c r="A36" s="340">
        <v>120114</v>
      </c>
      <c r="B36" s="341"/>
      <c r="C36" s="342" t="s">
        <v>256</v>
      </c>
      <c r="D36" s="275"/>
      <c r="E36" s="107">
        <v>4</v>
      </c>
      <c r="F36" s="344">
        <f t="shared" si="3"/>
        <v>149511</v>
      </c>
      <c r="G36" s="345">
        <f t="shared" ref="G36:I36" si="12">SUM(G37:G54)</f>
        <v>0</v>
      </c>
      <c r="H36" s="346">
        <f t="shared" si="12"/>
        <v>0</v>
      </c>
      <c r="I36" s="346">
        <f t="shared" si="12"/>
        <v>0</v>
      </c>
      <c r="J36" s="346">
        <f>SUM(J37:J54)</f>
        <v>0</v>
      </c>
      <c r="K36" s="346">
        <f t="shared" ref="K36:AV36" si="13">SUM(K37:K54)</f>
        <v>0</v>
      </c>
      <c r="L36" s="346">
        <f t="shared" si="13"/>
        <v>0</v>
      </c>
      <c r="M36" s="346">
        <f t="shared" si="13"/>
        <v>0</v>
      </c>
      <c r="N36" s="346">
        <f t="shared" si="13"/>
        <v>0</v>
      </c>
      <c r="O36" s="346">
        <f t="shared" si="13"/>
        <v>0</v>
      </c>
      <c r="P36" s="346">
        <f t="shared" si="13"/>
        <v>2617</v>
      </c>
      <c r="Q36" s="346">
        <f t="shared" si="13"/>
        <v>2612</v>
      </c>
      <c r="R36" s="346">
        <f t="shared" si="13"/>
        <v>2619</v>
      </c>
      <c r="S36" s="346">
        <f t="shared" si="13"/>
        <v>2636</v>
      </c>
      <c r="T36" s="346">
        <f t="shared" si="13"/>
        <v>2661</v>
      </c>
      <c r="U36" s="346">
        <f t="shared" si="13"/>
        <v>2692</v>
      </c>
      <c r="V36" s="346">
        <f t="shared" si="13"/>
        <v>2737</v>
      </c>
      <c r="W36" s="346">
        <f t="shared" si="13"/>
        <v>2801</v>
      </c>
      <c r="X36" s="346">
        <f t="shared" si="13"/>
        <v>2874</v>
      </c>
      <c r="Y36" s="346">
        <f t="shared" si="13"/>
        <v>2944</v>
      </c>
      <c r="Z36" s="346">
        <f t="shared" si="13"/>
        <v>3017</v>
      </c>
      <c r="AA36" s="346">
        <f t="shared" si="13"/>
        <v>3081</v>
      </c>
      <c r="AB36" s="346">
        <f t="shared" si="13"/>
        <v>3134</v>
      </c>
      <c r="AC36" s="346">
        <f t="shared" si="13"/>
        <v>3175</v>
      </c>
      <c r="AD36" s="346">
        <f t="shared" si="13"/>
        <v>16179</v>
      </c>
      <c r="AE36" s="346">
        <f t="shared" si="13"/>
        <v>15332</v>
      </c>
      <c r="AF36" s="346">
        <f t="shared" si="13"/>
        <v>13493</v>
      </c>
      <c r="AG36" s="346">
        <f t="shared" si="13"/>
        <v>10711</v>
      </c>
      <c r="AH36" s="346">
        <f t="shared" si="13"/>
        <v>10162</v>
      </c>
      <c r="AI36" s="346">
        <f t="shared" si="13"/>
        <v>9412</v>
      </c>
      <c r="AJ36" s="346">
        <f t="shared" si="13"/>
        <v>8762</v>
      </c>
      <c r="AK36" s="346">
        <f t="shared" si="13"/>
        <v>7541</v>
      </c>
      <c r="AL36" s="346">
        <f t="shared" si="13"/>
        <v>6229</v>
      </c>
      <c r="AM36" s="346">
        <f t="shared" si="13"/>
        <v>4638</v>
      </c>
      <c r="AN36" s="346">
        <f t="shared" si="13"/>
        <v>3267</v>
      </c>
      <c r="AO36" s="346">
        <f t="shared" si="13"/>
        <v>2041</v>
      </c>
      <c r="AP36" s="346">
        <f t="shared" si="13"/>
        <v>2144</v>
      </c>
      <c r="AQ36" s="346">
        <f t="shared" si="13"/>
        <v>3004</v>
      </c>
      <c r="AR36" s="346">
        <f t="shared" si="13"/>
        <v>87752</v>
      </c>
      <c r="AS36" s="346">
        <f t="shared" si="13"/>
        <v>6762</v>
      </c>
      <c r="AT36" s="346">
        <f t="shared" si="13"/>
        <v>7537</v>
      </c>
      <c r="AU36" s="346">
        <f t="shared" si="13"/>
        <v>41091</v>
      </c>
      <c r="AV36" s="346">
        <f t="shared" si="13"/>
        <v>4086</v>
      </c>
    </row>
    <row r="37" spans="1:48" hidden="1" x14ac:dyDescent="0.2">
      <c r="A37" s="347">
        <v>201</v>
      </c>
      <c r="B37" s="125">
        <v>24232</v>
      </c>
      <c r="C37" s="348" t="s">
        <v>257</v>
      </c>
      <c r="D37" s="275"/>
      <c r="E37" s="107"/>
      <c r="F37" s="344">
        <f t="shared" si="3"/>
        <v>58956</v>
      </c>
      <c r="G37" s="351"/>
      <c r="H37" s="344"/>
      <c r="I37" s="344"/>
      <c r="J37" s="339"/>
      <c r="K37" s="339"/>
      <c r="L37" s="346"/>
      <c r="M37" s="346"/>
      <c r="N37" s="346"/>
      <c r="O37" s="346"/>
      <c r="P37" s="346">
        <v>1114</v>
      </c>
      <c r="Q37" s="346">
        <v>1112</v>
      </c>
      <c r="R37" s="346">
        <v>1114</v>
      </c>
      <c r="S37" s="346">
        <v>1115</v>
      </c>
      <c r="T37" s="346">
        <v>1112</v>
      </c>
      <c r="U37" s="346">
        <v>1114</v>
      </c>
      <c r="V37" s="346">
        <v>1152</v>
      </c>
      <c r="W37" s="346">
        <v>1132</v>
      </c>
      <c r="X37" s="346">
        <v>1138</v>
      </c>
      <c r="Y37" s="346">
        <v>1148</v>
      </c>
      <c r="Z37" s="346">
        <v>1160</v>
      </c>
      <c r="AA37" s="346">
        <v>1158</v>
      </c>
      <c r="AB37" s="346">
        <v>1180</v>
      </c>
      <c r="AC37" s="346">
        <v>1192</v>
      </c>
      <c r="AD37" s="346">
        <v>6799</v>
      </c>
      <c r="AE37" s="346">
        <v>5814</v>
      </c>
      <c r="AF37" s="346">
        <v>5203</v>
      </c>
      <c r="AG37" s="346">
        <v>4380</v>
      </c>
      <c r="AH37" s="346">
        <v>4118</v>
      </c>
      <c r="AI37" s="346">
        <v>3578</v>
      </c>
      <c r="AJ37" s="346">
        <v>3388</v>
      </c>
      <c r="AK37" s="346">
        <v>2864</v>
      </c>
      <c r="AL37" s="346">
        <v>2332</v>
      </c>
      <c r="AM37" s="346">
        <v>1706</v>
      </c>
      <c r="AN37" s="346">
        <v>1251</v>
      </c>
      <c r="AO37" s="346">
        <v>797</v>
      </c>
      <c r="AP37" s="346">
        <v>785</v>
      </c>
      <c r="AQ37" s="346">
        <v>1270</v>
      </c>
      <c r="AR37" s="346">
        <v>21526</v>
      </c>
      <c r="AS37" s="346">
        <v>2586</v>
      </c>
      <c r="AT37" s="346">
        <v>2982</v>
      </c>
      <c r="AU37" s="346">
        <v>16014</v>
      </c>
      <c r="AV37" s="346">
        <v>1618</v>
      </c>
    </row>
    <row r="38" spans="1:48" hidden="1" x14ac:dyDescent="0.2">
      <c r="A38" s="347">
        <v>202</v>
      </c>
      <c r="B38" s="125">
        <v>705</v>
      </c>
      <c r="C38" s="348" t="s">
        <v>258</v>
      </c>
      <c r="D38" s="349" t="s">
        <v>63</v>
      </c>
      <c r="E38" s="362">
        <v>4</v>
      </c>
      <c r="F38" s="344">
        <f t="shared" si="3"/>
        <v>12436</v>
      </c>
      <c r="G38" s="351"/>
      <c r="H38" s="344"/>
      <c r="I38" s="344"/>
      <c r="J38" s="339"/>
      <c r="K38" s="339"/>
      <c r="L38" s="346"/>
      <c r="M38" s="346"/>
      <c r="N38" s="346"/>
      <c r="O38" s="346"/>
      <c r="P38" s="346">
        <v>232</v>
      </c>
      <c r="Q38" s="346">
        <v>230</v>
      </c>
      <c r="R38" s="346">
        <v>232</v>
      </c>
      <c r="S38" s="346">
        <v>228</v>
      </c>
      <c r="T38" s="346">
        <v>228</v>
      </c>
      <c r="U38" s="346">
        <v>230</v>
      </c>
      <c r="V38" s="346">
        <v>240</v>
      </c>
      <c r="W38" s="346">
        <v>232</v>
      </c>
      <c r="X38" s="346">
        <v>228</v>
      </c>
      <c r="Y38" s="346">
        <v>228</v>
      </c>
      <c r="Z38" s="346">
        <v>240</v>
      </c>
      <c r="AA38" s="346">
        <v>238</v>
      </c>
      <c r="AB38" s="346">
        <v>236</v>
      </c>
      <c r="AC38" s="346">
        <v>238</v>
      </c>
      <c r="AD38" s="346">
        <v>1436</v>
      </c>
      <c r="AE38" s="346">
        <v>1254</v>
      </c>
      <c r="AF38" s="346">
        <v>1114</v>
      </c>
      <c r="AG38" s="346">
        <v>935</v>
      </c>
      <c r="AH38" s="346">
        <v>878</v>
      </c>
      <c r="AI38" s="346">
        <v>776</v>
      </c>
      <c r="AJ38" s="346">
        <v>720</v>
      </c>
      <c r="AK38" s="346">
        <v>606</v>
      </c>
      <c r="AL38" s="346">
        <v>490</v>
      </c>
      <c r="AM38" s="346">
        <v>362</v>
      </c>
      <c r="AN38" s="346">
        <v>267</v>
      </c>
      <c r="AO38" s="346">
        <v>170</v>
      </c>
      <c r="AP38" s="346">
        <v>168</v>
      </c>
      <c r="AQ38" s="346">
        <v>264</v>
      </c>
      <c r="AR38" s="346">
        <v>4420</v>
      </c>
      <c r="AS38" s="346">
        <v>620</v>
      </c>
      <c r="AT38" s="346">
        <v>739</v>
      </c>
      <c r="AU38" s="346">
        <v>3527</v>
      </c>
      <c r="AV38" s="346">
        <v>338</v>
      </c>
    </row>
    <row r="39" spans="1:48" hidden="1" x14ac:dyDescent="0.2">
      <c r="A39" s="347">
        <v>301</v>
      </c>
      <c r="B39" s="125">
        <v>733</v>
      </c>
      <c r="C39" s="348" t="s">
        <v>259</v>
      </c>
      <c r="D39" s="354" t="s">
        <v>31</v>
      </c>
      <c r="E39" s="361">
        <v>4</v>
      </c>
      <c r="F39" s="344">
        <f t="shared" si="3"/>
        <v>2185</v>
      </c>
      <c r="G39" s="351"/>
      <c r="H39" s="344"/>
      <c r="I39" s="344"/>
      <c r="J39" s="339"/>
      <c r="K39" s="339"/>
      <c r="L39" s="346"/>
      <c r="M39" s="346"/>
      <c r="N39" s="346"/>
      <c r="O39" s="346"/>
      <c r="P39" s="346">
        <v>23</v>
      </c>
      <c r="Q39" s="346">
        <v>23</v>
      </c>
      <c r="R39" s="346">
        <v>24</v>
      </c>
      <c r="S39" s="346">
        <v>26</v>
      </c>
      <c r="T39" s="346">
        <v>28</v>
      </c>
      <c r="U39" s="346">
        <v>30</v>
      </c>
      <c r="V39" s="346">
        <v>28</v>
      </c>
      <c r="W39" s="346">
        <v>36</v>
      </c>
      <c r="X39" s="346">
        <v>38</v>
      </c>
      <c r="Y39" s="346">
        <v>44</v>
      </c>
      <c r="Z39" s="346">
        <v>54</v>
      </c>
      <c r="AA39" s="346">
        <v>52</v>
      </c>
      <c r="AB39" s="346">
        <v>58</v>
      </c>
      <c r="AC39" s="346">
        <v>62</v>
      </c>
      <c r="AD39" s="346">
        <v>176</v>
      </c>
      <c r="AE39" s="346">
        <v>248</v>
      </c>
      <c r="AF39" s="346">
        <v>208</v>
      </c>
      <c r="AG39" s="346">
        <v>139</v>
      </c>
      <c r="AH39" s="346">
        <v>138</v>
      </c>
      <c r="AI39" s="346">
        <v>156</v>
      </c>
      <c r="AJ39" s="346">
        <v>136</v>
      </c>
      <c r="AK39" s="346">
        <v>120</v>
      </c>
      <c r="AL39" s="346">
        <v>104</v>
      </c>
      <c r="AM39" s="346">
        <v>94</v>
      </c>
      <c r="AN39" s="346">
        <v>64</v>
      </c>
      <c r="AO39" s="346">
        <v>34</v>
      </c>
      <c r="AP39" s="346">
        <v>42</v>
      </c>
      <c r="AQ39" s="346">
        <v>30</v>
      </c>
      <c r="AR39" s="346">
        <v>3374</v>
      </c>
      <c r="AS39" s="346">
        <v>78</v>
      </c>
      <c r="AT39" s="346">
        <v>78</v>
      </c>
      <c r="AU39" s="346">
        <v>638</v>
      </c>
      <c r="AV39" s="346">
        <v>60</v>
      </c>
    </row>
    <row r="40" spans="1:48" hidden="1" x14ac:dyDescent="0.2">
      <c r="A40" s="347">
        <v>302</v>
      </c>
      <c r="B40" s="125">
        <v>706</v>
      </c>
      <c r="C40" s="348" t="s">
        <v>260</v>
      </c>
      <c r="D40" s="354" t="s">
        <v>31</v>
      </c>
      <c r="E40" s="361">
        <v>4</v>
      </c>
      <c r="F40" s="344">
        <f t="shared" si="3"/>
        <v>4122</v>
      </c>
      <c r="G40" s="351"/>
      <c r="H40" s="344"/>
      <c r="I40" s="344"/>
      <c r="J40" s="339"/>
      <c r="K40" s="339"/>
      <c r="L40" s="346"/>
      <c r="M40" s="346"/>
      <c r="N40" s="346"/>
      <c r="O40" s="346"/>
      <c r="P40" s="346">
        <v>63</v>
      </c>
      <c r="Q40" s="346">
        <v>62</v>
      </c>
      <c r="R40" s="346">
        <v>63</v>
      </c>
      <c r="S40" s="346">
        <v>64</v>
      </c>
      <c r="T40" s="346">
        <v>64</v>
      </c>
      <c r="U40" s="346">
        <v>66</v>
      </c>
      <c r="V40" s="346">
        <v>66</v>
      </c>
      <c r="W40" s="346">
        <v>72</v>
      </c>
      <c r="X40" s="346">
        <v>76</v>
      </c>
      <c r="Y40" s="346">
        <v>84</v>
      </c>
      <c r="Z40" s="346">
        <v>88</v>
      </c>
      <c r="AA40" s="346">
        <v>86</v>
      </c>
      <c r="AB40" s="346">
        <v>90</v>
      </c>
      <c r="AC40" s="346">
        <v>92</v>
      </c>
      <c r="AD40" s="346">
        <v>408</v>
      </c>
      <c r="AE40" s="346">
        <v>434</v>
      </c>
      <c r="AF40" s="346">
        <v>378</v>
      </c>
      <c r="AG40" s="346">
        <v>281</v>
      </c>
      <c r="AH40" s="346">
        <v>278</v>
      </c>
      <c r="AI40" s="346">
        <v>286</v>
      </c>
      <c r="AJ40" s="346">
        <v>244</v>
      </c>
      <c r="AK40" s="346">
        <v>222</v>
      </c>
      <c r="AL40" s="346">
        <v>182</v>
      </c>
      <c r="AM40" s="346">
        <v>152</v>
      </c>
      <c r="AN40" s="346">
        <v>97</v>
      </c>
      <c r="AO40" s="346">
        <v>58</v>
      </c>
      <c r="AP40" s="346">
        <v>66</v>
      </c>
      <c r="AQ40" s="346">
        <v>72</v>
      </c>
      <c r="AR40" s="346">
        <v>3908</v>
      </c>
      <c r="AS40" s="346">
        <v>176</v>
      </c>
      <c r="AT40" s="346">
        <v>196</v>
      </c>
      <c r="AU40" s="346">
        <v>1162</v>
      </c>
      <c r="AV40" s="346">
        <v>110</v>
      </c>
    </row>
    <row r="41" spans="1:48" hidden="1" x14ac:dyDescent="0.2">
      <c r="A41" s="347">
        <v>303</v>
      </c>
      <c r="B41" s="125">
        <v>707</v>
      </c>
      <c r="C41" s="348" t="s">
        <v>261</v>
      </c>
      <c r="D41" s="352" t="s">
        <v>14</v>
      </c>
      <c r="E41" s="363">
        <v>4</v>
      </c>
      <c r="F41" s="344">
        <f t="shared" si="3"/>
        <v>3200</v>
      </c>
      <c r="G41" s="351"/>
      <c r="H41" s="344"/>
      <c r="I41" s="344"/>
      <c r="J41" s="339"/>
      <c r="K41" s="339"/>
      <c r="L41" s="346"/>
      <c r="M41" s="346"/>
      <c r="N41" s="346"/>
      <c r="O41" s="346"/>
      <c r="P41" s="346">
        <v>60</v>
      </c>
      <c r="Q41" s="346">
        <v>60</v>
      </c>
      <c r="R41" s="346">
        <v>60</v>
      </c>
      <c r="S41" s="346">
        <v>60</v>
      </c>
      <c r="T41" s="346">
        <v>60</v>
      </c>
      <c r="U41" s="346">
        <v>62</v>
      </c>
      <c r="V41" s="346">
        <v>64</v>
      </c>
      <c r="W41" s="346">
        <v>70</v>
      </c>
      <c r="X41" s="346">
        <v>74</v>
      </c>
      <c r="Y41" s="346">
        <v>80</v>
      </c>
      <c r="Z41" s="346">
        <v>82</v>
      </c>
      <c r="AA41" s="346">
        <v>84</v>
      </c>
      <c r="AB41" s="346">
        <v>86</v>
      </c>
      <c r="AC41" s="346">
        <v>90</v>
      </c>
      <c r="AD41" s="346">
        <v>226</v>
      </c>
      <c r="AE41" s="346">
        <v>306</v>
      </c>
      <c r="AF41" s="346">
        <v>250</v>
      </c>
      <c r="AG41" s="346">
        <v>183</v>
      </c>
      <c r="AH41" s="346">
        <v>186</v>
      </c>
      <c r="AI41" s="346">
        <v>184</v>
      </c>
      <c r="AJ41" s="346">
        <v>182</v>
      </c>
      <c r="AK41" s="346">
        <v>164</v>
      </c>
      <c r="AL41" s="346">
        <v>150</v>
      </c>
      <c r="AM41" s="346">
        <v>130</v>
      </c>
      <c r="AN41" s="346">
        <v>97</v>
      </c>
      <c r="AO41" s="346">
        <v>70</v>
      </c>
      <c r="AP41" s="346">
        <v>80</v>
      </c>
      <c r="AQ41" s="346">
        <v>70</v>
      </c>
      <c r="AR41" s="346">
        <v>3464</v>
      </c>
      <c r="AS41" s="346">
        <v>118</v>
      </c>
      <c r="AT41" s="346">
        <v>110</v>
      </c>
      <c r="AU41" s="346">
        <v>710</v>
      </c>
      <c r="AV41" s="346">
        <v>96</v>
      </c>
    </row>
    <row r="42" spans="1:48" hidden="1" x14ac:dyDescent="0.2">
      <c r="A42" s="347">
        <v>304</v>
      </c>
      <c r="B42" s="125">
        <v>708</v>
      </c>
      <c r="C42" s="348" t="s">
        <v>262</v>
      </c>
      <c r="D42" s="354" t="s">
        <v>31</v>
      </c>
      <c r="E42" s="361">
        <v>4</v>
      </c>
      <c r="F42" s="344">
        <f t="shared" si="3"/>
        <v>1548</v>
      </c>
      <c r="G42" s="351"/>
      <c r="H42" s="344"/>
      <c r="I42" s="344"/>
      <c r="J42" s="339"/>
      <c r="K42" s="339"/>
      <c r="L42" s="346"/>
      <c r="M42" s="346"/>
      <c r="N42" s="346"/>
      <c r="O42" s="346"/>
      <c r="P42" s="346">
        <v>11</v>
      </c>
      <c r="Q42" s="346">
        <v>11</v>
      </c>
      <c r="R42" s="346">
        <v>12</v>
      </c>
      <c r="S42" s="346">
        <v>12</v>
      </c>
      <c r="T42" s="346">
        <v>13</v>
      </c>
      <c r="U42" s="346">
        <v>15</v>
      </c>
      <c r="V42" s="346">
        <v>12</v>
      </c>
      <c r="W42" s="346">
        <v>26</v>
      </c>
      <c r="X42" s="346">
        <v>30</v>
      </c>
      <c r="Y42" s="346">
        <v>36</v>
      </c>
      <c r="Z42" s="346">
        <v>40</v>
      </c>
      <c r="AA42" s="346">
        <v>40</v>
      </c>
      <c r="AB42" s="346">
        <v>42</v>
      </c>
      <c r="AC42" s="346">
        <v>46</v>
      </c>
      <c r="AD42" s="346">
        <v>110</v>
      </c>
      <c r="AE42" s="346">
        <v>192</v>
      </c>
      <c r="AF42" s="346">
        <v>154</v>
      </c>
      <c r="AG42" s="346">
        <v>92</v>
      </c>
      <c r="AH42" s="346">
        <v>86</v>
      </c>
      <c r="AI42" s="346">
        <v>108</v>
      </c>
      <c r="AJ42" s="346">
        <v>102</v>
      </c>
      <c r="AK42" s="346">
        <v>94</v>
      </c>
      <c r="AL42" s="346">
        <v>95</v>
      </c>
      <c r="AM42" s="346">
        <v>72</v>
      </c>
      <c r="AN42" s="346">
        <v>43</v>
      </c>
      <c r="AO42" s="346">
        <v>20</v>
      </c>
      <c r="AP42" s="346">
        <v>34</v>
      </c>
      <c r="AQ42" s="346">
        <v>14</v>
      </c>
      <c r="AR42" s="346">
        <v>3228</v>
      </c>
      <c r="AS42" s="346">
        <v>54</v>
      </c>
      <c r="AT42" s="346">
        <v>40</v>
      </c>
      <c r="AU42" s="346">
        <v>486</v>
      </c>
      <c r="AV42" s="346">
        <v>38</v>
      </c>
    </row>
    <row r="43" spans="1:48" hidden="1" x14ac:dyDescent="0.2">
      <c r="A43" s="347">
        <v>305</v>
      </c>
      <c r="B43" s="125">
        <v>709</v>
      </c>
      <c r="C43" s="348" t="s">
        <v>263</v>
      </c>
      <c r="D43" s="354" t="s">
        <v>31</v>
      </c>
      <c r="E43" s="361">
        <v>4</v>
      </c>
      <c r="F43" s="344">
        <f t="shared" ref="F43:F106" si="14">SUM(J43:AP43)</f>
        <v>5426</v>
      </c>
      <c r="G43" s="351"/>
      <c r="H43" s="344"/>
      <c r="I43" s="344"/>
      <c r="J43" s="339"/>
      <c r="K43" s="339"/>
      <c r="L43" s="346"/>
      <c r="M43" s="346"/>
      <c r="N43" s="346"/>
      <c r="O43" s="346"/>
      <c r="P43" s="346">
        <v>90</v>
      </c>
      <c r="Q43" s="346">
        <v>90</v>
      </c>
      <c r="R43" s="346">
        <v>90</v>
      </c>
      <c r="S43" s="346">
        <v>90</v>
      </c>
      <c r="T43" s="346">
        <v>90</v>
      </c>
      <c r="U43" s="346">
        <v>92</v>
      </c>
      <c r="V43" s="346">
        <v>92</v>
      </c>
      <c r="W43" s="346">
        <v>98</v>
      </c>
      <c r="X43" s="346">
        <v>104</v>
      </c>
      <c r="Y43" s="346">
        <v>106</v>
      </c>
      <c r="Z43" s="346">
        <v>114</v>
      </c>
      <c r="AA43" s="346">
        <v>116</v>
      </c>
      <c r="AB43" s="346">
        <v>120</v>
      </c>
      <c r="AC43" s="346">
        <v>118</v>
      </c>
      <c r="AD43" s="346">
        <v>556</v>
      </c>
      <c r="AE43" s="346">
        <v>554</v>
      </c>
      <c r="AF43" s="346">
        <v>500</v>
      </c>
      <c r="AG43" s="346">
        <v>363</v>
      </c>
      <c r="AH43" s="346">
        <v>364</v>
      </c>
      <c r="AI43" s="346">
        <v>364</v>
      </c>
      <c r="AJ43" s="346">
        <v>324</v>
      </c>
      <c r="AK43" s="346">
        <v>282</v>
      </c>
      <c r="AL43" s="346">
        <v>234</v>
      </c>
      <c r="AM43" s="346">
        <v>198</v>
      </c>
      <c r="AN43" s="346">
        <v>119</v>
      </c>
      <c r="AO43" s="346">
        <v>72</v>
      </c>
      <c r="AP43" s="346">
        <v>86</v>
      </c>
      <c r="AQ43" s="346">
        <v>104</v>
      </c>
      <c r="AR43" s="346">
        <v>4244</v>
      </c>
      <c r="AS43" s="346">
        <v>244</v>
      </c>
      <c r="AT43" s="346">
        <v>264</v>
      </c>
      <c r="AU43" s="346">
        <v>1500</v>
      </c>
      <c r="AV43" s="346">
        <v>140</v>
      </c>
    </row>
    <row r="44" spans="1:48" hidden="1" x14ac:dyDescent="0.2">
      <c r="A44" s="347">
        <v>306</v>
      </c>
      <c r="B44" s="125">
        <v>734</v>
      </c>
      <c r="C44" s="348" t="s">
        <v>264</v>
      </c>
      <c r="D44" s="354" t="s">
        <v>31</v>
      </c>
      <c r="E44" s="361">
        <v>4</v>
      </c>
      <c r="F44" s="344">
        <f t="shared" si="14"/>
        <v>1473</v>
      </c>
      <c r="G44" s="351"/>
      <c r="H44" s="344"/>
      <c r="I44" s="344"/>
      <c r="J44" s="339"/>
      <c r="K44" s="339"/>
      <c r="L44" s="346"/>
      <c r="M44" s="346"/>
      <c r="N44" s="346"/>
      <c r="O44" s="346"/>
      <c r="P44" s="346">
        <v>12</v>
      </c>
      <c r="Q44" s="346">
        <v>12</v>
      </c>
      <c r="R44" s="346">
        <v>12</v>
      </c>
      <c r="S44" s="346">
        <v>12</v>
      </c>
      <c r="T44" s="346">
        <v>12</v>
      </c>
      <c r="U44" s="346">
        <v>14</v>
      </c>
      <c r="V44" s="346">
        <v>12</v>
      </c>
      <c r="W44" s="346">
        <v>26</v>
      </c>
      <c r="X44" s="346">
        <v>30</v>
      </c>
      <c r="Y44" s="346">
        <v>36</v>
      </c>
      <c r="Z44" s="346">
        <v>40</v>
      </c>
      <c r="AA44" s="346">
        <v>42</v>
      </c>
      <c r="AB44" s="346">
        <v>44</v>
      </c>
      <c r="AC44" s="346">
        <v>46</v>
      </c>
      <c r="AD44" s="346">
        <v>100</v>
      </c>
      <c r="AE44" s="346">
        <v>176</v>
      </c>
      <c r="AF44" s="346">
        <v>140</v>
      </c>
      <c r="AG44" s="346">
        <v>73</v>
      </c>
      <c r="AH44" s="346">
        <v>80</v>
      </c>
      <c r="AI44" s="346">
        <v>108</v>
      </c>
      <c r="AJ44" s="346">
        <v>98</v>
      </c>
      <c r="AK44" s="346">
        <v>89</v>
      </c>
      <c r="AL44" s="346">
        <v>80</v>
      </c>
      <c r="AM44" s="346">
        <v>74</v>
      </c>
      <c r="AN44" s="346">
        <v>43</v>
      </c>
      <c r="AO44" s="346">
        <v>24</v>
      </c>
      <c r="AP44" s="346">
        <v>38</v>
      </c>
      <c r="AQ44" s="346">
        <v>16</v>
      </c>
      <c r="AR44" s="346">
        <v>3196</v>
      </c>
      <c r="AS44" s="346">
        <v>54</v>
      </c>
      <c r="AT44" s="346">
        <v>36</v>
      </c>
      <c r="AU44" s="346">
        <v>454</v>
      </c>
      <c r="AV44" s="346">
        <v>42</v>
      </c>
    </row>
    <row r="45" spans="1:48" hidden="1" x14ac:dyDescent="0.2">
      <c r="A45" s="347">
        <v>307</v>
      </c>
      <c r="B45" s="125">
        <v>735</v>
      </c>
      <c r="C45" s="348" t="s">
        <v>265</v>
      </c>
      <c r="D45" s="354" t="s">
        <v>16</v>
      </c>
      <c r="E45" s="361">
        <v>4</v>
      </c>
      <c r="F45" s="344">
        <f t="shared" si="14"/>
        <v>2155</v>
      </c>
      <c r="G45" s="351"/>
      <c r="H45" s="344"/>
      <c r="I45" s="344"/>
      <c r="J45" s="339"/>
      <c r="K45" s="339"/>
      <c r="L45" s="346"/>
      <c r="M45" s="346"/>
      <c r="N45" s="346"/>
      <c r="O45" s="346"/>
      <c r="P45" s="346">
        <v>24</v>
      </c>
      <c r="Q45" s="346">
        <v>24</v>
      </c>
      <c r="R45" s="346">
        <v>24</v>
      </c>
      <c r="S45" s="346">
        <v>26</v>
      </c>
      <c r="T45" s="346">
        <v>30</v>
      </c>
      <c r="U45" s="346">
        <v>32</v>
      </c>
      <c r="V45" s="346">
        <v>27</v>
      </c>
      <c r="W45" s="346">
        <v>40</v>
      </c>
      <c r="X45" s="346">
        <v>44</v>
      </c>
      <c r="Y45" s="346">
        <v>52</v>
      </c>
      <c r="Z45" s="346">
        <v>50</v>
      </c>
      <c r="AA45" s="346">
        <v>54</v>
      </c>
      <c r="AB45" s="346">
        <v>56</v>
      </c>
      <c r="AC45" s="346">
        <v>58</v>
      </c>
      <c r="AD45" s="346">
        <v>176</v>
      </c>
      <c r="AE45" s="346">
        <v>252</v>
      </c>
      <c r="AF45" s="346">
        <v>198</v>
      </c>
      <c r="AG45" s="346">
        <v>127</v>
      </c>
      <c r="AH45" s="346">
        <v>130</v>
      </c>
      <c r="AI45" s="346">
        <v>144</v>
      </c>
      <c r="AJ45" s="346">
        <v>136</v>
      </c>
      <c r="AK45" s="346">
        <v>118</v>
      </c>
      <c r="AL45" s="346">
        <v>104</v>
      </c>
      <c r="AM45" s="346">
        <v>90</v>
      </c>
      <c r="AN45" s="346">
        <v>61</v>
      </c>
      <c r="AO45" s="346">
        <v>32</v>
      </c>
      <c r="AP45" s="346">
        <v>46</v>
      </c>
      <c r="AQ45" s="346">
        <v>32</v>
      </c>
      <c r="AR45" s="346">
        <v>3380</v>
      </c>
      <c r="AS45" s="346">
        <v>78</v>
      </c>
      <c r="AT45" s="346">
        <v>76</v>
      </c>
      <c r="AU45" s="346">
        <v>596</v>
      </c>
      <c r="AV45" s="346">
        <v>60</v>
      </c>
    </row>
    <row r="46" spans="1:48" hidden="1" x14ac:dyDescent="0.2">
      <c r="A46" s="347">
        <v>308</v>
      </c>
      <c r="B46" s="125">
        <v>710</v>
      </c>
      <c r="C46" s="348" t="s">
        <v>266</v>
      </c>
      <c r="D46" s="354" t="s">
        <v>31</v>
      </c>
      <c r="E46" s="361">
        <v>4</v>
      </c>
      <c r="F46" s="344">
        <f t="shared" si="14"/>
        <v>4411</v>
      </c>
      <c r="G46" s="351"/>
      <c r="H46" s="344"/>
      <c r="I46" s="344"/>
      <c r="J46" s="339"/>
      <c r="K46" s="339"/>
      <c r="L46" s="346"/>
      <c r="M46" s="346"/>
      <c r="N46" s="346"/>
      <c r="O46" s="346"/>
      <c r="P46" s="346">
        <v>70</v>
      </c>
      <c r="Q46" s="346">
        <v>70</v>
      </c>
      <c r="R46" s="346">
        <v>70</v>
      </c>
      <c r="S46" s="346">
        <v>70</v>
      </c>
      <c r="T46" s="346">
        <v>70</v>
      </c>
      <c r="U46" s="346">
        <v>72</v>
      </c>
      <c r="V46" s="346">
        <v>74</v>
      </c>
      <c r="W46" s="346">
        <v>80</v>
      </c>
      <c r="X46" s="346">
        <v>86</v>
      </c>
      <c r="Y46" s="346">
        <v>94</v>
      </c>
      <c r="Z46" s="346">
        <v>96</v>
      </c>
      <c r="AA46" s="346">
        <v>107</v>
      </c>
      <c r="AB46" s="346">
        <v>112</v>
      </c>
      <c r="AC46" s="346">
        <v>110</v>
      </c>
      <c r="AD46" s="346">
        <v>440</v>
      </c>
      <c r="AE46" s="346">
        <v>472</v>
      </c>
      <c r="AF46" s="346">
        <v>392</v>
      </c>
      <c r="AG46" s="346">
        <v>293</v>
      </c>
      <c r="AH46" s="346">
        <v>282</v>
      </c>
      <c r="AI46" s="346">
        <v>286</v>
      </c>
      <c r="AJ46" s="346">
        <v>265</v>
      </c>
      <c r="AK46" s="346">
        <v>226</v>
      </c>
      <c r="AL46" s="346">
        <v>192</v>
      </c>
      <c r="AM46" s="346">
        <v>164</v>
      </c>
      <c r="AN46" s="346">
        <v>92</v>
      </c>
      <c r="AO46" s="346">
        <v>60</v>
      </c>
      <c r="AP46" s="346">
        <v>66</v>
      </c>
      <c r="AQ46" s="346">
        <v>80</v>
      </c>
      <c r="AR46" s="346">
        <v>3978</v>
      </c>
      <c r="AS46" s="346">
        <v>192</v>
      </c>
      <c r="AT46" s="346">
        <v>202</v>
      </c>
      <c r="AU46" s="346">
        <v>1188</v>
      </c>
      <c r="AV46" s="346">
        <v>118</v>
      </c>
    </row>
    <row r="47" spans="1:48" hidden="1" x14ac:dyDescent="0.2">
      <c r="A47" s="347">
        <v>309</v>
      </c>
      <c r="B47" s="125">
        <v>711</v>
      </c>
      <c r="C47" s="348" t="s">
        <v>267</v>
      </c>
      <c r="D47" s="354" t="s">
        <v>31</v>
      </c>
      <c r="E47" s="361">
        <v>4</v>
      </c>
      <c r="F47" s="344">
        <f t="shared" si="14"/>
        <v>5305</v>
      </c>
      <c r="G47" s="351"/>
      <c r="H47" s="344"/>
      <c r="I47" s="344"/>
      <c r="J47" s="339"/>
      <c r="K47" s="339"/>
      <c r="L47" s="346"/>
      <c r="M47" s="346"/>
      <c r="N47" s="346"/>
      <c r="O47" s="346"/>
      <c r="P47" s="346">
        <v>88</v>
      </c>
      <c r="Q47" s="346">
        <v>88</v>
      </c>
      <c r="R47" s="346">
        <v>88</v>
      </c>
      <c r="S47" s="346">
        <v>88</v>
      </c>
      <c r="T47" s="346">
        <v>94</v>
      </c>
      <c r="U47" s="346">
        <v>96</v>
      </c>
      <c r="V47" s="346">
        <v>94</v>
      </c>
      <c r="W47" s="346">
        <v>98</v>
      </c>
      <c r="X47" s="346">
        <v>104</v>
      </c>
      <c r="Y47" s="346">
        <v>108</v>
      </c>
      <c r="Z47" s="346">
        <v>108</v>
      </c>
      <c r="AA47" s="346">
        <v>114</v>
      </c>
      <c r="AB47" s="346">
        <v>118</v>
      </c>
      <c r="AC47" s="346">
        <v>116</v>
      </c>
      <c r="AD47" s="346">
        <v>458</v>
      </c>
      <c r="AE47" s="346">
        <v>576</v>
      </c>
      <c r="AF47" s="346">
        <v>506</v>
      </c>
      <c r="AG47" s="346">
        <v>367</v>
      </c>
      <c r="AH47" s="346">
        <v>360</v>
      </c>
      <c r="AI47" s="346">
        <v>336</v>
      </c>
      <c r="AJ47" s="346">
        <v>319</v>
      </c>
      <c r="AK47" s="346">
        <v>284</v>
      </c>
      <c r="AL47" s="346">
        <v>238</v>
      </c>
      <c r="AM47" s="346">
        <v>194</v>
      </c>
      <c r="AN47" s="346">
        <v>111</v>
      </c>
      <c r="AO47" s="346">
        <v>72</v>
      </c>
      <c r="AP47" s="346">
        <v>82</v>
      </c>
      <c r="AQ47" s="346">
        <v>102</v>
      </c>
      <c r="AR47" s="346">
        <v>4246</v>
      </c>
      <c r="AS47" s="346">
        <v>240</v>
      </c>
      <c r="AT47" s="346">
        <v>260</v>
      </c>
      <c r="AU47" s="346">
        <v>1448</v>
      </c>
      <c r="AV47" s="346">
        <v>142</v>
      </c>
    </row>
    <row r="48" spans="1:48" hidden="1" x14ac:dyDescent="0.2">
      <c r="A48" s="347">
        <v>310</v>
      </c>
      <c r="B48" s="125">
        <v>712</v>
      </c>
      <c r="C48" s="348" t="s">
        <v>268</v>
      </c>
      <c r="D48" s="354" t="s">
        <v>31</v>
      </c>
      <c r="E48" s="361">
        <v>4</v>
      </c>
      <c r="F48" s="344">
        <f t="shared" si="14"/>
        <v>2735</v>
      </c>
      <c r="G48" s="351"/>
      <c r="H48" s="344"/>
      <c r="I48" s="344"/>
      <c r="J48" s="339"/>
      <c r="K48" s="339"/>
      <c r="L48" s="346"/>
      <c r="M48" s="346"/>
      <c r="N48" s="346"/>
      <c r="O48" s="346"/>
      <c r="P48" s="346">
        <v>26</v>
      </c>
      <c r="Q48" s="346">
        <v>26</v>
      </c>
      <c r="R48" s="346">
        <v>26</v>
      </c>
      <c r="S48" s="346">
        <v>28</v>
      </c>
      <c r="T48" s="346">
        <v>32</v>
      </c>
      <c r="U48" s="346">
        <v>34</v>
      </c>
      <c r="V48" s="346">
        <v>30</v>
      </c>
      <c r="W48" s="346">
        <v>38</v>
      </c>
      <c r="X48" s="346">
        <v>42</v>
      </c>
      <c r="Y48" s="346">
        <v>48</v>
      </c>
      <c r="Z48" s="346">
        <v>48</v>
      </c>
      <c r="AA48" s="346">
        <v>56</v>
      </c>
      <c r="AB48" s="346">
        <v>58</v>
      </c>
      <c r="AC48" s="346">
        <v>60</v>
      </c>
      <c r="AD48" s="346">
        <v>290</v>
      </c>
      <c r="AE48" s="346">
        <v>374</v>
      </c>
      <c r="AF48" s="346">
        <v>294</v>
      </c>
      <c r="AG48" s="346">
        <v>191</v>
      </c>
      <c r="AH48" s="346">
        <v>180</v>
      </c>
      <c r="AI48" s="346">
        <v>190</v>
      </c>
      <c r="AJ48" s="346">
        <v>175</v>
      </c>
      <c r="AK48" s="346">
        <v>152</v>
      </c>
      <c r="AL48" s="346">
        <v>126</v>
      </c>
      <c r="AM48" s="346">
        <v>106</v>
      </c>
      <c r="AN48" s="346">
        <v>51</v>
      </c>
      <c r="AO48" s="346">
        <v>24</v>
      </c>
      <c r="AP48" s="346">
        <v>30</v>
      </c>
      <c r="AQ48" s="346">
        <v>36</v>
      </c>
      <c r="AR48" s="346">
        <v>3676</v>
      </c>
      <c r="AS48" s="346">
        <v>124</v>
      </c>
      <c r="AT48" s="346">
        <v>116</v>
      </c>
      <c r="AU48" s="346">
        <v>858</v>
      </c>
      <c r="AV48" s="346">
        <v>70</v>
      </c>
    </row>
    <row r="49" spans="1:48" hidden="1" x14ac:dyDescent="0.2">
      <c r="A49" s="347">
        <v>311</v>
      </c>
      <c r="B49" s="125">
        <v>713</v>
      </c>
      <c r="C49" s="348" t="s">
        <v>269</v>
      </c>
      <c r="D49" s="354" t="s">
        <v>31</v>
      </c>
      <c r="E49" s="361">
        <v>4</v>
      </c>
      <c r="F49" s="344">
        <f t="shared" si="14"/>
        <v>6900</v>
      </c>
      <c r="G49" s="351"/>
      <c r="H49" s="344"/>
      <c r="I49" s="344"/>
      <c r="J49" s="339"/>
      <c r="K49" s="339"/>
      <c r="L49" s="346"/>
      <c r="M49" s="346"/>
      <c r="N49" s="346"/>
      <c r="O49" s="346"/>
      <c r="P49" s="346">
        <v>118</v>
      </c>
      <c r="Q49" s="346">
        <v>118</v>
      </c>
      <c r="R49" s="346">
        <v>118</v>
      </c>
      <c r="S49" s="346">
        <v>118</v>
      </c>
      <c r="T49" s="346">
        <v>124</v>
      </c>
      <c r="U49" s="346">
        <v>126</v>
      </c>
      <c r="V49" s="346">
        <v>125</v>
      </c>
      <c r="W49" s="346">
        <v>122</v>
      </c>
      <c r="X49" s="346">
        <v>130</v>
      </c>
      <c r="Y49" s="346">
        <v>138</v>
      </c>
      <c r="Z49" s="346">
        <v>144</v>
      </c>
      <c r="AA49" s="346">
        <v>152</v>
      </c>
      <c r="AB49" s="346">
        <v>148</v>
      </c>
      <c r="AC49" s="346">
        <v>158</v>
      </c>
      <c r="AD49" s="346">
        <v>736</v>
      </c>
      <c r="AE49" s="346">
        <v>704</v>
      </c>
      <c r="AF49" s="346">
        <v>610</v>
      </c>
      <c r="AG49" s="346">
        <v>483</v>
      </c>
      <c r="AH49" s="346">
        <v>458</v>
      </c>
      <c r="AI49" s="346">
        <v>470</v>
      </c>
      <c r="AJ49" s="346">
        <v>421</v>
      </c>
      <c r="AK49" s="346">
        <v>386</v>
      </c>
      <c r="AL49" s="346">
        <v>334</v>
      </c>
      <c r="AM49" s="346">
        <v>130</v>
      </c>
      <c r="AN49" s="346">
        <v>143</v>
      </c>
      <c r="AO49" s="346">
        <v>92</v>
      </c>
      <c r="AP49" s="346">
        <v>94</v>
      </c>
      <c r="AQ49" s="346">
        <v>132</v>
      </c>
      <c r="AR49" s="346">
        <v>4672</v>
      </c>
      <c r="AS49" s="346">
        <v>322</v>
      </c>
      <c r="AT49" s="346">
        <v>354</v>
      </c>
      <c r="AU49" s="346">
        <v>1854</v>
      </c>
      <c r="AV49" s="346">
        <v>190</v>
      </c>
    </row>
    <row r="50" spans="1:48" hidden="1" x14ac:dyDescent="0.2">
      <c r="A50" s="347">
        <v>203</v>
      </c>
      <c r="B50" s="125">
        <v>714</v>
      </c>
      <c r="C50" s="348" t="s">
        <v>270</v>
      </c>
      <c r="D50" s="364" t="s">
        <v>14</v>
      </c>
      <c r="E50" s="363">
        <v>4</v>
      </c>
      <c r="F50" s="344">
        <f t="shared" si="14"/>
        <v>20809</v>
      </c>
      <c r="G50" s="351"/>
      <c r="H50" s="344"/>
      <c r="I50" s="344"/>
      <c r="J50" s="339"/>
      <c r="K50" s="339"/>
      <c r="L50" s="346"/>
      <c r="M50" s="346"/>
      <c r="N50" s="346"/>
      <c r="O50" s="346"/>
      <c r="P50" s="346">
        <v>392</v>
      </c>
      <c r="Q50" s="346">
        <v>392</v>
      </c>
      <c r="R50" s="346">
        <v>392</v>
      </c>
      <c r="S50" s="346">
        <v>390</v>
      </c>
      <c r="T50" s="346">
        <v>392</v>
      </c>
      <c r="U50" s="346">
        <v>394</v>
      </c>
      <c r="V50" s="346">
        <v>412</v>
      </c>
      <c r="W50" s="346">
        <v>404</v>
      </c>
      <c r="X50" s="346">
        <v>406</v>
      </c>
      <c r="Y50" s="346">
        <v>394</v>
      </c>
      <c r="Z50" s="346">
        <v>404</v>
      </c>
      <c r="AA50" s="346">
        <v>408</v>
      </c>
      <c r="AB50" s="346">
        <v>414</v>
      </c>
      <c r="AC50" s="346">
        <v>411</v>
      </c>
      <c r="AD50" s="346">
        <v>2384</v>
      </c>
      <c r="AE50" s="346">
        <v>2056</v>
      </c>
      <c r="AF50" s="346">
        <v>1860</v>
      </c>
      <c r="AG50" s="346">
        <v>1543</v>
      </c>
      <c r="AH50" s="346">
        <v>1430</v>
      </c>
      <c r="AI50" s="346">
        <v>1264</v>
      </c>
      <c r="AJ50" s="346">
        <v>1205</v>
      </c>
      <c r="AK50" s="346">
        <v>1040</v>
      </c>
      <c r="AL50" s="346">
        <v>820</v>
      </c>
      <c r="AM50" s="346">
        <v>610</v>
      </c>
      <c r="AN50" s="346">
        <v>449</v>
      </c>
      <c r="AO50" s="346">
        <v>272</v>
      </c>
      <c r="AP50" s="346">
        <v>271</v>
      </c>
      <c r="AQ50" s="346">
        <v>440</v>
      </c>
      <c r="AR50" s="346">
        <v>7038</v>
      </c>
      <c r="AS50" s="346">
        <v>1002</v>
      </c>
      <c r="AT50" s="346">
        <v>1136</v>
      </c>
      <c r="AU50" s="346">
        <v>5704</v>
      </c>
      <c r="AV50" s="346">
        <v>566</v>
      </c>
    </row>
    <row r="51" spans="1:48" hidden="1" x14ac:dyDescent="0.2">
      <c r="A51" s="347">
        <v>312</v>
      </c>
      <c r="B51" s="125">
        <v>715</v>
      </c>
      <c r="C51" s="348" t="s">
        <v>271</v>
      </c>
      <c r="D51" s="354" t="s">
        <v>31</v>
      </c>
      <c r="E51" s="361">
        <v>4</v>
      </c>
      <c r="F51" s="344">
        <f t="shared" si="14"/>
        <v>2880</v>
      </c>
      <c r="G51" s="351"/>
      <c r="H51" s="344"/>
      <c r="I51" s="344"/>
      <c r="J51" s="339"/>
      <c r="K51" s="339"/>
      <c r="L51" s="346"/>
      <c r="M51" s="346"/>
      <c r="N51" s="346"/>
      <c r="O51" s="346"/>
      <c r="P51" s="346">
        <v>50</v>
      </c>
      <c r="Q51" s="346">
        <v>50</v>
      </c>
      <c r="R51" s="346">
        <v>50</v>
      </c>
      <c r="S51" s="346">
        <v>52</v>
      </c>
      <c r="T51" s="346">
        <v>52</v>
      </c>
      <c r="U51" s="346">
        <v>54</v>
      </c>
      <c r="V51" s="346">
        <v>53</v>
      </c>
      <c r="W51" s="346">
        <v>53</v>
      </c>
      <c r="X51" s="346">
        <v>54</v>
      </c>
      <c r="Y51" s="346">
        <v>52</v>
      </c>
      <c r="Z51" s="346">
        <v>52</v>
      </c>
      <c r="AA51" s="346">
        <v>52</v>
      </c>
      <c r="AB51" s="346">
        <v>54</v>
      </c>
      <c r="AC51" s="346">
        <v>52</v>
      </c>
      <c r="AD51" s="346">
        <v>296</v>
      </c>
      <c r="AE51" s="346">
        <v>290</v>
      </c>
      <c r="AF51" s="346">
        <v>280</v>
      </c>
      <c r="AG51" s="346">
        <v>206</v>
      </c>
      <c r="AH51" s="346">
        <v>192</v>
      </c>
      <c r="AI51" s="346">
        <v>190</v>
      </c>
      <c r="AJ51" s="346">
        <v>178</v>
      </c>
      <c r="AK51" s="346">
        <v>152</v>
      </c>
      <c r="AL51" s="346">
        <v>124</v>
      </c>
      <c r="AM51" s="346">
        <v>92</v>
      </c>
      <c r="AN51" s="346">
        <v>64</v>
      </c>
      <c r="AO51" s="346">
        <v>44</v>
      </c>
      <c r="AP51" s="346">
        <v>42</v>
      </c>
      <c r="AQ51" s="346">
        <v>58</v>
      </c>
      <c r="AR51" s="346">
        <v>1272</v>
      </c>
      <c r="AS51" s="346">
        <v>140</v>
      </c>
      <c r="AT51" s="346">
        <v>156</v>
      </c>
      <c r="AU51" s="346">
        <v>838</v>
      </c>
      <c r="AV51" s="346">
        <v>76</v>
      </c>
    </row>
    <row r="52" spans="1:48" hidden="1" x14ac:dyDescent="0.2">
      <c r="A52" s="347">
        <v>313</v>
      </c>
      <c r="B52" s="125">
        <v>716</v>
      </c>
      <c r="C52" s="348" t="s">
        <v>272</v>
      </c>
      <c r="D52" s="354" t="s">
        <v>31</v>
      </c>
      <c r="E52" s="361">
        <v>4</v>
      </c>
      <c r="F52" s="344">
        <f t="shared" si="14"/>
        <v>1971</v>
      </c>
      <c r="G52" s="351"/>
      <c r="H52" s="344"/>
      <c r="I52" s="344"/>
      <c r="J52" s="339"/>
      <c r="K52" s="339"/>
      <c r="L52" s="346"/>
      <c r="M52" s="346"/>
      <c r="N52" s="346"/>
      <c r="O52" s="346"/>
      <c r="P52" s="346">
        <v>18</v>
      </c>
      <c r="Q52" s="346">
        <v>18</v>
      </c>
      <c r="R52" s="346">
        <v>18</v>
      </c>
      <c r="S52" s="346">
        <v>22</v>
      </c>
      <c r="T52" s="346">
        <v>24</v>
      </c>
      <c r="U52" s="346">
        <v>25</v>
      </c>
      <c r="V52" s="346">
        <v>20</v>
      </c>
      <c r="W52" s="346">
        <v>34</v>
      </c>
      <c r="X52" s="346">
        <v>40</v>
      </c>
      <c r="Y52" s="346">
        <v>44</v>
      </c>
      <c r="Z52" s="346">
        <v>44</v>
      </c>
      <c r="AA52" s="346">
        <v>50</v>
      </c>
      <c r="AB52" s="346">
        <v>50</v>
      </c>
      <c r="AC52" s="346">
        <v>54</v>
      </c>
      <c r="AD52" s="346">
        <v>168</v>
      </c>
      <c r="AE52" s="346">
        <v>250</v>
      </c>
      <c r="AF52" s="346">
        <v>202</v>
      </c>
      <c r="AG52" s="346">
        <v>118</v>
      </c>
      <c r="AH52" s="346">
        <v>112</v>
      </c>
      <c r="AI52" s="346">
        <v>146</v>
      </c>
      <c r="AJ52" s="346">
        <v>127</v>
      </c>
      <c r="AK52" s="346">
        <v>108</v>
      </c>
      <c r="AL52" s="346">
        <v>92</v>
      </c>
      <c r="AM52" s="346">
        <v>72</v>
      </c>
      <c r="AN52" s="346">
        <v>47</v>
      </c>
      <c r="AO52" s="346">
        <v>32</v>
      </c>
      <c r="AP52" s="346">
        <v>36</v>
      </c>
      <c r="AQ52" s="346">
        <v>28</v>
      </c>
      <c r="AR52" s="346">
        <v>3336</v>
      </c>
      <c r="AS52" s="346">
        <v>80</v>
      </c>
      <c r="AT52" s="346">
        <v>68</v>
      </c>
      <c r="AU52" s="346">
        <v>538</v>
      </c>
      <c r="AV52" s="346">
        <v>58</v>
      </c>
    </row>
    <row r="53" spans="1:48" hidden="1" x14ac:dyDescent="0.2">
      <c r="A53" s="347">
        <v>314</v>
      </c>
      <c r="B53" s="125">
        <v>717</v>
      </c>
      <c r="C53" s="348" t="s">
        <v>273</v>
      </c>
      <c r="D53" s="354" t="s">
        <v>31</v>
      </c>
      <c r="E53" s="361">
        <v>4</v>
      </c>
      <c r="F53" s="344">
        <f t="shared" si="14"/>
        <v>3752</v>
      </c>
      <c r="G53" s="351"/>
      <c r="H53" s="344"/>
      <c r="I53" s="344"/>
      <c r="J53" s="339"/>
      <c r="K53" s="339"/>
      <c r="L53" s="346"/>
      <c r="M53" s="346"/>
      <c r="N53" s="346"/>
      <c r="O53" s="346"/>
      <c r="P53" s="346">
        <v>56</v>
      </c>
      <c r="Q53" s="346">
        <v>56</v>
      </c>
      <c r="R53" s="346">
        <v>56</v>
      </c>
      <c r="S53" s="346">
        <v>62</v>
      </c>
      <c r="T53" s="346">
        <v>64</v>
      </c>
      <c r="U53" s="346">
        <v>64</v>
      </c>
      <c r="V53" s="346">
        <v>62</v>
      </c>
      <c r="W53" s="346">
        <v>68</v>
      </c>
      <c r="X53" s="346">
        <v>78</v>
      </c>
      <c r="Y53" s="346">
        <v>80</v>
      </c>
      <c r="Z53" s="346">
        <v>83</v>
      </c>
      <c r="AA53" s="346">
        <v>86</v>
      </c>
      <c r="AB53" s="346">
        <v>92</v>
      </c>
      <c r="AC53" s="346">
        <v>94</v>
      </c>
      <c r="AD53" s="346">
        <v>378</v>
      </c>
      <c r="AE53" s="346">
        <v>402</v>
      </c>
      <c r="AF53" s="346">
        <v>364</v>
      </c>
      <c r="AG53" s="346">
        <v>252</v>
      </c>
      <c r="AH53" s="346">
        <v>238</v>
      </c>
      <c r="AI53" s="346">
        <v>243</v>
      </c>
      <c r="AJ53" s="346">
        <v>217</v>
      </c>
      <c r="AK53" s="346">
        <v>188</v>
      </c>
      <c r="AL53" s="346">
        <v>168</v>
      </c>
      <c r="AM53" s="346">
        <v>124</v>
      </c>
      <c r="AN53" s="346">
        <v>77</v>
      </c>
      <c r="AO53" s="346">
        <v>46</v>
      </c>
      <c r="AP53" s="346">
        <v>54</v>
      </c>
      <c r="AQ53" s="346">
        <v>66</v>
      </c>
      <c r="AR53" s="346">
        <v>3818</v>
      </c>
      <c r="AS53" s="346">
        <v>176</v>
      </c>
      <c r="AT53" s="346">
        <v>178</v>
      </c>
      <c r="AU53" s="346">
        <v>1008</v>
      </c>
      <c r="AV53" s="346">
        <v>108</v>
      </c>
    </row>
    <row r="54" spans="1:48" hidden="1" x14ac:dyDescent="0.2">
      <c r="A54" s="347">
        <v>315</v>
      </c>
      <c r="B54" s="125">
        <v>18190</v>
      </c>
      <c r="C54" s="348" t="s">
        <v>274</v>
      </c>
      <c r="D54" s="354" t="s">
        <v>31</v>
      </c>
      <c r="E54" s="361">
        <v>4</v>
      </c>
      <c r="F54" s="344">
        <f t="shared" si="14"/>
        <v>9247</v>
      </c>
      <c r="G54" s="351"/>
      <c r="H54" s="344"/>
      <c r="I54" s="344"/>
      <c r="J54" s="339"/>
      <c r="K54" s="339"/>
      <c r="L54" s="346"/>
      <c r="M54" s="346"/>
      <c r="N54" s="346"/>
      <c r="O54" s="346"/>
      <c r="P54" s="346">
        <v>170</v>
      </c>
      <c r="Q54" s="346">
        <v>170</v>
      </c>
      <c r="R54" s="346">
        <v>170</v>
      </c>
      <c r="S54" s="346">
        <v>173</v>
      </c>
      <c r="T54" s="346">
        <v>172</v>
      </c>
      <c r="U54" s="346">
        <v>172</v>
      </c>
      <c r="V54" s="346">
        <v>174</v>
      </c>
      <c r="W54" s="346">
        <v>172</v>
      </c>
      <c r="X54" s="346">
        <v>172</v>
      </c>
      <c r="Y54" s="346">
        <v>172</v>
      </c>
      <c r="Z54" s="346">
        <v>170</v>
      </c>
      <c r="AA54" s="346">
        <v>186</v>
      </c>
      <c r="AB54" s="346">
        <v>176</v>
      </c>
      <c r="AC54" s="346">
        <v>178</v>
      </c>
      <c r="AD54" s="346">
        <v>1042</v>
      </c>
      <c r="AE54" s="346">
        <v>978</v>
      </c>
      <c r="AF54" s="346">
        <v>840</v>
      </c>
      <c r="AG54" s="346">
        <v>685</v>
      </c>
      <c r="AH54" s="346">
        <v>652</v>
      </c>
      <c r="AI54" s="346">
        <v>583</v>
      </c>
      <c r="AJ54" s="346">
        <v>525</v>
      </c>
      <c r="AK54" s="346">
        <v>446</v>
      </c>
      <c r="AL54" s="346">
        <v>364</v>
      </c>
      <c r="AM54" s="346">
        <v>268</v>
      </c>
      <c r="AN54" s="346">
        <v>191</v>
      </c>
      <c r="AO54" s="346">
        <v>122</v>
      </c>
      <c r="AP54" s="346">
        <v>124</v>
      </c>
      <c r="AQ54" s="346">
        <v>190</v>
      </c>
      <c r="AR54" s="346">
        <v>4976</v>
      </c>
      <c r="AS54" s="346">
        <v>478</v>
      </c>
      <c r="AT54" s="346">
        <v>546</v>
      </c>
      <c r="AU54" s="346">
        <v>2568</v>
      </c>
      <c r="AV54" s="346">
        <v>256</v>
      </c>
    </row>
    <row r="55" spans="1:48" hidden="1" x14ac:dyDescent="0.2">
      <c r="A55" s="340">
        <v>120116</v>
      </c>
      <c r="B55" s="341"/>
      <c r="C55" s="342" t="s">
        <v>291</v>
      </c>
      <c r="D55" s="275"/>
      <c r="E55" s="107">
        <v>1</v>
      </c>
      <c r="F55" s="344">
        <f t="shared" si="14"/>
        <v>1172</v>
      </c>
      <c r="G55" s="345">
        <f t="shared" ref="G55:I55" si="15">G56</f>
        <v>0</v>
      </c>
      <c r="H55" s="346">
        <f t="shared" si="15"/>
        <v>0</v>
      </c>
      <c r="I55" s="346">
        <f t="shared" si="15"/>
        <v>0</v>
      </c>
      <c r="J55" s="346">
        <f>J56</f>
        <v>0</v>
      </c>
      <c r="K55" s="346">
        <f t="shared" ref="K55:O55" si="16">K56</f>
        <v>0</v>
      </c>
      <c r="L55" s="346">
        <f t="shared" si="16"/>
        <v>0</v>
      </c>
      <c r="M55" s="346">
        <f t="shared" si="16"/>
        <v>0</v>
      </c>
      <c r="N55" s="346">
        <f t="shared" si="16"/>
        <v>0</v>
      </c>
      <c r="O55" s="346">
        <f t="shared" si="16"/>
        <v>0</v>
      </c>
      <c r="P55" s="346">
        <v>25</v>
      </c>
      <c r="Q55" s="346">
        <v>24</v>
      </c>
      <c r="R55" s="346">
        <v>26</v>
      </c>
      <c r="S55" s="346">
        <v>27</v>
      </c>
      <c r="T55" s="346">
        <v>28</v>
      </c>
      <c r="U55" s="346">
        <v>29</v>
      </c>
      <c r="V55" s="346">
        <v>29</v>
      </c>
      <c r="W55" s="346">
        <v>28</v>
      </c>
      <c r="X55" s="346">
        <v>25</v>
      </c>
      <c r="Y55" s="346">
        <v>24</v>
      </c>
      <c r="Z55" s="346">
        <v>22</v>
      </c>
      <c r="AA55" s="346">
        <v>20</v>
      </c>
      <c r="AB55" s="346">
        <v>19</v>
      </c>
      <c r="AC55" s="346">
        <v>18</v>
      </c>
      <c r="AD55" s="346">
        <v>84</v>
      </c>
      <c r="AE55" s="346">
        <v>64</v>
      </c>
      <c r="AF55" s="346">
        <v>65</v>
      </c>
      <c r="AG55" s="346">
        <v>67</v>
      </c>
      <c r="AH55" s="346">
        <v>75</v>
      </c>
      <c r="AI55" s="346">
        <v>62</v>
      </c>
      <c r="AJ55" s="346">
        <v>73</v>
      </c>
      <c r="AK55" s="346">
        <v>53</v>
      </c>
      <c r="AL55" s="346">
        <v>73</v>
      </c>
      <c r="AM55" s="346">
        <v>55</v>
      </c>
      <c r="AN55" s="346">
        <v>61</v>
      </c>
      <c r="AO55" s="346">
        <v>45</v>
      </c>
      <c r="AP55" s="346">
        <v>51</v>
      </c>
      <c r="AQ55" s="346">
        <v>34</v>
      </c>
      <c r="AR55" s="346">
        <v>724</v>
      </c>
      <c r="AS55" s="346">
        <v>64</v>
      </c>
      <c r="AT55" s="346">
        <v>62</v>
      </c>
      <c r="AU55" s="346">
        <v>228</v>
      </c>
      <c r="AV55" s="346">
        <v>47</v>
      </c>
    </row>
    <row r="56" spans="1:48" hidden="1" x14ac:dyDescent="0.2">
      <c r="A56" s="347">
        <v>301</v>
      </c>
      <c r="B56" s="125">
        <v>619</v>
      </c>
      <c r="C56" s="348" t="s">
        <v>292</v>
      </c>
      <c r="D56" s="354" t="s">
        <v>16</v>
      </c>
      <c r="E56" s="361">
        <v>1</v>
      </c>
      <c r="F56" s="344">
        <f t="shared" si="14"/>
        <v>1172</v>
      </c>
      <c r="G56" s="351"/>
      <c r="H56" s="344"/>
      <c r="I56" s="344"/>
      <c r="J56" s="339"/>
      <c r="K56" s="339"/>
      <c r="L56" s="346"/>
      <c r="M56" s="346"/>
      <c r="N56" s="346"/>
      <c r="O56" s="346"/>
      <c r="P56" s="346">
        <v>25</v>
      </c>
      <c r="Q56" s="346">
        <v>24</v>
      </c>
      <c r="R56" s="346">
        <v>26</v>
      </c>
      <c r="S56" s="346">
        <v>27</v>
      </c>
      <c r="T56" s="346">
        <v>28</v>
      </c>
      <c r="U56" s="346">
        <v>29</v>
      </c>
      <c r="V56" s="346">
        <v>29</v>
      </c>
      <c r="W56" s="346">
        <v>28</v>
      </c>
      <c r="X56" s="346">
        <v>25</v>
      </c>
      <c r="Y56" s="346">
        <v>24</v>
      </c>
      <c r="Z56" s="346">
        <v>22</v>
      </c>
      <c r="AA56" s="346">
        <v>20</v>
      </c>
      <c r="AB56" s="346">
        <v>19</v>
      </c>
      <c r="AC56" s="346">
        <v>18</v>
      </c>
      <c r="AD56" s="346">
        <v>84</v>
      </c>
      <c r="AE56" s="346">
        <v>64</v>
      </c>
      <c r="AF56" s="346">
        <v>65</v>
      </c>
      <c r="AG56" s="346">
        <v>67</v>
      </c>
      <c r="AH56" s="346">
        <v>75</v>
      </c>
      <c r="AI56" s="346">
        <v>62</v>
      </c>
      <c r="AJ56" s="346">
        <v>73</v>
      </c>
      <c r="AK56" s="346">
        <v>53</v>
      </c>
      <c r="AL56" s="346">
        <v>73</v>
      </c>
      <c r="AM56" s="346">
        <v>55</v>
      </c>
      <c r="AN56" s="346">
        <v>61</v>
      </c>
      <c r="AO56" s="346">
        <v>45</v>
      </c>
      <c r="AP56" s="346">
        <v>51</v>
      </c>
      <c r="AQ56" s="346">
        <v>34</v>
      </c>
      <c r="AR56" s="346">
        <v>724</v>
      </c>
      <c r="AS56" s="346">
        <v>64</v>
      </c>
      <c r="AT56" s="346">
        <v>62</v>
      </c>
      <c r="AU56" s="346">
        <v>228</v>
      </c>
      <c r="AV56" s="346">
        <v>47</v>
      </c>
    </row>
    <row r="57" spans="1:48" hidden="1" x14ac:dyDescent="0.2">
      <c r="A57" s="340">
        <v>120117</v>
      </c>
      <c r="B57" s="341"/>
      <c r="C57" s="342" t="s">
        <v>293</v>
      </c>
      <c r="D57" s="275"/>
      <c r="E57" s="107">
        <v>2</v>
      </c>
      <c r="F57" s="344">
        <f t="shared" si="14"/>
        <v>4036</v>
      </c>
      <c r="G57" s="365">
        <f t="shared" ref="G57:I57" si="17">G58</f>
        <v>0</v>
      </c>
      <c r="H57" s="366">
        <f t="shared" si="17"/>
        <v>0</v>
      </c>
      <c r="I57" s="366">
        <f t="shared" si="17"/>
        <v>0</v>
      </c>
      <c r="J57" s="366">
        <f>J58</f>
        <v>0</v>
      </c>
      <c r="K57" s="366">
        <f t="shared" ref="K57:O57" si="18">K58</f>
        <v>0</v>
      </c>
      <c r="L57" s="366">
        <f t="shared" si="18"/>
        <v>0</v>
      </c>
      <c r="M57" s="366">
        <f t="shared" si="18"/>
        <v>0</v>
      </c>
      <c r="N57" s="366">
        <f t="shared" si="18"/>
        <v>0</v>
      </c>
      <c r="O57" s="366">
        <f t="shared" si="18"/>
        <v>0</v>
      </c>
      <c r="P57" s="346">
        <v>91</v>
      </c>
      <c r="Q57" s="346">
        <v>89</v>
      </c>
      <c r="R57" s="346">
        <v>87</v>
      </c>
      <c r="S57" s="346">
        <v>90</v>
      </c>
      <c r="T57" s="346">
        <v>85</v>
      </c>
      <c r="U57" s="346">
        <v>82</v>
      </c>
      <c r="V57" s="346">
        <v>80</v>
      </c>
      <c r="W57" s="346">
        <v>84</v>
      </c>
      <c r="X57" s="346">
        <v>86</v>
      </c>
      <c r="Y57" s="346">
        <v>90</v>
      </c>
      <c r="Z57" s="346">
        <v>94</v>
      </c>
      <c r="AA57" s="346">
        <v>95</v>
      </c>
      <c r="AB57" s="346">
        <v>92</v>
      </c>
      <c r="AC57" s="346">
        <v>85</v>
      </c>
      <c r="AD57" s="346">
        <v>358</v>
      </c>
      <c r="AE57" s="346">
        <v>329</v>
      </c>
      <c r="AF57" s="346">
        <v>348</v>
      </c>
      <c r="AG57" s="346">
        <v>275</v>
      </c>
      <c r="AH57" s="346">
        <v>254</v>
      </c>
      <c r="AI57" s="346">
        <v>248</v>
      </c>
      <c r="AJ57" s="346">
        <v>222</v>
      </c>
      <c r="AK57" s="346">
        <v>205</v>
      </c>
      <c r="AL57" s="346">
        <v>153</v>
      </c>
      <c r="AM57" s="346">
        <v>122</v>
      </c>
      <c r="AN57" s="346">
        <v>133</v>
      </c>
      <c r="AO57" s="346">
        <v>68</v>
      </c>
      <c r="AP57" s="346">
        <v>91</v>
      </c>
      <c r="AQ57" s="346">
        <v>103</v>
      </c>
      <c r="AR57" s="346">
        <v>2429</v>
      </c>
      <c r="AS57" s="346">
        <v>197</v>
      </c>
      <c r="AT57" s="346">
        <v>235</v>
      </c>
      <c r="AU57" s="346">
        <v>1000</v>
      </c>
      <c r="AV57" s="346">
        <v>138</v>
      </c>
    </row>
    <row r="58" spans="1:48" hidden="1" x14ac:dyDescent="0.2">
      <c r="A58" s="347">
        <v>301</v>
      </c>
      <c r="B58" s="125">
        <v>718</v>
      </c>
      <c r="C58" s="348" t="s">
        <v>294</v>
      </c>
      <c r="D58" s="354" t="s">
        <v>16</v>
      </c>
      <c r="E58" s="361">
        <v>2</v>
      </c>
      <c r="F58" s="344">
        <f t="shared" si="14"/>
        <v>4036</v>
      </c>
      <c r="G58" s="351"/>
      <c r="H58" s="344"/>
      <c r="I58" s="344"/>
      <c r="J58" s="339"/>
      <c r="K58" s="339"/>
      <c r="L58" s="346"/>
      <c r="M58" s="346"/>
      <c r="N58" s="346"/>
      <c r="O58" s="346"/>
      <c r="P58" s="346">
        <v>91</v>
      </c>
      <c r="Q58" s="346">
        <v>89</v>
      </c>
      <c r="R58" s="346">
        <v>87</v>
      </c>
      <c r="S58" s="346">
        <v>90</v>
      </c>
      <c r="T58" s="346">
        <v>85</v>
      </c>
      <c r="U58" s="346">
        <v>82</v>
      </c>
      <c r="V58" s="346">
        <v>80</v>
      </c>
      <c r="W58" s="346">
        <v>84</v>
      </c>
      <c r="X58" s="346">
        <v>86</v>
      </c>
      <c r="Y58" s="346">
        <v>90</v>
      </c>
      <c r="Z58" s="346">
        <v>94</v>
      </c>
      <c r="AA58" s="346">
        <v>95</v>
      </c>
      <c r="AB58" s="346">
        <v>92</v>
      </c>
      <c r="AC58" s="346">
        <v>85</v>
      </c>
      <c r="AD58" s="346">
        <v>358</v>
      </c>
      <c r="AE58" s="346">
        <v>329</v>
      </c>
      <c r="AF58" s="346">
        <v>348</v>
      </c>
      <c r="AG58" s="346">
        <v>275</v>
      </c>
      <c r="AH58" s="346">
        <v>254</v>
      </c>
      <c r="AI58" s="346">
        <v>248</v>
      </c>
      <c r="AJ58" s="346">
        <v>222</v>
      </c>
      <c r="AK58" s="346">
        <v>205</v>
      </c>
      <c r="AL58" s="346">
        <v>153</v>
      </c>
      <c r="AM58" s="346">
        <v>122</v>
      </c>
      <c r="AN58" s="346">
        <v>133</v>
      </c>
      <c r="AO58" s="346">
        <v>68</v>
      </c>
      <c r="AP58" s="346">
        <v>91</v>
      </c>
      <c r="AQ58" s="346">
        <v>103</v>
      </c>
      <c r="AR58" s="346">
        <v>2429</v>
      </c>
      <c r="AS58" s="346">
        <v>197</v>
      </c>
      <c r="AT58" s="346">
        <v>235</v>
      </c>
      <c r="AU58" s="346">
        <v>1000</v>
      </c>
      <c r="AV58" s="346">
        <v>138</v>
      </c>
    </row>
    <row r="59" spans="1:48" hidden="1" x14ac:dyDescent="0.2">
      <c r="A59" s="340">
        <v>120119</v>
      </c>
      <c r="B59" s="341"/>
      <c r="C59" s="342" t="s">
        <v>295</v>
      </c>
      <c r="D59" s="275"/>
      <c r="E59" s="107">
        <v>2</v>
      </c>
      <c r="F59" s="344">
        <f t="shared" si="14"/>
        <v>18935</v>
      </c>
      <c r="G59" s="345">
        <f t="shared" ref="G59:AV59" si="19">SUM(G60:G61)</f>
        <v>0</v>
      </c>
      <c r="H59" s="346">
        <f t="shared" si="19"/>
        <v>0</v>
      </c>
      <c r="I59" s="346">
        <f t="shared" si="19"/>
        <v>0</v>
      </c>
      <c r="J59" s="346">
        <f t="shared" si="19"/>
        <v>0</v>
      </c>
      <c r="K59" s="346">
        <f t="shared" si="19"/>
        <v>0</v>
      </c>
      <c r="L59" s="346">
        <f t="shared" si="19"/>
        <v>0</v>
      </c>
      <c r="M59" s="346">
        <f t="shared" si="19"/>
        <v>0</v>
      </c>
      <c r="N59" s="346">
        <f t="shared" si="19"/>
        <v>0</v>
      </c>
      <c r="O59" s="346">
        <f t="shared" si="19"/>
        <v>0</v>
      </c>
      <c r="P59" s="346">
        <f t="shared" si="19"/>
        <v>443</v>
      </c>
      <c r="Q59" s="346">
        <f t="shared" si="19"/>
        <v>451</v>
      </c>
      <c r="R59" s="346">
        <f t="shared" si="19"/>
        <v>459</v>
      </c>
      <c r="S59" s="346">
        <f t="shared" si="19"/>
        <v>465</v>
      </c>
      <c r="T59" s="346">
        <f t="shared" si="19"/>
        <v>472</v>
      </c>
      <c r="U59" s="346">
        <f t="shared" si="19"/>
        <v>478</v>
      </c>
      <c r="V59" s="346">
        <f t="shared" si="19"/>
        <v>480</v>
      </c>
      <c r="W59" s="346">
        <f t="shared" si="19"/>
        <v>477</v>
      </c>
      <c r="X59" s="346">
        <f t="shared" si="19"/>
        <v>467</v>
      </c>
      <c r="Y59" s="346">
        <f t="shared" si="19"/>
        <v>460</v>
      </c>
      <c r="Z59" s="346">
        <f t="shared" si="19"/>
        <v>450</v>
      </c>
      <c r="AA59" s="346">
        <f t="shared" si="19"/>
        <v>440</v>
      </c>
      <c r="AB59" s="346">
        <f t="shared" si="19"/>
        <v>430</v>
      </c>
      <c r="AC59" s="346">
        <f t="shared" si="19"/>
        <v>422</v>
      </c>
      <c r="AD59" s="346">
        <f t="shared" si="19"/>
        <v>1985</v>
      </c>
      <c r="AE59" s="346">
        <f t="shared" si="19"/>
        <v>1904</v>
      </c>
      <c r="AF59" s="346">
        <f t="shared" si="19"/>
        <v>1618</v>
      </c>
      <c r="AG59" s="346">
        <f t="shared" si="19"/>
        <v>1378</v>
      </c>
      <c r="AH59" s="346">
        <f t="shared" si="19"/>
        <v>1205</v>
      </c>
      <c r="AI59" s="346">
        <f t="shared" si="19"/>
        <v>1059</v>
      </c>
      <c r="AJ59" s="346">
        <f t="shared" si="19"/>
        <v>862</v>
      </c>
      <c r="AK59" s="346">
        <f t="shared" si="19"/>
        <v>689</v>
      </c>
      <c r="AL59" s="346">
        <f t="shared" si="19"/>
        <v>557</v>
      </c>
      <c r="AM59" s="346">
        <f t="shared" si="19"/>
        <v>506</v>
      </c>
      <c r="AN59" s="346">
        <f t="shared" si="19"/>
        <v>306</v>
      </c>
      <c r="AO59" s="346">
        <f t="shared" si="19"/>
        <v>274</v>
      </c>
      <c r="AP59" s="346">
        <f t="shared" si="19"/>
        <v>198</v>
      </c>
      <c r="AQ59" s="346">
        <f t="shared" si="19"/>
        <v>411</v>
      </c>
      <c r="AR59" s="346">
        <f t="shared" si="19"/>
        <v>11309</v>
      </c>
      <c r="AS59" s="346">
        <f t="shared" si="19"/>
        <v>1227</v>
      </c>
      <c r="AT59" s="346">
        <f t="shared" si="19"/>
        <v>1150</v>
      </c>
      <c r="AU59" s="346">
        <f t="shared" si="19"/>
        <v>4952</v>
      </c>
      <c r="AV59" s="346">
        <f t="shared" si="19"/>
        <v>558</v>
      </c>
    </row>
    <row r="60" spans="1:48" hidden="1" x14ac:dyDescent="0.2">
      <c r="A60" s="347">
        <v>201</v>
      </c>
      <c r="B60" s="125">
        <v>620</v>
      </c>
      <c r="C60" s="348" t="s">
        <v>296</v>
      </c>
      <c r="D60" s="352" t="s">
        <v>14</v>
      </c>
      <c r="E60" s="363">
        <v>2</v>
      </c>
      <c r="F60" s="344">
        <f t="shared" si="14"/>
        <v>13712</v>
      </c>
      <c r="G60" s="351"/>
      <c r="H60" s="344"/>
      <c r="I60" s="344"/>
      <c r="J60" s="339"/>
      <c r="K60" s="339"/>
      <c r="L60" s="346"/>
      <c r="M60" s="346"/>
      <c r="N60" s="346"/>
      <c r="O60" s="346"/>
      <c r="P60" s="346">
        <v>331</v>
      </c>
      <c r="Q60" s="346">
        <v>337</v>
      </c>
      <c r="R60" s="346">
        <v>343</v>
      </c>
      <c r="S60" s="346">
        <v>347</v>
      </c>
      <c r="T60" s="346">
        <v>350</v>
      </c>
      <c r="U60" s="346">
        <v>354</v>
      </c>
      <c r="V60" s="346">
        <v>354</v>
      </c>
      <c r="W60" s="346">
        <v>352</v>
      </c>
      <c r="X60" s="346">
        <v>343</v>
      </c>
      <c r="Y60" s="346">
        <v>336</v>
      </c>
      <c r="Z60" s="346">
        <v>330</v>
      </c>
      <c r="AA60" s="346">
        <v>326</v>
      </c>
      <c r="AB60" s="346">
        <v>320</v>
      </c>
      <c r="AC60" s="346">
        <v>312</v>
      </c>
      <c r="AD60" s="346">
        <v>1435</v>
      </c>
      <c r="AE60" s="346">
        <v>1336</v>
      </c>
      <c r="AF60" s="346">
        <v>1143</v>
      </c>
      <c r="AG60" s="346">
        <v>1022</v>
      </c>
      <c r="AH60" s="346">
        <v>887</v>
      </c>
      <c r="AI60" s="346">
        <v>748</v>
      </c>
      <c r="AJ60" s="346">
        <v>602</v>
      </c>
      <c r="AK60" s="346">
        <v>487</v>
      </c>
      <c r="AL60" s="346">
        <v>392</v>
      </c>
      <c r="AM60" s="346">
        <v>379</v>
      </c>
      <c r="AN60" s="346">
        <v>210</v>
      </c>
      <c r="AO60" s="346">
        <v>198</v>
      </c>
      <c r="AP60" s="346">
        <v>138</v>
      </c>
      <c r="AQ60" s="346">
        <v>305</v>
      </c>
      <c r="AR60" s="346">
        <v>6571</v>
      </c>
      <c r="AS60" s="346">
        <v>897</v>
      </c>
      <c r="AT60" s="346">
        <v>842</v>
      </c>
      <c r="AU60" s="346">
        <v>3403</v>
      </c>
      <c r="AV60" s="346">
        <v>384</v>
      </c>
    </row>
    <row r="61" spans="1:48" hidden="1" x14ac:dyDescent="0.2">
      <c r="A61" s="347">
        <v>301</v>
      </c>
      <c r="B61" s="125">
        <v>621</v>
      </c>
      <c r="C61" s="348" t="s">
        <v>297</v>
      </c>
      <c r="D61" s="354" t="s">
        <v>16</v>
      </c>
      <c r="E61" s="361">
        <v>2</v>
      </c>
      <c r="F61" s="344">
        <f t="shared" si="14"/>
        <v>5223</v>
      </c>
      <c r="G61" s="351"/>
      <c r="H61" s="344"/>
      <c r="I61" s="344"/>
      <c r="J61" s="339"/>
      <c r="K61" s="339"/>
      <c r="L61" s="346"/>
      <c r="M61" s="346"/>
      <c r="N61" s="346"/>
      <c r="O61" s="346"/>
      <c r="P61" s="346">
        <v>112</v>
      </c>
      <c r="Q61" s="346">
        <v>114</v>
      </c>
      <c r="R61" s="346">
        <v>116</v>
      </c>
      <c r="S61" s="346">
        <v>118</v>
      </c>
      <c r="T61" s="346">
        <v>122</v>
      </c>
      <c r="U61" s="346">
        <v>124</v>
      </c>
      <c r="V61" s="346">
        <v>126</v>
      </c>
      <c r="W61" s="346">
        <v>125</v>
      </c>
      <c r="X61" s="346">
        <v>124</v>
      </c>
      <c r="Y61" s="346">
        <v>124</v>
      </c>
      <c r="Z61" s="346">
        <v>120</v>
      </c>
      <c r="AA61" s="346">
        <v>114</v>
      </c>
      <c r="AB61" s="346">
        <v>110</v>
      </c>
      <c r="AC61" s="346">
        <v>110</v>
      </c>
      <c r="AD61" s="346">
        <v>550</v>
      </c>
      <c r="AE61" s="346">
        <v>568</v>
      </c>
      <c r="AF61" s="346">
        <v>475</v>
      </c>
      <c r="AG61" s="346">
        <v>356</v>
      </c>
      <c r="AH61" s="346">
        <v>318</v>
      </c>
      <c r="AI61" s="346">
        <v>311</v>
      </c>
      <c r="AJ61" s="346">
        <v>260</v>
      </c>
      <c r="AK61" s="346">
        <v>202</v>
      </c>
      <c r="AL61" s="346">
        <v>165</v>
      </c>
      <c r="AM61" s="346">
        <v>127</v>
      </c>
      <c r="AN61" s="346">
        <v>96</v>
      </c>
      <c r="AO61" s="346">
        <v>76</v>
      </c>
      <c r="AP61" s="346">
        <v>60</v>
      </c>
      <c r="AQ61" s="346">
        <v>106</v>
      </c>
      <c r="AR61" s="346">
        <v>4738</v>
      </c>
      <c r="AS61" s="346">
        <v>330</v>
      </c>
      <c r="AT61" s="346">
        <v>308</v>
      </c>
      <c r="AU61" s="346">
        <v>1549</v>
      </c>
      <c r="AV61" s="346">
        <v>174</v>
      </c>
    </row>
    <row r="62" spans="1:48" hidden="1" x14ac:dyDescent="0.2">
      <c r="A62" s="340">
        <v>120121</v>
      </c>
      <c r="B62" s="341"/>
      <c r="C62" s="342" t="s">
        <v>298</v>
      </c>
      <c r="D62" s="275"/>
      <c r="E62" s="107">
        <v>2</v>
      </c>
      <c r="F62" s="344">
        <f t="shared" si="14"/>
        <v>7917</v>
      </c>
      <c r="G62" s="345">
        <f t="shared" ref="G62:AV62" si="20">SUM(G63:G64)</f>
        <v>0</v>
      </c>
      <c r="H62" s="346">
        <f t="shared" si="20"/>
        <v>0</v>
      </c>
      <c r="I62" s="346">
        <f t="shared" si="20"/>
        <v>0</v>
      </c>
      <c r="J62" s="346">
        <f t="shared" si="20"/>
        <v>0</v>
      </c>
      <c r="K62" s="346">
        <f t="shared" si="20"/>
        <v>0</v>
      </c>
      <c r="L62" s="346">
        <f t="shared" si="20"/>
        <v>0</v>
      </c>
      <c r="M62" s="346">
        <f t="shared" si="20"/>
        <v>0</v>
      </c>
      <c r="N62" s="346">
        <f t="shared" si="20"/>
        <v>0</v>
      </c>
      <c r="O62" s="346">
        <f t="shared" si="20"/>
        <v>0</v>
      </c>
      <c r="P62" s="346">
        <f t="shared" si="20"/>
        <v>157</v>
      </c>
      <c r="Q62" s="346">
        <f t="shared" si="20"/>
        <v>165</v>
      </c>
      <c r="R62" s="346">
        <f t="shared" si="20"/>
        <v>173</v>
      </c>
      <c r="S62" s="346">
        <f t="shared" si="20"/>
        <v>179</v>
      </c>
      <c r="T62" s="346">
        <f t="shared" si="20"/>
        <v>189</v>
      </c>
      <c r="U62" s="346">
        <f t="shared" si="20"/>
        <v>199</v>
      </c>
      <c r="V62" s="346">
        <f t="shared" si="20"/>
        <v>206</v>
      </c>
      <c r="W62" s="346">
        <f t="shared" si="20"/>
        <v>204</v>
      </c>
      <c r="X62" s="346">
        <f t="shared" si="20"/>
        <v>199</v>
      </c>
      <c r="Y62" s="346">
        <f t="shared" si="20"/>
        <v>193</v>
      </c>
      <c r="Z62" s="346">
        <f t="shared" si="20"/>
        <v>188</v>
      </c>
      <c r="AA62" s="346">
        <f t="shared" si="20"/>
        <v>181</v>
      </c>
      <c r="AB62" s="346">
        <f t="shared" si="20"/>
        <v>179</v>
      </c>
      <c r="AC62" s="346">
        <f t="shared" si="20"/>
        <v>175</v>
      </c>
      <c r="AD62" s="346">
        <f t="shared" si="20"/>
        <v>814</v>
      </c>
      <c r="AE62" s="346">
        <f t="shared" si="20"/>
        <v>728</v>
      </c>
      <c r="AF62" s="346">
        <f t="shared" si="20"/>
        <v>561</v>
      </c>
      <c r="AG62" s="346">
        <f t="shared" si="20"/>
        <v>512</v>
      </c>
      <c r="AH62" s="346">
        <f t="shared" si="20"/>
        <v>458</v>
      </c>
      <c r="AI62" s="346">
        <f t="shared" si="20"/>
        <v>472</v>
      </c>
      <c r="AJ62" s="346">
        <f t="shared" si="20"/>
        <v>411</v>
      </c>
      <c r="AK62" s="346">
        <f t="shared" si="20"/>
        <v>362</v>
      </c>
      <c r="AL62" s="346">
        <f t="shared" si="20"/>
        <v>290</v>
      </c>
      <c r="AM62" s="346">
        <f t="shared" si="20"/>
        <v>247</v>
      </c>
      <c r="AN62" s="346">
        <f t="shared" si="20"/>
        <v>177</v>
      </c>
      <c r="AO62" s="346">
        <f t="shared" si="20"/>
        <v>151</v>
      </c>
      <c r="AP62" s="346">
        <f t="shared" si="20"/>
        <v>147</v>
      </c>
      <c r="AQ62" s="346">
        <f t="shared" si="20"/>
        <v>160</v>
      </c>
      <c r="AR62" s="346">
        <f t="shared" si="20"/>
        <v>4703</v>
      </c>
      <c r="AS62" s="346">
        <f t="shared" si="20"/>
        <v>476</v>
      </c>
      <c r="AT62" s="346">
        <f t="shared" si="20"/>
        <v>469</v>
      </c>
      <c r="AU62" s="346">
        <f t="shared" si="20"/>
        <v>1962</v>
      </c>
      <c r="AV62" s="346">
        <f t="shared" si="20"/>
        <v>217</v>
      </c>
    </row>
    <row r="63" spans="1:48" hidden="1" x14ac:dyDescent="0.2">
      <c r="A63" s="347">
        <v>201</v>
      </c>
      <c r="B63" s="125">
        <v>622</v>
      </c>
      <c r="C63" s="348" t="s">
        <v>299</v>
      </c>
      <c r="D63" s="352" t="s">
        <v>14</v>
      </c>
      <c r="E63" s="363">
        <v>2</v>
      </c>
      <c r="F63" s="344">
        <f t="shared" si="14"/>
        <v>5530</v>
      </c>
      <c r="G63" s="351"/>
      <c r="H63" s="344"/>
      <c r="I63" s="344"/>
      <c r="J63" s="339"/>
      <c r="K63" s="339"/>
      <c r="L63" s="346"/>
      <c r="M63" s="346"/>
      <c r="N63" s="346"/>
      <c r="O63" s="346"/>
      <c r="P63" s="346">
        <v>111</v>
      </c>
      <c r="Q63" s="346">
        <v>115</v>
      </c>
      <c r="R63" s="346">
        <v>118</v>
      </c>
      <c r="S63" s="346">
        <v>122</v>
      </c>
      <c r="T63" s="346">
        <v>125</v>
      </c>
      <c r="U63" s="346">
        <v>132</v>
      </c>
      <c r="V63" s="346">
        <v>136</v>
      </c>
      <c r="W63" s="346">
        <v>134</v>
      </c>
      <c r="X63" s="346">
        <v>132</v>
      </c>
      <c r="Y63" s="346">
        <v>129</v>
      </c>
      <c r="Z63" s="346">
        <v>127</v>
      </c>
      <c r="AA63" s="346">
        <v>124</v>
      </c>
      <c r="AB63" s="346">
        <v>122</v>
      </c>
      <c r="AC63" s="346">
        <v>120</v>
      </c>
      <c r="AD63" s="346">
        <v>590</v>
      </c>
      <c r="AE63" s="346">
        <v>508</v>
      </c>
      <c r="AF63" s="346">
        <v>401</v>
      </c>
      <c r="AG63" s="346">
        <v>374</v>
      </c>
      <c r="AH63" s="346">
        <v>328</v>
      </c>
      <c r="AI63" s="346">
        <v>335</v>
      </c>
      <c r="AJ63" s="346">
        <v>290</v>
      </c>
      <c r="AK63" s="346">
        <v>258</v>
      </c>
      <c r="AL63" s="346">
        <v>200</v>
      </c>
      <c r="AM63" s="346">
        <v>166</v>
      </c>
      <c r="AN63" s="346">
        <v>124</v>
      </c>
      <c r="AO63" s="346">
        <v>107</v>
      </c>
      <c r="AP63" s="346">
        <v>102</v>
      </c>
      <c r="AQ63" s="346">
        <v>108</v>
      </c>
      <c r="AR63" s="346">
        <v>2770</v>
      </c>
      <c r="AS63" s="346">
        <v>357</v>
      </c>
      <c r="AT63" s="346">
        <v>349</v>
      </c>
      <c r="AU63" s="346">
        <v>1384</v>
      </c>
      <c r="AV63" s="346">
        <v>147</v>
      </c>
    </row>
    <row r="64" spans="1:48" hidden="1" x14ac:dyDescent="0.2">
      <c r="A64" s="347">
        <v>301</v>
      </c>
      <c r="B64" s="125">
        <v>623</v>
      </c>
      <c r="C64" s="348" t="s">
        <v>300</v>
      </c>
      <c r="D64" s="354" t="s">
        <v>31</v>
      </c>
      <c r="E64" s="361">
        <v>2</v>
      </c>
      <c r="F64" s="344">
        <f t="shared" si="14"/>
        <v>2387</v>
      </c>
      <c r="G64" s="351"/>
      <c r="H64" s="344"/>
      <c r="I64" s="344"/>
      <c r="J64" s="339"/>
      <c r="K64" s="339"/>
      <c r="L64" s="346"/>
      <c r="M64" s="346"/>
      <c r="N64" s="346"/>
      <c r="O64" s="346"/>
      <c r="P64" s="346">
        <v>46</v>
      </c>
      <c r="Q64" s="346">
        <v>50</v>
      </c>
      <c r="R64" s="346">
        <v>55</v>
      </c>
      <c r="S64" s="346">
        <v>57</v>
      </c>
      <c r="T64" s="346">
        <v>64</v>
      </c>
      <c r="U64" s="346">
        <v>67</v>
      </c>
      <c r="V64" s="346">
        <v>70</v>
      </c>
      <c r="W64" s="346">
        <v>70</v>
      </c>
      <c r="X64" s="346">
        <v>67</v>
      </c>
      <c r="Y64" s="346">
        <v>64</v>
      </c>
      <c r="Z64" s="346">
        <v>61</v>
      </c>
      <c r="AA64" s="346">
        <v>57</v>
      </c>
      <c r="AB64" s="346">
        <v>57</v>
      </c>
      <c r="AC64" s="346">
        <v>55</v>
      </c>
      <c r="AD64" s="346">
        <v>224</v>
      </c>
      <c r="AE64" s="346">
        <v>220</v>
      </c>
      <c r="AF64" s="346">
        <v>160</v>
      </c>
      <c r="AG64" s="346">
        <v>138</v>
      </c>
      <c r="AH64" s="346">
        <v>130</v>
      </c>
      <c r="AI64" s="346">
        <v>137</v>
      </c>
      <c r="AJ64" s="346">
        <v>121</v>
      </c>
      <c r="AK64" s="346">
        <v>104</v>
      </c>
      <c r="AL64" s="346">
        <v>90</v>
      </c>
      <c r="AM64" s="346">
        <v>81</v>
      </c>
      <c r="AN64" s="346">
        <v>53</v>
      </c>
      <c r="AO64" s="346">
        <v>44</v>
      </c>
      <c r="AP64" s="346">
        <v>45</v>
      </c>
      <c r="AQ64" s="346">
        <v>52</v>
      </c>
      <c r="AR64" s="346">
        <v>1933</v>
      </c>
      <c r="AS64" s="346">
        <v>119</v>
      </c>
      <c r="AT64" s="346">
        <v>120</v>
      </c>
      <c r="AU64" s="346">
        <v>578</v>
      </c>
      <c r="AV64" s="346">
        <v>70</v>
      </c>
    </row>
    <row r="65" spans="1:48" hidden="1" x14ac:dyDescent="0.2">
      <c r="A65" s="340">
        <v>120122</v>
      </c>
      <c r="B65" s="341"/>
      <c r="C65" s="342" t="s">
        <v>301</v>
      </c>
      <c r="D65" s="275"/>
      <c r="E65" s="107">
        <v>1</v>
      </c>
      <c r="F65" s="344">
        <f t="shared" si="14"/>
        <v>2276</v>
      </c>
      <c r="G65" s="345">
        <f t="shared" ref="G65:AV65" si="21">SUM(G66:G67)</f>
        <v>0</v>
      </c>
      <c r="H65" s="346">
        <f t="shared" si="21"/>
        <v>0</v>
      </c>
      <c r="I65" s="346">
        <f t="shared" si="21"/>
        <v>0</v>
      </c>
      <c r="J65" s="346">
        <f t="shared" si="21"/>
        <v>0</v>
      </c>
      <c r="K65" s="346">
        <f t="shared" si="21"/>
        <v>0</v>
      </c>
      <c r="L65" s="346">
        <f t="shared" si="21"/>
        <v>0</v>
      </c>
      <c r="M65" s="346">
        <f t="shared" si="21"/>
        <v>0</v>
      </c>
      <c r="N65" s="346">
        <f t="shared" si="21"/>
        <v>0</v>
      </c>
      <c r="O65" s="346">
        <f t="shared" si="21"/>
        <v>0</v>
      </c>
      <c r="P65" s="346">
        <f t="shared" si="21"/>
        <v>52</v>
      </c>
      <c r="Q65" s="346">
        <f t="shared" si="21"/>
        <v>56</v>
      </c>
      <c r="R65" s="346">
        <f t="shared" si="21"/>
        <v>58</v>
      </c>
      <c r="S65" s="346">
        <f t="shared" si="21"/>
        <v>62</v>
      </c>
      <c r="T65" s="346">
        <f t="shared" si="21"/>
        <v>63</v>
      </c>
      <c r="U65" s="346">
        <f t="shared" si="21"/>
        <v>65</v>
      </c>
      <c r="V65" s="346">
        <f t="shared" si="21"/>
        <v>66</v>
      </c>
      <c r="W65" s="346">
        <f t="shared" si="21"/>
        <v>62</v>
      </c>
      <c r="X65" s="346">
        <f t="shared" si="21"/>
        <v>59</v>
      </c>
      <c r="Y65" s="346">
        <f t="shared" si="21"/>
        <v>53</v>
      </c>
      <c r="Z65" s="346">
        <f t="shared" si="21"/>
        <v>48</v>
      </c>
      <c r="AA65" s="346">
        <f t="shared" si="21"/>
        <v>44</v>
      </c>
      <c r="AB65" s="346">
        <f t="shared" si="21"/>
        <v>43</v>
      </c>
      <c r="AC65" s="346">
        <f t="shared" si="21"/>
        <v>42</v>
      </c>
      <c r="AD65" s="346">
        <f t="shared" si="21"/>
        <v>177</v>
      </c>
      <c r="AE65" s="346">
        <f t="shared" si="21"/>
        <v>155</v>
      </c>
      <c r="AF65" s="346">
        <f t="shared" si="21"/>
        <v>148</v>
      </c>
      <c r="AG65" s="346">
        <f t="shared" si="21"/>
        <v>163</v>
      </c>
      <c r="AH65" s="346">
        <f t="shared" si="21"/>
        <v>121</v>
      </c>
      <c r="AI65" s="346">
        <f t="shared" si="21"/>
        <v>135</v>
      </c>
      <c r="AJ65" s="346">
        <f t="shared" si="21"/>
        <v>130</v>
      </c>
      <c r="AK65" s="346">
        <f t="shared" si="21"/>
        <v>124</v>
      </c>
      <c r="AL65" s="346">
        <f t="shared" si="21"/>
        <v>91</v>
      </c>
      <c r="AM65" s="346">
        <f t="shared" si="21"/>
        <v>92</v>
      </c>
      <c r="AN65" s="346">
        <f t="shared" si="21"/>
        <v>59</v>
      </c>
      <c r="AO65" s="346">
        <f t="shared" si="21"/>
        <v>57</v>
      </c>
      <c r="AP65" s="346">
        <f t="shared" si="21"/>
        <v>51</v>
      </c>
      <c r="AQ65" s="346">
        <f t="shared" si="21"/>
        <v>61</v>
      </c>
      <c r="AR65" s="346">
        <f t="shared" si="21"/>
        <v>1388</v>
      </c>
      <c r="AS65" s="346">
        <f t="shared" si="21"/>
        <v>140</v>
      </c>
      <c r="AT65" s="346">
        <f t="shared" si="21"/>
        <v>121</v>
      </c>
      <c r="AU65" s="346">
        <f t="shared" si="21"/>
        <v>513</v>
      </c>
      <c r="AV65" s="346">
        <f t="shared" si="21"/>
        <v>82</v>
      </c>
    </row>
    <row r="66" spans="1:48" hidden="1" x14ac:dyDescent="0.2">
      <c r="A66" s="347">
        <v>301</v>
      </c>
      <c r="B66" s="125">
        <v>663</v>
      </c>
      <c r="C66" s="348" t="s">
        <v>302</v>
      </c>
      <c r="D66" s="354" t="s">
        <v>16</v>
      </c>
      <c r="E66" s="361">
        <v>1</v>
      </c>
      <c r="F66" s="344">
        <f t="shared" si="14"/>
        <v>1376</v>
      </c>
      <c r="G66" s="351"/>
      <c r="H66" s="344"/>
      <c r="I66" s="344"/>
      <c r="J66" s="339"/>
      <c r="K66" s="339"/>
      <c r="L66" s="346"/>
      <c r="M66" s="346"/>
      <c r="N66" s="346"/>
      <c r="O66" s="346"/>
      <c r="P66" s="346">
        <v>30</v>
      </c>
      <c r="Q66" s="346">
        <v>30</v>
      </c>
      <c r="R66" s="346">
        <v>32</v>
      </c>
      <c r="S66" s="346">
        <v>36</v>
      </c>
      <c r="T66" s="346">
        <v>36</v>
      </c>
      <c r="U66" s="346">
        <v>38</v>
      </c>
      <c r="V66" s="346">
        <v>40</v>
      </c>
      <c r="W66" s="346">
        <v>38</v>
      </c>
      <c r="X66" s="346">
        <v>36</v>
      </c>
      <c r="Y66" s="346">
        <v>32</v>
      </c>
      <c r="Z66" s="346">
        <v>32</v>
      </c>
      <c r="AA66" s="346">
        <v>28</v>
      </c>
      <c r="AB66" s="346">
        <v>28</v>
      </c>
      <c r="AC66" s="346">
        <v>28</v>
      </c>
      <c r="AD66" s="346">
        <v>110</v>
      </c>
      <c r="AE66" s="346">
        <v>100</v>
      </c>
      <c r="AF66" s="346">
        <v>90</v>
      </c>
      <c r="AG66" s="346">
        <v>95</v>
      </c>
      <c r="AH66" s="346">
        <v>69</v>
      </c>
      <c r="AI66" s="346">
        <v>76</v>
      </c>
      <c r="AJ66" s="346">
        <v>74</v>
      </c>
      <c r="AK66" s="346">
        <v>78</v>
      </c>
      <c r="AL66" s="346">
        <v>55</v>
      </c>
      <c r="AM66" s="346">
        <v>56</v>
      </c>
      <c r="AN66" s="346">
        <v>37</v>
      </c>
      <c r="AO66" s="346">
        <v>37</v>
      </c>
      <c r="AP66" s="346">
        <v>35</v>
      </c>
      <c r="AQ66" s="346">
        <v>37</v>
      </c>
      <c r="AR66" s="346">
        <v>770</v>
      </c>
      <c r="AS66" s="346">
        <v>88</v>
      </c>
      <c r="AT66" s="346">
        <v>68</v>
      </c>
      <c r="AU66" s="346">
        <v>300</v>
      </c>
      <c r="AV66" s="346">
        <v>56</v>
      </c>
    </row>
    <row r="67" spans="1:48" hidden="1" x14ac:dyDescent="0.2">
      <c r="A67" s="347">
        <v>302</v>
      </c>
      <c r="B67" s="125">
        <v>664</v>
      </c>
      <c r="C67" s="348" t="s">
        <v>303</v>
      </c>
      <c r="D67" s="354" t="s">
        <v>31</v>
      </c>
      <c r="E67" s="361">
        <v>1</v>
      </c>
      <c r="F67" s="344">
        <f t="shared" si="14"/>
        <v>900</v>
      </c>
      <c r="G67" s="351"/>
      <c r="H67" s="344"/>
      <c r="I67" s="344"/>
      <c r="J67" s="339"/>
      <c r="K67" s="339"/>
      <c r="L67" s="346"/>
      <c r="M67" s="346"/>
      <c r="N67" s="346"/>
      <c r="O67" s="346"/>
      <c r="P67" s="346">
        <v>22</v>
      </c>
      <c r="Q67" s="346">
        <v>26</v>
      </c>
      <c r="R67" s="346">
        <v>26</v>
      </c>
      <c r="S67" s="346">
        <v>26</v>
      </c>
      <c r="T67" s="346">
        <v>27</v>
      </c>
      <c r="U67" s="346">
        <v>27</v>
      </c>
      <c r="V67" s="346">
        <v>26</v>
      </c>
      <c r="W67" s="346">
        <v>24</v>
      </c>
      <c r="X67" s="346">
        <v>23</v>
      </c>
      <c r="Y67" s="346">
        <v>21</v>
      </c>
      <c r="Z67" s="346">
        <v>16</v>
      </c>
      <c r="AA67" s="346">
        <v>16</v>
      </c>
      <c r="AB67" s="346">
        <v>15</v>
      </c>
      <c r="AC67" s="346">
        <v>14</v>
      </c>
      <c r="AD67" s="346">
        <v>67</v>
      </c>
      <c r="AE67" s="346">
        <v>55</v>
      </c>
      <c r="AF67" s="346">
        <v>58</v>
      </c>
      <c r="AG67" s="346">
        <v>68</v>
      </c>
      <c r="AH67" s="346">
        <v>52</v>
      </c>
      <c r="AI67" s="346">
        <v>59</v>
      </c>
      <c r="AJ67" s="346">
        <v>56</v>
      </c>
      <c r="AK67" s="346">
        <v>46</v>
      </c>
      <c r="AL67" s="346">
        <v>36</v>
      </c>
      <c r="AM67" s="346">
        <v>36</v>
      </c>
      <c r="AN67" s="346">
        <v>22</v>
      </c>
      <c r="AO67" s="346">
        <v>20</v>
      </c>
      <c r="AP67" s="346">
        <v>16</v>
      </c>
      <c r="AQ67" s="346">
        <v>24</v>
      </c>
      <c r="AR67" s="346">
        <v>618</v>
      </c>
      <c r="AS67" s="346">
        <v>52</v>
      </c>
      <c r="AT67" s="346">
        <v>53</v>
      </c>
      <c r="AU67" s="346">
        <v>213</v>
      </c>
      <c r="AV67" s="346">
        <v>26</v>
      </c>
    </row>
    <row r="68" spans="1:48" hidden="1" x14ac:dyDescent="0.2">
      <c r="A68" s="340">
        <v>120124</v>
      </c>
      <c r="B68" s="341"/>
      <c r="C68" s="342" t="s">
        <v>304</v>
      </c>
      <c r="D68" s="275" t="s">
        <v>47</v>
      </c>
      <c r="E68" s="107">
        <v>1</v>
      </c>
      <c r="F68" s="344">
        <f t="shared" si="14"/>
        <v>5275</v>
      </c>
      <c r="G68" s="345">
        <f t="shared" ref="G68:I68" si="22">SUM(G69:G78)</f>
        <v>0</v>
      </c>
      <c r="H68" s="346">
        <f t="shared" si="22"/>
        <v>0</v>
      </c>
      <c r="I68" s="346">
        <f t="shared" si="22"/>
        <v>0</v>
      </c>
      <c r="J68" s="346">
        <f>SUM(J69:J78)</f>
        <v>0</v>
      </c>
      <c r="K68" s="346">
        <f t="shared" ref="K68:AV68" si="23">SUM(K69:K78)</f>
        <v>0</v>
      </c>
      <c r="L68" s="346">
        <f t="shared" si="23"/>
        <v>0</v>
      </c>
      <c r="M68" s="346">
        <f t="shared" si="23"/>
        <v>0</v>
      </c>
      <c r="N68" s="346">
        <f t="shared" si="23"/>
        <v>0</v>
      </c>
      <c r="O68" s="346">
        <f t="shared" si="23"/>
        <v>0</v>
      </c>
      <c r="P68" s="346">
        <f t="shared" si="23"/>
        <v>137</v>
      </c>
      <c r="Q68" s="346">
        <f t="shared" si="23"/>
        <v>139</v>
      </c>
      <c r="R68" s="346">
        <f t="shared" si="23"/>
        <v>141</v>
      </c>
      <c r="S68" s="346">
        <f t="shared" si="23"/>
        <v>141</v>
      </c>
      <c r="T68" s="346">
        <f t="shared" si="23"/>
        <v>145</v>
      </c>
      <c r="U68" s="346">
        <f t="shared" si="23"/>
        <v>147</v>
      </c>
      <c r="V68" s="346">
        <f t="shared" si="23"/>
        <v>147</v>
      </c>
      <c r="W68" s="346">
        <f t="shared" si="23"/>
        <v>138</v>
      </c>
      <c r="X68" s="346">
        <f t="shared" si="23"/>
        <v>121</v>
      </c>
      <c r="Y68" s="346">
        <f t="shared" si="23"/>
        <v>110</v>
      </c>
      <c r="Z68" s="346">
        <f t="shared" si="23"/>
        <v>96</v>
      </c>
      <c r="AA68" s="346">
        <f t="shared" si="23"/>
        <v>86</v>
      </c>
      <c r="AB68" s="346">
        <f t="shared" si="23"/>
        <v>84</v>
      </c>
      <c r="AC68" s="346">
        <f t="shared" si="23"/>
        <v>85</v>
      </c>
      <c r="AD68" s="346">
        <f t="shared" si="23"/>
        <v>449</v>
      </c>
      <c r="AE68" s="346">
        <f t="shared" si="23"/>
        <v>433</v>
      </c>
      <c r="AF68" s="346">
        <f t="shared" si="23"/>
        <v>344</v>
      </c>
      <c r="AG68" s="346">
        <f t="shared" si="23"/>
        <v>358</v>
      </c>
      <c r="AH68" s="346">
        <f t="shared" si="23"/>
        <v>328</v>
      </c>
      <c r="AI68" s="346">
        <f t="shared" si="23"/>
        <v>350</v>
      </c>
      <c r="AJ68" s="346">
        <f t="shared" si="23"/>
        <v>271</v>
      </c>
      <c r="AK68" s="346">
        <f t="shared" si="23"/>
        <v>261</v>
      </c>
      <c r="AL68" s="346">
        <f t="shared" si="23"/>
        <v>238</v>
      </c>
      <c r="AM68" s="346">
        <f t="shared" si="23"/>
        <v>185</v>
      </c>
      <c r="AN68" s="346">
        <f t="shared" si="23"/>
        <v>133</v>
      </c>
      <c r="AO68" s="346">
        <f t="shared" si="23"/>
        <v>94</v>
      </c>
      <c r="AP68" s="346">
        <f t="shared" si="23"/>
        <v>114</v>
      </c>
      <c r="AQ68" s="346">
        <f t="shared" si="23"/>
        <v>158</v>
      </c>
      <c r="AR68" s="346">
        <f t="shared" si="23"/>
        <v>3092</v>
      </c>
      <c r="AS68" s="346">
        <f t="shared" si="23"/>
        <v>337</v>
      </c>
      <c r="AT68" s="346">
        <f t="shared" si="23"/>
        <v>214</v>
      </c>
      <c r="AU68" s="346">
        <f t="shared" si="23"/>
        <v>1174</v>
      </c>
      <c r="AV68" s="346">
        <f t="shared" si="23"/>
        <v>214</v>
      </c>
    </row>
    <row r="69" spans="1:48" hidden="1" x14ac:dyDescent="0.2">
      <c r="A69" s="347">
        <v>301</v>
      </c>
      <c r="B69" s="125">
        <v>736</v>
      </c>
      <c r="C69" s="348" t="s">
        <v>305</v>
      </c>
      <c r="D69" s="354" t="s">
        <v>16</v>
      </c>
      <c r="E69" s="361">
        <v>1</v>
      </c>
      <c r="F69" s="344">
        <f t="shared" si="14"/>
        <v>561</v>
      </c>
      <c r="G69" s="351"/>
      <c r="H69" s="344"/>
      <c r="I69" s="344"/>
      <c r="J69" s="339"/>
      <c r="K69" s="339"/>
      <c r="L69" s="346"/>
      <c r="M69" s="346"/>
      <c r="N69" s="346"/>
      <c r="O69" s="346"/>
      <c r="P69" s="346">
        <v>17</v>
      </c>
      <c r="Q69" s="346">
        <v>18</v>
      </c>
      <c r="R69" s="346">
        <v>18</v>
      </c>
      <c r="S69" s="346">
        <v>18</v>
      </c>
      <c r="T69" s="346">
        <v>19</v>
      </c>
      <c r="U69" s="346">
        <v>19</v>
      </c>
      <c r="V69" s="346">
        <v>19</v>
      </c>
      <c r="W69" s="346">
        <v>18</v>
      </c>
      <c r="X69" s="346">
        <v>16</v>
      </c>
      <c r="Y69" s="346">
        <v>14</v>
      </c>
      <c r="Z69" s="346">
        <v>10</v>
      </c>
      <c r="AA69" s="346">
        <v>8</v>
      </c>
      <c r="AB69" s="346">
        <v>8</v>
      </c>
      <c r="AC69" s="346">
        <v>8</v>
      </c>
      <c r="AD69" s="346">
        <v>36</v>
      </c>
      <c r="AE69" s="346">
        <v>34</v>
      </c>
      <c r="AF69" s="346">
        <v>32</v>
      </c>
      <c r="AG69" s="346">
        <v>36</v>
      </c>
      <c r="AH69" s="346">
        <v>34</v>
      </c>
      <c r="AI69" s="346">
        <v>36</v>
      </c>
      <c r="AJ69" s="346">
        <v>33</v>
      </c>
      <c r="AK69" s="346">
        <v>27</v>
      </c>
      <c r="AL69" s="346">
        <v>28</v>
      </c>
      <c r="AM69" s="346">
        <v>21</v>
      </c>
      <c r="AN69" s="346">
        <v>12</v>
      </c>
      <c r="AO69" s="346">
        <v>10</v>
      </c>
      <c r="AP69" s="346">
        <v>12</v>
      </c>
      <c r="AQ69" s="346">
        <v>24</v>
      </c>
      <c r="AR69" s="346">
        <v>282</v>
      </c>
      <c r="AS69" s="346">
        <v>32</v>
      </c>
      <c r="AT69" s="346">
        <v>22</v>
      </c>
      <c r="AU69" s="346">
        <v>86</v>
      </c>
      <c r="AV69" s="346">
        <v>26</v>
      </c>
    </row>
    <row r="70" spans="1:48" hidden="1" x14ac:dyDescent="0.2">
      <c r="A70" s="347">
        <v>302</v>
      </c>
      <c r="B70" s="125">
        <v>737</v>
      </c>
      <c r="C70" s="348" t="s">
        <v>306</v>
      </c>
      <c r="D70" s="354" t="s">
        <v>16</v>
      </c>
      <c r="E70" s="361">
        <v>1</v>
      </c>
      <c r="F70" s="344">
        <f t="shared" si="14"/>
        <v>1545</v>
      </c>
      <c r="G70" s="351"/>
      <c r="H70" s="344"/>
      <c r="I70" s="344"/>
      <c r="J70" s="339"/>
      <c r="K70" s="339"/>
      <c r="L70" s="346"/>
      <c r="M70" s="346"/>
      <c r="N70" s="346"/>
      <c r="O70" s="346"/>
      <c r="P70" s="346">
        <v>35</v>
      </c>
      <c r="Q70" s="346">
        <v>36</v>
      </c>
      <c r="R70" s="346">
        <v>37</v>
      </c>
      <c r="S70" s="346">
        <v>37</v>
      </c>
      <c r="T70" s="346">
        <v>38</v>
      </c>
      <c r="U70" s="346">
        <v>37</v>
      </c>
      <c r="V70" s="346">
        <v>38</v>
      </c>
      <c r="W70" s="346">
        <v>33</v>
      </c>
      <c r="X70" s="346">
        <v>29</v>
      </c>
      <c r="Y70" s="346">
        <v>27</v>
      </c>
      <c r="Z70" s="346">
        <v>25</v>
      </c>
      <c r="AA70" s="346">
        <v>22</v>
      </c>
      <c r="AB70" s="346">
        <v>21</v>
      </c>
      <c r="AC70" s="346">
        <v>20</v>
      </c>
      <c r="AD70" s="346">
        <v>130</v>
      </c>
      <c r="AE70" s="346">
        <v>134</v>
      </c>
      <c r="AF70" s="346">
        <v>112</v>
      </c>
      <c r="AG70" s="346">
        <v>112</v>
      </c>
      <c r="AH70" s="346">
        <v>108</v>
      </c>
      <c r="AI70" s="346">
        <v>110</v>
      </c>
      <c r="AJ70" s="346">
        <v>82</v>
      </c>
      <c r="AK70" s="346">
        <v>80</v>
      </c>
      <c r="AL70" s="346">
        <v>76</v>
      </c>
      <c r="AM70" s="346">
        <v>68</v>
      </c>
      <c r="AN70" s="346">
        <v>42</v>
      </c>
      <c r="AO70" s="346">
        <v>28</v>
      </c>
      <c r="AP70" s="346">
        <v>28</v>
      </c>
      <c r="AQ70" s="346">
        <v>44</v>
      </c>
      <c r="AR70" s="346">
        <v>578</v>
      </c>
      <c r="AS70" s="346">
        <v>105</v>
      </c>
      <c r="AT70" s="346">
        <v>56</v>
      </c>
      <c r="AU70" s="346">
        <v>372</v>
      </c>
      <c r="AV70" s="346">
        <v>63</v>
      </c>
    </row>
    <row r="71" spans="1:48" hidden="1" x14ac:dyDescent="0.2">
      <c r="A71" s="347">
        <v>303</v>
      </c>
      <c r="B71" s="125">
        <v>738</v>
      </c>
      <c r="C71" s="348" t="s">
        <v>307</v>
      </c>
      <c r="D71" s="354" t="s">
        <v>31</v>
      </c>
      <c r="E71" s="361">
        <v>1</v>
      </c>
      <c r="F71" s="344">
        <f t="shared" si="14"/>
        <v>542</v>
      </c>
      <c r="G71" s="351"/>
      <c r="H71" s="344"/>
      <c r="I71" s="344"/>
      <c r="J71" s="339"/>
      <c r="K71" s="339"/>
      <c r="L71" s="346"/>
      <c r="M71" s="346"/>
      <c r="N71" s="346"/>
      <c r="O71" s="346"/>
      <c r="P71" s="346">
        <v>10</v>
      </c>
      <c r="Q71" s="346">
        <v>10</v>
      </c>
      <c r="R71" s="346">
        <v>10</v>
      </c>
      <c r="S71" s="346">
        <v>10</v>
      </c>
      <c r="T71" s="346">
        <v>10</v>
      </c>
      <c r="U71" s="346">
        <v>11</v>
      </c>
      <c r="V71" s="346">
        <v>11</v>
      </c>
      <c r="W71" s="346">
        <v>11</v>
      </c>
      <c r="X71" s="346">
        <v>11</v>
      </c>
      <c r="Y71" s="346">
        <v>10</v>
      </c>
      <c r="Z71" s="346">
        <v>9</v>
      </c>
      <c r="AA71" s="346">
        <v>8</v>
      </c>
      <c r="AB71" s="346">
        <v>8</v>
      </c>
      <c r="AC71" s="346">
        <v>8</v>
      </c>
      <c r="AD71" s="346">
        <v>54</v>
      </c>
      <c r="AE71" s="346">
        <v>52</v>
      </c>
      <c r="AF71" s="346">
        <v>42</v>
      </c>
      <c r="AG71" s="346">
        <v>42</v>
      </c>
      <c r="AH71" s="346">
        <v>38</v>
      </c>
      <c r="AI71" s="346">
        <v>40</v>
      </c>
      <c r="AJ71" s="346">
        <v>28</v>
      </c>
      <c r="AK71" s="346">
        <v>28</v>
      </c>
      <c r="AL71" s="346">
        <v>26</v>
      </c>
      <c r="AM71" s="346">
        <v>18</v>
      </c>
      <c r="AN71" s="346">
        <v>13</v>
      </c>
      <c r="AO71" s="346">
        <v>10</v>
      </c>
      <c r="AP71" s="346">
        <v>14</v>
      </c>
      <c r="AQ71" s="346">
        <v>18</v>
      </c>
      <c r="AR71" s="346">
        <v>334</v>
      </c>
      <c r="AS71" s="346">
        <v>42</v>
      </c>
      <c r="AT71" s="346">
        <v>26</v>
      </c>
      <c r="AU71" s="346">
        <v>136</v>
      </c>
      <c r="AV71" s="346">
        <v>24</v>
      </c>
    </row>
    <row r="72" spans="1:48" hidden="1" x14ac:dyDescent="0.2">
      <c r="A72" s="347">
        <v>304</v>
      </c>
      <c r="B72" s="125">
        <v>739</v>
      </c>
      <c r="C72" s="348" t="s">
        <v>308</v>
      </c>
      <c r="D72" s="354" t="s">
        <v>16</v>
      </c>
      <c r="E72" s="361">
        <v>1</v>
      </c>
      <c r="F72" s="344">
        <f t="shared" si="14"/>
        <v>519</v>
      </c>
      <c r="G72" s="351"/>
      <c r="H72" s="344"/>
      <c r="I72" s="344"/>
      <c r="J72" s="339"/>
      <c r="K72" s="339"/>
      <c r="L72" s="346"/>
      <c r="M72" s="346"/>
      <c r="N72" s="346"/>
      <c r="O72" s="346"/>
      <c r="P72" s="346">
        <v>13</v>
      </c>
      <c r="Q72" s="346">
        <v>13</v>
      </c>
      <c r="R72" s="346">
        <v>14</v>
      </c>
      <c r="S72" s="346">
        <v>14</v>
      </c>
      <c r="T72" s="346">
        <v>14</v>
      </c>
      <c r="U72" s="346">
        <v>15</v>
      </c>
      <c r="V72" s="346">
        <v>15</v>
      </c>
      <c r="W72" s="346">
        <v>13</v>
      </c>
      <c r="X72" s="346">
        <v>11</v>
      </c>
      <c r="Y72" s="346">
        <v>10</v>
      </c>
      <c r="Z72" s="346">
        <v>9</v>
      </c>
      <c r="AA72" s="346">
        <v>8</v>
      </c>
      <c r="AB72" s="346">
        <v>8</v>
      </c>
      <c r="AC72" s="346">
        <v>9</v>
      </c>
      <c r="AD72" s="346">
        <v>44</v>
      </c>
      <c r="AE72" s="346">
        <v>42</v>
      </c>
      <c r="AF72" s="346">
        <v>32</v>
      </c>
      <c r="AG72" s="346">
        <v>34</v>
      </c>
      <c r="AH72" s="346">
        <v>32</v>
      </c>
      <c r="AI72" s="346">
        <v>34</v>
      </c>
      <c r="AJ72" s="346">
        <v>26</v>
      </c>
      <c r="AK72" s="346">
        <v>28</v>
      </c>
      <c r="AL72" s="346">
        <v>24</v>
      </c>
      <c r="AM72" s="346">
        <v>20</v>
      </c>
      <c r="AN72" s="346">
        <v>16</v>
      </c>
      <c r="AO72" s="346">
        <v>9</v>
      </c>
      <c r="AP72" s="346">
        <v>12</v>
      </c>
      <c r="AQ72" s="346">
        <v>18</v>
      </c>
      <c r="AR72" s="346">
        <v>312</v>
      </c>
      <c r="AS72" s="346">
        <v>32</v>
      </c>
      <c r="AT72" s="346">
        <v>22</v>
      </c>
      <c r="AU72" s="346">
        <v>114</v>
      </c>
      <c r="AV72" s="346">
        <v>22</v>
      </c>
    </row>
    <row r="73" spans="1:48" hidden="1" x14ac:dyDescent="0.2">
      <c r="A73" s="347">
        <v>305</v>
      </c>
      <c r="B73" s="125">
        <v>740</v>
      </c>
      <c r="C73" s="348" t="s">
        <v>309</v>
      </c>
      <c r="D73" s="354" t="s">
        <v>31</v>
      </c>
      <c r="E73" s="361">
        <v>1</v>
      </c>
      <c r="F73" s="344">
        <f t="shared" si="14"/>
        <v>401</v>
      </c>
      <c r="G73" s="351"/>
      <c r="H73" s="344"/>
      <c r="I73" s="344"/>
      <c r="J73" s="339"/>
      <c r="K73" s="339"/>
      <c r="L73" s="346"/>
      <c r="M73" s="346"/>
      <c r="N73" s="346"/>
      <c r="O73" s="346"/>
      <c r="P73" s="346">
        <v>12</v>
      </c>
      <c r="Q73" s="346">
        <v>12</v>
      </c>
      <c r="R73" s="346">
        <v>12</v>
      </c>
      <c r="S73" s="346">
        <v>12</v>
      </c>
      <c r="T73" s="346">
        <v>12</v>
      </c>
      <c r="U73" s="346">
        <v>13</v>
      </c>
      <c r="V73" s="346">
        <v>12</v>
      </c>
      <c r="W73" s="346">
        <v>12</v>
      </c>
      <c r="X73" s="346">
        <v>10</v>
      </c>
      <c r="Y73" s="346">
        <v>8</v>
      </c>
      <c r="Z73" s="346">
        <v>7</v>
      </c>
      <c r="AA73" s="346">
        <v>7</v>
      </c>
      <c r="AB73" s="346">
        <v>7</v>
      </c>
      <c r="AC73" s="346">
        <v>8</v>
      </c>
      <c r="AD73" s="346">
        <v>33</v>
      </c>
      <c r="AE73" s="346">
        <v>32</v>
      </c>
      <c r="AF73" s="346">
        <v>26</v>
      </c>
      <c r="AG73" s="346">
        <v>28</v>
      </c>
      <c r="AH73" s="346">
        <v>22</v>
      </c>
      <c r="AI73" s="346">
        <v>24</v>
      </c>
      <c r="AJ73" s="346">
        <v>20</v>
      </c>
      <c r="AK73" s="346">
        <v>20</v>
      </c>
      <c r="AL73" s="346">
        <v>16</v>
      </c>
      <c r="AM73" s="346">
        <v>12</v>
      </c>
      <c r="AN73" s="346">
        <v>10</v>
      </c>
      <c r="AO73" s="346">
        <v>6</v>
      </c>
      <c r="AP73" s="346">
        <v>8</v>
      </c>
      <c r="AQ73" s="346">
        <v>12</v>
      </c>
      <c r="AR73" s="346">
        <v>286</v>
      </c>
      <c r="AS73" s="346">
        <v>22</v>
      </c>
      <c r="AT73" s="346">
        <v>14</v>
      </c>
      <c r="AU73" s="346">
        <v>86</v>
      </c>
      <c r="AV73" s="346">
        <v>16</v>
      </c>
    </row>
    <row r="74" spans="1:48" hidden="1" x14ac:dyDescent="0.2">
      <c r="A74" s="347">
        <v>306</v>
      </c>
      <c r="B74" s="125">
        <v>741</v>
      </c>
      <c r="C74" s="348" t="s">
        <v>310</v>
      </c>
      <c r="D74" s="354" t="s">
        <v>31</v>
      </c>
      <c r="E74" s="361">
        <v>1</v>
      </c>
      <c r="F74" s="344">
        <f t="shared" si="14"/>
        <v>376</v>
      </c>
      <c r="G74" s="351"/>
      <c r="H74" s="344"/>
      <c r="I74" s="344"/>
      <c r="J74" s="339"/>
      <c r="K74" s="339"/>
      <c r="L74" s="346"/>
      <c r="M74" s="346"/>
      <c r="N74" s="346"/>
      <c r="O74" s="346"/>
      <c r="P74" s="346">
        <v>11</v>
      </c>
      <c r="Q74" s="346">
        <v>11</v>
      </c>
      <c r="R74" s="346">
        <v>11</v>
      </c>
      <c r="S74" s="346">
        <v>11</v>
      </c>
      <c r="T74" s="346">
        <v>11</v>
      </c>
      <c r="U74" s="346">
        <v>11</v>
      </c>
      <c r="V74" s="346">
        <v>11</v>
      </c>
      <c r="W74" s="346">
        <v>10</v>
      </c>
      <c r="X74" s="346">
        <v>9</v>
      </c>
      <c r="Y74" s="346">
        <v>8</v>
      </c>
      <c r="Z74" s="346">
        <v>7</v>
      </c>
      <c r="AA74" s="346">
        <v>7</v>
      </c>
      <c r="AB74" s="346">
        <v>7</v>
      </c>
      <c r="AC74" s="346">
        <v>7</v>
      </c>
      <c r="AD74" s="346">
        <v>30</v>
      </c>
      <c r="AE74" s="346">
        <v>28</v>
      </c>
      <c r="AF74" s="346">
        <v>22</v>
      </c>
      <c r="AG74" s="346">
        <v>24</v>
      </c>
      <c r="AH74" s="346">
        <v>22</v>
      </c>
      <c r="AI74" s="346">
        <v>26</v>
      </c>
      <c r="AJ74" s="346">
        <v>20</v>
      </c>
      <c r="AK74" s="346">
        <v>20</v>
      </c>
      <c r="AL74" s="346">
        <v>16</v>
      </c>
      <c r="AM74" s="346">
        <v>12</v>
      </c>
      <c r="AN74" s="346">
        <v>10</v>
      </c>
      <c r="AO74" s="346">
        <v>6</v>
      </c>
      <c r="AP74" s="346">
        <v>8</v>
      </c>
      <c r="AQ74" s="346">
        <v>12</v>
      </c>
      <c r="AR74" s="346">
        <v>278</v>
      </c>
      <c r="AS74" s="346">
        <v>24</v>
      </c>
      <c r="AT74" s="346">
        <v>16</v>
      </c>
      <c r="AU74" s="346">
        <v>82</v>
      </c>
      <c r="AV74" s="346">
        <v>16</v>
      </c>
    </row>
    <row r="75" spans="1:48" hidden="1" x14ac:dyDescent="0.2">
      <c r="A75" s="347">
        <v>307</v>
      </c>
      <c r="B75" s="125">
        <v>742</v>
      </c>
      <c r="C75" s="348" t="s">
        <v>311</v>
      </c>
      <c r="D75" s="354" t="s">
        <v>16</v>
      </c>
      <c r="E75" s="361">
        <v>1</v>
      </c>
      <c r="F75" s="344">
        <f t="shared" si="14"/>
        <v>348</v>
      </c>
      <c r="G75" s="351"/>
      <c r="H75" s="344"/>
      <c r="I75" s="344"/>
      <c r="J75" s="339"/>
      <c r="K75" s="339"/>
      <c r="L75" s="346"/>
      <c r="M75" s="346"/>
      <c r="N75" s="346"/>
      <c r="O75" s="346"/>
      <c r="P75" s="346">
        <v>11</v>
      </c>
      <c r="Q75" s="346">
        <v>11</v>
      </c>
      <c r="R75" s="346">
        <v>11</v>
      </c>
      <c r="S75" s="346">
        <v>11</v>
      </c>
      <c r="T75" s="346">
        <v>11</v>
      </c>
      <c r="U75" s="346">
        <v>11</v>
      </c>
      <c r="V75" s="346">
        <v>11</v>
      </c>
      <c r="W75" s="346">
        <v>10</v>
      </c>
      <c r="X75" s="346">
        <v>9</v>
      </c>
      <c r="Y75" s="346">
        <v>8</v>
      </c>
      <c r="Z75" s="346">
        <v>7</v>
      </c>
      <c r="AA75" s="346">
        <v>7</v>
      </c>
      <c r="AB75" s="346">
        <v>7</v>
      </c>
      <c r="AC75" s="346">
        <v>7</v>
      </c>
      <c r="AD75" s="346">
        <v>26</v>
      </c>
      <c r="AE75" s="346">
        <v>24</v>
      </c>
      <c r="AF75" s="346">
        <v>20</v>
      </c>
      <c r="AG75" s="346">
        <v>22</v>
      </c>
      <c r="AH75" s="346">
        <v>20</v>
      </c>
      <c r="AI75" s="346">
        <v>22</v>
      </c>
      <c r="AJ75" s="346">
        <v>18</v>
      </c>
      <c r="AK75" s="346">
        <v>16</v>
      </c>
      <c r="AL75" s="346">
        <v>16</v>
      </c>
      <c r="AM75" s="346">
        <v>10</v>
      </c>
      <c r="AN75" s="346">
        <v>8</v>
      </c>
      <c r="AO75" s="346">
        <v>6</v>
      </c>
      <c r="AP75" s="346">
        <v>8</v>
      </c>
      <c r="AQ75" s="346">
        <v>10</v>
      </c>
      <c r="AR75" s="346">
        <v>266</v>
      </c>
      <c r="AS75" s="346">
        <v>22</v>
      </c>
      <c r="AT75" s="346">
        <v>14</v>
      </c>
      <c r="AU75" s="346">
        <v>76</v>
      </c>
      <c r="AV75" s="346">
        <v>14</v>
      </c>
    </row>
    <row r="76" spans="1:48" hidden="1" x14ac:dyDescent="0.2">
      <c r="A76" s="347">
        <v>308</v>
      </c>
      <c r="B76" s="125">
        <v>743</v>
      </c>
      <c r="C76" s="348" t="s">
        <v>312</v>
      </c>
      <c r="D76" s="354" t="s">
        <v>31</v>
      </c>
      <c r="E76" s="361">
        <v>1</v>
      </c>
      <c r="F76" s="344">
        <f t="shared" si="14"/>
        <v>291</v>
      </c>
      <c r="G76" s="351"/>
      <c r="H76" s="344"/>
      <c r="I76" s="344"/>
      <c r="J76" s="339"/>
      <c r="K76" s="339"/>
      <c r="L76" s="346"/>
      <c r="M76" s="346"/>
      <c r="N76" s="346"/>
      <c r="O76" s="346"/>
      <c r="P76" s="346">
        <v>9</v>
      </c>
      <c r="Q76" s="346">
        <v>9</v>
      </c>
      <c r="R76" s="346">
        <v>9</v>
      </c>
      <c r="S76" s="346">
        <v>9</v>
      </c>
      <c r="T76" s="346">
        <v>10</v>
      </c>
      <c r="U76" s="346">
        <v>10</v>
      </c>
      <c r="V76" s="346">
        <v>10</v>
      </c>
      <c r="W76" s="346">
        <v>10</v>
      </c>
      <c r="X76" s="346">
        <v>7</v>
      </c>
      <c r="Y76" s="346">
        <v>7</v>
      </c>
      <c r="Z76" s="346">
        <v>6</v>
      </c>
      <c r="AA76" s="346">
        <v>5</v>
      </c>
      <c r="AB76" s="346">
        <v>5</v>
      </c>
      <c r="AC76" s="346">
        <v>4</v>
      </c>
      <c r="AD76" s="346">
        <v>24</v>
      </c>
      <c r="AE76" s="346">
        <v>22</v>
      </c>
      <c r="AF76" s="346">
        <v>18</v>
      </c>
      <c r="AG76" s="346">
        <v>20</v>
      </c>
      <c r="AH76" s="346">
        <v>16</v>
      </c>
      <c r="AI76" s="346">
        <v>18</v>
      </c>
      <c r="AJ76" s="346">
        <v>14</v>
      </c>
      <c r="AK76" s="346">
        <v>14</v>
      </c>
      <c r="AL76" s="346">
        <v>10</v>
      </c>
      <c r="AM76" s="346">
        <v>8</v>
      </c>
      <c r="AN76" s="346">
        <v>6</v>
      </c>
      <c r="AO76" s="346">
        <v>5</v>
      </c>
      <c r="AP76" s="346">
        <v>6</v>
      </c>
      <c r="AQ76" s="346">
        <v>8</v>
      </c>
      <c r="AR76" s="346">
        <v>252</v>
      </c>
      <c r="AS76" s="346">
        <v>16</v>
      </c>
      <c r="AT76" s="346">
        <v>10</v>
      </c>
      <c r="AU76" s="346">
        <v>68</v>
      </c>
      <c r="AV76" s="346">
        <v>11</v>
      </c>
    </row>
    <row r="77" spans="1:48" hidden="1" x14ac:dyDescent="0.2">
      <c r="A77" s="347">
        <v>309</v>
      </c>
      <c r="B77" s="125">
        <v>12471</v>
      </c>
      <c r="C77" s="348" t="s">
        <v>313</v>
      </c>
      <c r="D77" s="354" t="s">
        <v>31</v>
      </c>
      <c r="E77" s="361">
        <v>1</v>
      </c>
      <c r="F77" s="344">
        <f t="shared" si="14"/>
        <v>267</v>
      </c>
      <c r="G77" s="351"/>
      <c r="H77" s="344"/>
      <c r="I77" s="344"/>
      <c r="J77" s="339"/>
      <c r="K77" s="339"/>
      <c r="L77" s="346"/>
      <c r="M77" s="346"/>
      <c r="N77" s="346"/>
      <c r="O77" s="346"/>
      <c r="P77" s="346">
        <v>8</v>
      </c>
      <c r="Q77" s="346">
        <v>8</v>
      </c>
      <c r="R77" s="346">
        <v>8</v>
      </c>
      <c r="S77" s="346">
        <v>8</v>
      </c>
      <c r="T77" s="346">
        <v>9</v>
      </c>
      <c r="U77" s="346">
        <v>9</v>
      </c>
      <c r="V77" s="346">
        <v>9</v>
      </c>
      <c r="W77" s="346">
        <v>10</v>
      </c>
      <c r="X77" s="346">
        <v>9</v>
      </c>
      <c r="Y77" s="346">
        <v>8</v>
      </c>
      <c r="Z77" s="346">
        <v>7</v>
      </c>
      <c r="AA77" s="346">
        <v>6</v>
      </c>
      <c r="AB77" s="346">
        <v>6</v>
      </c>
      <c r="AC77" s="346">
        <v>6</v>
      </c>
      <c r="AD77" s="346">
        <v>24</v>
      </c>
      <c r="AE77" s="346">
        <v>22</v>
      </c>
      <c r="AF77" s="346">
        <v>14</v>
      </c>
      <c r="AG77" s="346">
        <v>14</v>
      </c>
      <c r="AH77" s="346">
        <v>12</v>
      </c>
      <c r="AI77" s="346">
        <v>14</v>
      </c>
      <c r="AJ77" s="346">
        <v>10</v>
      </c>
      <c r="AK77" s="346">
        <v>10</v>
      </c>
      <c r="AL77" s="346">
        <v>10</v>
      </c>
      <c r="AM77" s="346">
        <v>6</v>
      </c>
      <c r="AN77" s="346">
        <v>6</v>
      </c>
      <c r="AO77" s="346">
        <v>6</v>
      </c>
      <c r="AP77" s="346">
        <v>8</v>
      </c>
      <c r="AQ77" s="346">
        <v>6</v>
      </c>
      <c r="AR77" s="346">
        <v>260</v>
      </c>
      <c r="AS77" s="346">
        <v>18</v>
      </c>
      <c r="AT77" s="346">
        <v>14</v>
      </c>
      <c r="AU77" s="346">
        <v>74</v>
      </c>
      <c r="AV77" s="346">
        <v>10</v>
      </c>
    </row>
    <row r="78" spans="1:48" hidden="1" x14ac:dyDescent="0.2">
      <c r="A78" s="347">
        <v>310</v>
      </c>
      <c r="B78" s="125">
        <v>15577</v>
      </c>
      <c r="C78" s="348" t="s">
        <v>314</v>
      </c>
      <c r="D78" s="354" t="s">
        <v>31</v>
      </c>
      <c r="E78" s="361">
        <v>1</v>
      </c>
      <c r="F78" s="344">
        <f t="shared" si="14"/>
        <v>425</v>
      </c>
      <c r="G78" s="351"/>
      <c r="H78" s="344"/>
      <c r="I78" s="344"/>
      <c r="J78" s="339"/>
      <c r="K78" s="339"/>
      <c r="L78" s="346"/>
      <c r="M78" s="346"/>
      <c r="N78" s="346"/>
      <c r="O78" s="346"/>
      <c r="P78" s="346">
        <v>11</v>
      </c>
      <c r="Q78" s="346">
        <v>11</v>
      </c>
      <c r="R78" s="346">
        <v>11</v>
      </c>
      <c r="S78" s="346">
        <v>11</v>
      </c>
      <c r="T78" s="346">
        <v>11</v>
      </c>
      <c r="U78" s="346">
        <v>11</v>
      </c>
      <c r="V78" s="346">
        <v>11</v>
      </c>
      <c r="W78" s="346">
        <v>11</v>
      </c>
      <c r="X78" s="346">
        <v>10</v>
      </c>
      <c r="Y78" s="346">
        <v>10</v>
      </c>
      <c r="Z78" s="346">
        <v>9</v>
      </c>
      <c r="AA78" s="346">
        <v>8</v>
      </c>
      <c r="AB78" s="346">
        <v>7</v>
      </c>
      <c r="AC78" s="346">
        <v>8</v>
      </c>
      <c r="AD78" s="346">
        <v>48</v>
      </c>
      <c r="AE78" s="346">
        <v>43</v>
      </c>
      <c r="AF78" s="346">
        <v>26</v>
      </c>
      <c r="AG78" s="346">
        <v>26</v>
      </c>
      <c r="AH78" s="346">
        <v>24</v>
      </c>
      <c r="AI78" s="346">
        <v>26</v>
      </c>
      <c r="AJ78" s="346">
        <v>20</v>
      </c>
      <c r="AK78" s="346">
        <v>18</v>
      </c>
      <c r="AL78" s="346">
        <v>16</v>
      </c>
      <c r="AM78" s="346">
        <v>10</v>
      </c>
      <c r="AN78" s="346">
        <v>10</v>
      </c>
      <c r="AO78" s="346">
        <v>8</v>
      </c>
      <c r="AP78" s="346">
        <v>10</v>
      </c>
      <c r="AQ78" s="346">
        <v>6</v>
      </c>
      <c r="AR78" s="346">
        <v>244</v>
      </c>
      <c r="AS78" s="346">
        <v>24</v>
      </c>
      <c r="AT78" s="346">
        <v>20</v>
      </c>
      <c r="AU78" s="346">
        <v>80</v>
      </c>
      <c r="AV78" s="346">
        <v>12</v>
      </c>
    </row>
    <row r="79" spans="1:48" hidden="1" x14ac:dyDescent="0.2">
      <c r="A79" s="340">
        <v>120125</v>
      </c>
      <c r="B79" s="341"/>
      <c r="C79" s="342" t="s">
        <v>315</v>
      </c>
      <c r="D79" s="275"/>
      <c r="E79" s="107">
        <v>2</v>
      </c>
      <c r="F79" s="344">
        <f t="shared" si="14"/>
        <v>15062</v>
      </c>
      <c r="G79" s="365">
        <f t="shared" ref="G79:I79" si="24">G80</f>
        <v>0</v>
      </c>
      <c r="H79" s="366">
        <f t="shared" si="24"/>
        <v>0</v>
      </c>
      <c r="I79" s="366">
        <f t="shared" si="24"/>
        <v>0</v>
      </c>
      <c r="J79" s="366">
        <f>J80</f>
        <v>0</v>
      </c>
      <c r="K79" s="366">
        <f t="shared" ref="K79:O79" si="25">K80</f>
        <v>0</v>
      </c>
      <c r="L79" s="366">
        <f t="shared" si="25"/>
        <v>0</v>
      </c>
      <c r="M79" s="366">
        <f t="shared" si="25"/>
        <v>0</v>
      </c>
      <c r="N79" s="366">
        <f t="shared" si="25"/>
        <v>0</v>
      </c>
      <c r="O79" s="366">
        <f t="shared" si="25"/>
        <v>0</v>
      </c>
      <c r="P79" s="346">
        <v>329</v>
      </c>
      <c r="Q79" s="346">
        <v>330</v>
      </c>
      <c r="R79" s="346">
        <v>327</v>
      </c>
      <c r="S79" s="346">
        <v>324</v>
      </c>
      <c r="T79" s="346">
        <v>321</v>
      </c>
      <c r="U79" s="346">
        <v>316</v>
      </c>
      <c r="V79" s="346">
        <v>314</v>
      </c>
      <c r="W79" s="346">
        <v>319</v>
      </c>
      <c r="X79" s="346">
        <v>326</v>
      </c>
      <c r="Y79" s="346">
        <v>331</v>
      </c>
      <c r="Z79" s="346">
        <v>336</v>
      </c>
      <c r="AA79" s="346">
        <v>341</v>
      </c>
      <c r="AB79" s="346">
        <v>341</v>
      </c>
      <c r="AC79" s="346">
        <v>343</v>
      </c>
      <c r="AD79" s="346">
        <v>1648</v>
      </c>
      <c r="AE79" s="346">
        <v>1381</v>
      </c>
      <c r="AF79" s="346">
        <v>1291</v>
      </c>
      <c r="AG79" s="346">
        <v>1048</v>
      </c>
      <c r="AH79" s="346">
        <v>984</v>
      </c>
      <c r="AI79" s="346">
        <v>888</v>
      </c>
      <c r="AJ79" s="346">
        <v>767</v>
      </c>
      <c r="AK79" s="346">
        <v>662</v>
      </c>
      <c r="AL79" s="346">
        <v>568</v>
      </c>
      <c r="AM79" s="346">
        <v>504</v>
      </c>
      <c r="AN79" s="346">
        <v>309</v>
      </c>
      <c r="AO79" s="346">
        <v>211</v>
      </c>
      <c r="AP79" s="346">
        <v>203</v>
      </c>
      <c r="AQ79" s="346">
        <v>289</v>
      </c>
      <c r="AR79" s="346">
        <v>8917</v>
      </c>
      <c r="AS79" s="346">
        <v>772</v>
      </c>
      <c r="AT79" s="346">
        <v>802</v>
      </c>
      <c r="AU79" s="346">
        <v>4013</v>
      </c>
      <c r="AV79" s="346">
        <v>393</v>
      </c>
    </row>
    <row r="80" spans="1:48" hidden="1" x14ac:dyDescent="0.2">
      <c r="A80" s="347">
        <v>201</v>
      </c>
      <c r="B80" s="125">
        <v>719</v>
      </c>
      <c r="C80" s="348" t="s">
        <v>316</v>
      </c>
      <c r="D80" s="352" t="s">
        <v>14</v>
      </c>
      <c r="E80" s="363">
        <v>2</v>
      </c>
      <c r="F80" s="344">
        <f t="shared" si="14"/>
        <v>15062</v>
      </c>
      <c r="G80" s="351"/>
      <c r="H80" s="344"/>
      <c r="I80" s="344"/>
      <c r="J80" s="339"/>
      <c r="K80" s="339"/>
      <c r="L80" s="346"/>
      <c r="M80" s="346"/>
      <c r="N80" s="346"/>
      <c r="O80" s="346"/>
      <c r="P80" s="346">
        <v>329</v>
      </c>
      <c r="Q80" s="346">
        <v>330</v>
      </c>
      <c r="R80" s="346">
        <v>327</v>
      </c>
      <c r="S80" s="346">
        <v>324</v>
      </c>
      <c r="T80" s="346">
        <v>321</v>
      </c>
      <c r="U80" s="346">
        <v>316</v>
      </c>
      <c r="V80" s="346">
        <v>314</v>
      </c>
      <c r="W80" s="346">
        <v>319</v>
      </c>
      <c r="X80" s="346">
        <v>326</v>
      </c>
      <c r="Y80" s="346">
        <v>331</v>
      </c>
      <c r="Z80" s="346">
        <v>336</v>
      </c>
      <c r="AA80" s="346">
        <v>341</v>
      </c>
      <c r="AB80" s="346">
        <v>341</v>
      </c>
      <c r="AC80" s="346">
        <v>343</v>
      </c>
      <c r="AD80" s="346">
        <v>1648</v>
      </c>
      <c r="AE80" s="346">
        <v>1381</v>
      </c>
      <c r="AF80" s="346">
        <v>1291</v>
      </c>
      <c r="AG80" s="346">
        <v>1048</v>
      </c>
      <c r="AH80" s="346">
        <v>984</v>
      </c>
      <c r="AI80" s="346">
        <v>888</v>
      </c>
      <c r="AJ80" s="346">
        <v>767</v>
      </c>
      <c r="AK80" s="346">
        <v>662</v>
      </c>
      <c r="AL80" s="346">
        <v>568</v>
      </c>
      <c r="AM80" s="346">
        <v>504</v>
      </c>
      <c r="AN80" s="346">
        <v>309</v>
      </c>
      <c r="AO80" s="346">
        <v>211</v>
      </c>
      <c r="AP80" s="346">
        <v>203</v>
      </c>
      <c r="AQ80" s="346">
        <v>289</v>
      </c>
      <c r="AR80" s="346">
        <v>8917</v>
      </c>
      <c r="AS80" s="346">
        <v>772</v>
      </c>
      <c r="AT80" s="346">
        <v>802</v>
      </c>
      <c r="AU80" s="346">
        <v>4013</v>
      </c>
      <c r="AV80" s="346">
        <v>393</v>
      </c>
    </row>
    <row r="81" spans="1:48" hidden="1" x14ac:dyDescent="0.2">
      <c r="A81" s="340">
        <v>120126</v>
      </c>
      <c r="B81" s="341"/>
      <c r="C81" s="342" t="s">
        <v>317</v>
      </c>
      <c r="D81" s="275"/>
      <c r="E81" s="107">
        <v>1</v>
      </c>
      <c r="F81" s="344">
        <f t="shared" si="14"/>
        <v>4619</v>
      </c>
      <c r="G81" s="345">
        <f t="shared" ref="G81:I81" si="26">SUM(G82:G86)</f>
        <v>0</v>
      </c>
      <c r="H81" s="346">
        <f t="shared" si="26"/>
        <v>0</v>
      </c>
      <c r="I81" s="346">
        <f t="shared" si="26"/>
        <v>0</v>
      </c>
      <c r="J81" s="346">
        <f>SUM(J82:J86)</f>
        <v>0</v>
      </c>
      <c r="K81" s="346">
        <f t="shared" ref="K81:AV81" si="27">SUM(K82:K86)</f>
        <v>0</v>
      </c>
      <c r="L81" s="346">
        <f t="shared" si="27"/>
        <v>0</v>
      </c>
      <c r="M81" s="346">
        <f t="shared" si="27"/>
        <v>0</v>
      </c>
      <c r="N81" s="346">
        <f t="shared" si="27"/>
        <v>0</v>
      </c>
      <c r="O81" s="346">
        <f t="shared" si="27"/>
        <v>0</v>
      </c>
      <c r="P81" s="346">
        <f t="shared" si="27"/>
        <v>102</v>
      </c>
      <c r="Q81" s="346">
        <f t="shared" si="27"/>
        <v>104</v>
      </c>
      <c r="R81" s="346">
        <f t="shared" si="27"/>
        <v>107</v>
      </c>
      <c r="S81" s="346">
        <f t="shared" si="27"/>
        <v>108</v>
      </c>
      <c r="T81" s="346">
        <f t="shared" si="27"/>
        <v>112</v>
      </c>
      <c r="U81" s="346">
        <f t="shared" si="27"/>
        <v>115</v>
      </c>
      <c r="V81" s="346">
        <f t="shared" si="27"/>
        <v>116</v>
      </c>
      <c r="W81" s="346">
        <f t="shared" si="27"/>
        <v>112</v>
      </c>
      <c r="X81" s="346">
        <f t="shared" si="27"/>
        <v>106</v>
      </c>
      <c r="Y81" s="346">
        <f t="shared" si="27"/>
        <v>102</v>
      </c>
      <c r="Z81" s="346">
        <f t="shared" si="27"/>
        <v>96</v>
      </c>
      <c r="AA81" s="346">
        <f t="shared" si="27"/>
        <v>93</v>
      </c>
      <c r="AB81" s="346">
        <f t="shared" si="27"/>
        <v>89</v>
      </c>
      <c r="AC81" s="346">
        <f t="shared" si="27"/>
        <v>87</v>
      </c>
      <c r="AD81" s="346">
        <f t="shared" si="27"/>
        <v>388</v>
      </c>
      <c r="AE81" s="346">
        <f t="shared" si="27"/>
        <v>371</v>
      </c>
      <c r="AF81" s="346">
        <f t="shared" si="27"/>
        <v>299</v>
      </c>
      <c r="AG81" s="346">
        <f t="shared" si="27"/>
        <v>304</v>
      </c>
      <c r="AH81" s="346">
        <f t="shared" si="27"/>
        <v>311</v>
      </c>
      <c r="AI81" s="346">
        <f t="shared" si="27"/>
        <v>323</v>
      </c>
      <c r="AJ81" s="346">
        <f t="shared" si="27"/>
        <v>249</v>
      </c>
      <c r="AK81" s="346">
        <f t="shared" si="27"/>
        <v>225</v>
      </c>
      <c r="AL81" s="346">
        <f t="shared" si="27"/>
        <v>195</v>
      </c>
      <c r="AM81" s="346">
        <f t="shared" si="27"/>
        <v>182</v>
      </c>
      <c r="AN81" s="346">
        <f t="shared" si="27"/>
        <v>142</v>
      </c>
      <c r="AO81" s="346">
        <f t="shared" si="27"/>
        <v>105</v>
      </c>
      <c r="AP81" s="346">
        <f t="shared" si="27"/>
        <v>76</v>
      </c>
      <c r="AQ81" s="346">
        <f t="shared" si="27"/>
        <v>107</v>
      </c>
      <c r="AR81" s="346">
        <f t="shared" si="27"/>
        <v>2769</v>
      </c>
      <c r="AS81" s="346">
        <f t="shared" si="27"/>
        <v>294</v>
      </c>
      <c r="AT81" s="346">
        <f t="shared" si="27"/>
        <v>238</v>
      </c>
      <c r="AU81" s="346">
        <f t="shared" si="27"/>
        <v>1067</v>
      </c>
      <c r="AV81" s="346">
        <f t="shared" si="27"/>
        <v>143</v>
      </c>
    </row>
    <row r="82" spans="1:48" hidden="1" x14ac:dyDescent="0.2">
      <c r="A82" s="347">
        <v>201</v>
      </c>
      <c r="B82" s="125">
        <v>624</v>
      </c>
      <c r="C82" s="348" t="s">
        <v>318</v>
      </c>
      <c r="D82" s="352" t="s">
        <v>14</v>
      </c>
      <c r="E82" s="363">
        <v>1</v>
      </c>
      <c r="F82" s="344">
        <f t="shared" si="14"/>
        <v>2092</v>
      </c>
      <c r="G82" s="351"/>
      <c r="H82" s="344"/>
      <c r="I82" s="344"/>
      <c r="J82" s="339"/>
      <c r="K82" s="339"/>
      <c r="L82" s="346"/>
      <c r="M82" s="346"/>
      <c r="N82" s="346"/>
      <c r="O82" s="346"/>
      <c r="P82" s="346">
        <v>47</v>
      </c>
      <c r="Q82" s="346">
        <v>50</v>
      </c>
      <c r="R82" s="346">
        <v>52</v>
      </c>
      <c r="S82" s="346">
        <v>52</v>
      </c>
      <c r="T82" s="346">
        <v>54</v>
      </c>
      <c r="U82" s="346">
        <v>54</v>
      </c>
      <c r="V82" s="346">
        <v>55</v>
      </c>
      <c r="W82" s="346">
        <v>53</v>
      </c>
      <c r="X82" s="346">
        <v>52</v>
      </c>
      <c r="Y82" s="346">
        <v>49</v>
      </c>
      <c r="Z82" s="346">
        <v>46</v>
      </c>
      <c r="AA82" s="346">
        <v>46</v>
      </c>
      <c r="AB82" s="346">
        <v>45</v>
      </c>
      <c r="AC82" s="346">
        <v>45</v>
      </c>
      <c r="AD82" s="346">
        <v>178</v>
      </c>
      <c r="AE82" s="346">
        <v>159</v>
      </c>
      <c r="AF82" s="346">
        <v>134</v>
      </c>
      <c r="AG82" s="346">
        <v>134</v>
      </c>
      <c r="AH82" s="346">
        <v>136</v>
      </c>
      <c r="AI82" s="346">
        <v>138</v>
      </c>
      <c r="AJ82" s="346">
        <v>108</v>
      </c>
      <c r="AK82" s="346">
        <v>100</v>
      </c>
      <c r="AL82" s="346">
        <v>87</v>
      </c>
      <c r="AM82" s="346">
        <v>82</v>
      </c>
      <c r="AN82" s="346">
        <v>62</v>
      </c>
      <c r="AO82" s="346">
        <v>46</v>
      </c>
      <c r="AP82" s="346">
        <v>28</v>
      </c>
      <c r="AQ82" s="346">
        <v>40</v>
      </c>
      <c r="AR82" s="346">
        <v>816</v>
      </c>
      <c r="AS82" s="346">
        <v>132</v>
      </c>
      <c r="AT82" s="346">
        <v>114</v>
      </c>
      <c r="AU82" s="346">
        <v>472</v>
      </c>
      <c r="AV82" s="346">
        <v>58</v>
      </c>
    </row>
    <row r="83" spans="1:48" hidden="1" x14ac:dyDescent="0.2">
      <c r="A83" s="347">
        <v>301</v>
      </c>
      <c r="B83" s="125">
        <v>625</v>
      </c>
      <c r="C83" s="348" t="s">
        <v>319</v>
      </c>
      <c r="D83" s="354" t="s">
        <v>16</v>
      </c>
      <c r="E83" s="361">
        <v>1</v>
      </c>
      <c r="F83" s="344">
        <f t="shared" si="14"/>
        <v>931</v>
      </c>
      <c r="G83" s="351"/>
      <c r="H83" s="344"/>
      <c r="I83" s="344"/>
      <c r="J83" s="339"/>
      <c r="K83" s="339"/>
      <c r="L83" s="346"/>
      <c r="M83" s="346"/>
      <c r="N83" s="346"/>
      <c r="O83" s="346"/>
      <c r="P83" s="346">
        <v>18</v>
      </c>
      <c r="Q83" s="346">
        <v>20</v>
      </c>
      <c r="R83" s="346">
        <v>20</v>
      </c>
      <c r="S83" s="346">
        <v>20</v>
      </c>
      <c r="T83" s="346">
        <v>22</v>
      </c>
      <c r="U83" s="346">
        <v>23</v>
      </c>
      <c r="V83" s="346">
        <v>23</v>
      </c>
      <c r="W83" s="346">
        <v>22</v>
      </c>
      <c r="X83" s="346">
        <v>20</v>
      </c>
      <c r="Y83" s="346">
        <v>20</v>
      </c>
      <c r="Z83" s="346">
        <v>20</v>
      </c>
      <c r="AA83" s="346">
        <v>19</v>
      </c>
      <c r="AB83" s="346">
        <v>17</v>
      </c>
      <c r="AC83" s="346">
        <v>17</v>
      </c>
      <c r="AD83" s="346">
        <v>76</v>
      </c>
      <c r="AE83" s="346">
        <v>76</v>
      </c>
      <c r="AF83" s="346">
        <v>64</v>
      </c>
      <c r="AG83" s="346">
        <v>63</v>
      </c>
      <c r="AH83" s="346">
        <v>63</v>
      </c>
      <c r="AI83" s="346">
        <v>66</v>
      </c>
      <c r="AJ83" s="346">
        <v>52</v>
      </c>
      <c r="AK83" s="346">
        <v>46</v>
      </c>
      <c r="AL83" s="346">
        <v>38</v>
      </c>
      <c r="AM83" s="346">
        <v>36</v>
      </c>
      <c r="AN83" s="346">
        <v>30</v>
      </c>
      <c r="AO83" s="346">
        <v>22</v>
      </c>
      <c r="AP83" s="346">
        <v>18</v>
      </c>
      <c r="AQ83" s="346">
        <v>22</v>
      </c>
      <c r="AR83" s="346">
        <v>558</v>
      </c>
      <c r="AS83" s="346">
        <v>60</v>
      </c>
      <c r="AT83" s="346">
        <v>48</v>
      </c>
      <c r="AU83" s="346">
        <v>212</v>
      </c>
      <c r="AV83" s="346">
        <v>28</v>
      </c>
    </row>
    <row r="84" spans="1:48" hidden="1" x14ac:dyDescent="0.2">
      <c r="A84" s="347">
        <v>302</v>
      </c>
      <c r="B84" s="125">
        <v>626</v>
      </c>
      <c r="C84" s="348" t="s">
        <v>320</v>
      </c>
      <c r="D84" s="354" t="s">
        <v>31</v>
      </c>
      <c r="E84" s="361">
        <v>1</v>
      </c>
      <c r="F84" s="344">
        <f t="shared" si="14"/>
        <v>563</v>
      </c>
      <c r="G84" s="351"/>
      <c r="H84" s="344"/>
      <c r="I84" s="344"/>
      <c r="J84" s="339"/>
      <c r="K84" s="339"/>
      <c r="L84" s="346"/>
      <c r="M84" s="346"/>
      <c r="N84" s="346"/>
      <c r="O84" s="346"/>
      <c r="P84" s="346">
        <v>14</v>
      </c>
      <c r="Q84" s="346">
        <v>11</v>
      </c>
      <c r="R84" s="346">
        <v>11</v>
      </c>
      <c r="S84" s="346">
        <v>11</v>
      </c>
      <c r="T84" s="346">
        <v>12</v>
      </c>
      <c r="U84" s="346">
        <v>13</v>
      </c>
      <c r="V84" s="346">
        <v>13</v>
      </c>
      <c r="W84" s="346">
        <v>12</v>
      </c>
      <c r="X84" s="346">
        <v>10</v>
      </c>
      <c r="Y84" s="346">
        <v>11</v>
      </c>
      <c r="Z84" s="346">
        <v>10</v>
      </c>
      <c r="AA84" s="346">
        <v>9</v>
      </c>
      <c r="AB84" s="346">
        <v>9</v>
      </c>
      <c r="AC84" s="346">
        <v>8</v>
      </c>
      <c r="AD84" s="346">
        <v>46</v>
      </c>
      <c r="AE84" s="346">
        <v>48</v>
      </c>
      <c r="AF84" s="346">
        <v>39</v>
      </c>
      <c r="AG84" s="346">
        <v>39</v>
      </c>
      <c r="AH84" s="346">
        <v>40</v>
      </c>
      <c r="AI84" s="346">
        <v>43</v>
      </c>
      <c r="AJ84" s="346">
        <v>32</v>
      </c>
      <c r="AK84" s="346">
        <v>29</v>
      </c>
      <c r="AL84" s="346">
        <v>26</v>
      </c>
      <c r="AM84" s="346">
        <v>24</v>
      </c>
      <c r="AN84" s="346">
        <v>18</v>
      </c>
      <c r="AO84" s="346">
        <v>13</v>
      </c>
      <c r="AP84" s="346">
        <v>12</v>
      </c>
      <c r="AQ84" s="346">
        <v>16</v>
      </c>
      <c r="AR84" s="346">
        <v>475</v>
      </c>
      <c r="AS84" s="346">
        <v>36</v>
      </c>
      <c r="AT84" s="346">
        <v>26</v>
      </c>
      <c r="AU84" s="346">
        <v>136</v>
      </c>
      <c r="AV84" s="346">
        <v>19</v>
      </c>
    </row>
    <row r="85" spans="1:48" hidden="1" x14ac:dyDescent="0.2">
      <c r="A85" s="347">
        <v>303</v>
      </c>
      <c r="B85" s="125">
        <v>627</v>
      </c>
      <c r="C85" s="348" t="s">
        <v>321</v>
      </c>
      <c r="D85" s="354" t="s">
        <v>31</v>
      </c>
      <c r="E85" s="361">
        <v>1</v>
      </c>
      <c r="F85" s="344">
        <f t="shared" si="14"/>
        <v>491</v>
      </c>
      <c r="G85" s="351"/>
      <c r="H85" s="344"/>
      <c r="I85" s="344"/>
      <c r="J85" s="339"/>
      <c r="K85" s="339"/>
      <c r="L85" s="346"/>
      <c r="M85" s="346"/>
      <c r="N85" s="346"/>
      <c r="O85" s="346"/>
      <c r="P85" s="346">
        <v>11</v>
      </c>
      <c r="Q85" s="346">
        <v>11</v>
      </c>
      <c r="R85" s="346">
        <v>11</v>
      </c>
      <c r="S85" s="346">
        <v>11</v>
      </c>
      <c r="T85" s="346">
        <v>11</v>
      </c>
      <c r="U85" s="346">
        <v>12</v>
      </c>
      <c r="V85" s="346">
        <v>12</v>
      </c>
      <c r="W85" s="346">
        <v>12</v>
      </c>
      <c r="X85" s="346">
        <v>12</v>
      </c>
      <c r="Y85" s="346">
        <v>11</v>
      </c>
      <c r="Z85" s="346">
        <v>10</v>
      </c>
      <c r="AA85" s="346">
        <v>9</v>
      </c>
      <c r="AB85" s="346">
        <v>9</v>
      </c>
      <c r="AC85" s="346">
        <v>8</v>
      </c>
      <c r="AD85" s="346">
        <v>40</v>
      </c>
      <c r="AE85" s="346">
        <v>40</v>
      </c>
      <c r="AF85" s="346">
        <v>30</v>
      </c>
      <c r="AG85" s="346">
        <v>32</v>
      </c>
      <c r="AH85" s="346">
        <v>34</v>
      </c>
      <c r="AI85" s="346">
        <v>36</v>
      </c>
      <c r="AJ85" s="346">
        <v>27</v>
      </c>
      <c r="AK85" s="346">
        <v>24</v>
      </c>
      <c r="AL85" s="346">
        <v>20</v>
      </c>
      <c r="AM85" s="346">
        <v>20</v>
      </c>
      <c r="AN85" s="346">
        <v>16</v>
      </c>
      <c r="AO85" s="346">
        <v>12</v>
      </c>
      <c r="AP85" s="346">
        <v>10</v>
      </c>
      <c r="AQ85" s="346">
        <v>13</v>
      </c>
      <c r="AR85" s="346">
        <v>451</v>
      </c>
      <c r="AS85" s="346">
        <v>32</v>
      </c>
      <c r="AT85" s="346">
        <v>24</v>
      </c>
      <c r="AU85" s="346">
        <v>114</v>
      </c>
      <c r="AV85" s="346">
        <v>18</v>
      </c>
    </row>
    <row r="86" spans="1:48" hidden="1" x14ac:dyDescent="0.2">
      <c r="A86" s="347">
        <v>304</v>
      </c>
      <c r="B86" s="125">
        <v>628</v>
      </c>
      <c r="C86" s="348" t="s">
        <v>322</v>
      </c>
      <c r="D86" s="354" t="s">
        <v>31</v>
      </c>
      <c r="E86" s="361">
        <v>1</v>
      </c>
      <c r="F86" s="344">
        <f t="shared" si="14"/>
        <v>542</v>
      </c>
      <c r="G86" s="351"/>
      <c r="H86" s="344"/>
      <c r="I86" s="344"/>
      <c r="J86" s="339"/>
      <c r="K86" s="339"/>
      <c r="L86" s="346"/>
      <c r="M86" s="346"/>
      <c r="N86" s="346"/>
      <c r="O86" s="346"/>
      <c r="P86" s="346">
        <v>12</v>
      </c>
      <c r="Q86" s="346">
        <v>12</v>
      </c>
      <c r="R86" s="346">
        <v>13</v>
      </c>
      <c r="S86" s="346">
        <v>14</v>
      </c>
      <c r="T86" s="346">
        <v>13</v>
      </c>
      <c r="U86" s="346">
        <v>13</v>
      </c>
      <c r="V86" s="346">
        <v>13</v>
      </c>
      <c r="W86" s="346">
        <v>13</v>
      </c>
      <c r="X86" s="346">
        <v>12</v>
      </c>
      <c r="Y86" s="346">
        <v>11</v>
      </c>
      <c r="Z86" s="346">
        <v>10</v>
      </c>
      <c r="AA86" s="346">
        <v>10</v>
      </c>
      <c r="AB86" s="346">
        <v>9</v>
      </c>
      <c r="AC86" s="346">
        <v>9</v>
      </c>
      <c r="AD86" s="346">
        <v>48</v>
      </c>
      <c r="AE86" s="346">
        <v>48</v>
      </c>
      <c r="AF86" s="346">
        <v>32</v>
      </c>
      <c r="AG86" s="346">
        <v>36</v>
      </c>
      <c r="AH86" s="346">
        <v>38</v>
      </c>
      <c r="AI86" s="346">
        <v>40</v>
      </c>
      <c r="AJ86" s="346">
        <v>30</v>
      </c>
      <c r="AK86" s="346">
        <v>26</v>
      </c>
      <c r="AL86" s="346">
        <v>24</v>
      </c>
      <c r="AM86" s="346">
        <v>20</v>
      </c>
      <c r="AN86" s="346">
        <v>16</v>
      </c>
      <c r="AO86" s="346">
        <v>12</v>
      </c>
      <c r="AP86" s="346">
        <v>8</v>
      </c>
      <c r="AQ86" s="346">
        <v>16</v>
      </c>
      <c r="AR86" s="346">
        <v>469</v>
      </c>
      <c r="AS86" s="346">
        <v>34</v>
      </c>
      <c r="AT86" s="346">
        <v>26</v>
      </c>
      <c r="AU86" s="346">
        <v>133</v>
      </c>
      <c r="AV86" s="346">
        <v>20</v>
      </c>
    </row>
    <row r="87" spans="1:48" hidden="1" x14ac:dyDescent="0.2">
      <c r="A87" s="340">
        <v>120127</v>
      </c>
      <c r="B87" s="341"/>
      <c r="C87" s="342" t="s">
        <v>323</v>
      </c>
      <c r="D87" s="275"/>
      <c r="E87" s="107">
        <v>2</v>
      </c>
      <c r="F87" s="344">
        <f t="shared" si="14"/>
        <v>1583</v>
      </c>
      <c r="G87" s="365">
        <f t="shared" ref="G87:I87" si="28">G88</f>
        <v>0</v>
      </c>
      <c r="H87" s="366">
        <f t="shared" si="28"/>
        <v>0</v>
      </c>
      <c r="I87" s="366">
        <f t="shared" si="28"/>
        <v>0</v>
      </c>
      <c r="J87" s="366">
        <f>J88</f>
        <v>0</v>
      </c>
      <c r="K87" s="366">
        <f t="shared" ref="K87:O87" si="29">K88</f>
        <v>0</v>
      </c>
      <c r="L87" s="366">
        <f t="shared" si="29"/>
        <v>0</v>
      </c>
      <c r="M87" s="366">
        <f t="shared" si="29"/>
        <v>0</v>
      </c>
      <c r="N87" s="366">
        <f t="shared" si="29"/>
        <v>0</v>
      </c>
      <c r="O87" s="366">
        <f t="shared" si="29"/>
        <v>0</v>
      </c>
      <c r="P87" s="346">
        <v>40</v>
      </c>
      <c r="Q87" s="346">
        <v>40</v>
      </c>
      <c r="R87" s="346">
        <v>39</v>
      </c>
      <c r="S87" s="346">
        <v>37</v>
      </c>
      <c r="T87" s="346">
        <v>38</v>
      </c>
      <c r="U87" s="346">
        <v>37</v>
      </c>
      <c r="V87" s="346">
        <v>36</v>
      </c>
      <c r="W87" s="346">
        <v>34</v>
      </c>
      <c r="X87" s="346">
        <v>31</v>
      </c>
      <c r="Y87" s="346">
        <v>32</v>
      </c>
      <c r="Z87" s="346">
        <v>29</v>
      </c>
      <c r="AA87" s="346">
        <v>29</v>
      </c>
      <c r="AB87" s="346">
        <v>28</v>
      </c>
      <c r="AC87" s="346">
        <v>26</v>
      </c>
      <c r="AD87" s="346">
        <v>127</v>
      </c>
      <c r="AE87" s="346">
        <v>135</v>
      </c>
      <c r="AF87" s="346">
        <v>120</v>
      </c>
      <c r="AG87" s="346">
        <v>102</v>
      </c>
      <c r="AH87" s="346">
        <v>104</v>
      </c>
      <c r="AI87" s="346">
        <v>89</v>
      </c>
      <c r="AJ87" s="346">
        <v>66</v>
      </c>
      <c r="AK87" s="346">
        <v>85</v>
      </c>
      <c r="AL87" s="346">
        <v>81</v>
      </c>
      <c r="AM87" s="346">
        <v>82</v>
      </c>
      <c r="AN87" s="346">
        <v>42</v>
      </c>
      <c r="AO87" s="346">
        <v>37</v>
      </c>
      <c r="AP87" s="346">
        <v>37</v>
      </c>
      <c r="AQ87" s="346">
        <v>40</v>
      </c>
      <c r="AR87" s="346">
        <v>947</v>
      </c>
      <c r="AS87" s="346">
        <v>92</v>
      </c>
      <c r="AT87" s="346">
        <v>69</v>
      </c>
      <c r="AU87" s="346">
        <v>374</v>
      </c>
      <c r="AV87" s="346">
        <v>53</v>
      </c>
    </row>
    <row r="88" spans="1:48" hidden="1" x14ac:dyDescent="0.2">
      <c r="A88" s="347">
        <v>301</v>
      </c>
      <c r="B88" s="125">
        <v>665</v>
      </c>
      <c r="C88" s="348" t="s">
        <v>324</v>
      </c>
      <c r="D88" s="354" t="s">
        <v>16</v>
      </c>
      <c r="E88" s="361">
        <v>2</v>
      </c>
      <c r="F88" s="344">
        <f t="shared" si="14"/>
        <v>1583</v>
      </c>
      <c r="G88" s="351"/>
      <c r="H88" s="344"/>
      <c r="I88" s="344"/>
      <c r="J88" s="339"/>
      <c r="K88" s="339"/>
      <c r="L88" s="346"/>
      <c r="M88" s="346"/>
      <c r="N88" s="346"/>
      <c r="O88" s="346"/>
      <c r="P88" s="346">
        <v>40</v>
      </c>
      <c r="Q88" s="346">
        <v>40</v>
      </c>
      <c r="R88" s="346">
        <v>39</v>
      </c>
      <c r="S88" s="346">
        <v>37</v>
      </c>
      <c r="T88" s="346">
        <v>38</v>
      </c>
      <c r="U88" s="346">
        <v>37</v>
      </c>
      <c r="V88" s="346">
        <v>36</v>
      </c>
      <c r="W88" s="346">
        <v>34</v>
      </c>
      <c r="X88" s="346">
        <v>31</v>
      </c>
      <c r="Y88" s="346">
        <v>32</v>
      </c>
      <c r="Z88" s="346">
        <v>29</v>
      </c>
      <c r="AA88" s="346">
        <v>29</v>
      </c>
      <c r="AB88" s="346">
        <v>28</v>
      </c>
      <c r="AC88" s="346">
        <v>26</v>
      </c>
      <c r="AD88" s="346">
        <v>127</v>
      </c>
      <c r="AE88" s="346">
        <v>135</v>
      </c>
      <c r="AF88" s="346">
        <v>120</v>
      </c>
      <c r="AG88" s="346">
        <v>102</v>
      </c>
      <c r="AH88" s="346">
        <v>104</v>
      </c>
      <c r="AI88" s="346">
        <v>89</v>
      </c>
      <c r="AJ88" s="346">
        <v>66</v>
      </c>
      <c r="AK88" s="346">
        <v>85</v>
      </c>
      <c r="AL88" s="346">
        <v>81</v>
      </c>
      <c r="AM88" s="346">
        <v>82</v>
      </c>
      <c r="AN88" s="346">
        <v>42</v>
      </c>
      <c r="AO88" s="346">
        <v>37</v>
      </c>
      <c r="AP88" s="346">
        <v>37</v>
      </c>
      <c r="AQ88" s="346">
        <v>40</v>
      </c>
      <c r="AR88" s="346">
        <v>947</v>
      </c>
      <c r="AS88" s="346">
        <v>92</v>
      </c>
      <c r="AT88" s="346">
        <v>69</v>
      </c>
      <c r="AU88" s="346">
        <v>374</v>
      </c>
      <c r="AV88" s="346">
        <v>53</v>
      </c>
    </row>
    <row r="89" spans="1:48" hidden="1" x14ac:dyDescent="0.2">
      <c r="A89" s="340">
        <v>120128</v>
      </c>
      <c r="B89" s="341"/>
      <c r="C89" s="342" t="s">
        <v>325</v>
      </c>
      <c r="D89" s="275"/>
      <c r="E89" s="107">
        <v>2</v>
      </c>
      <c r="F89" s="344">
        <f t="shared" si="14"/>
        <v>3782</v>
      </c>
      <c r="G89" s="345">
        <f t="shared" ref="G89:I89" si="30">G90+G91</f>
        <v>0</v>
      </c>
      <c r="H89" s="346">
        <f t="shared" si="30"/>
        <v>0</v>
      </c>
      <c r="I89" s="346">
        <f t="shared" si="30"/>
        <v>0</v>
      </c>
      <c r="J89" s="346">
        <f>J90+J91</f>
        <v>0</v>
      </c>
      <c r="K89" s="346">
        <f t="shared" ref="K89:O89" si="31">K90+K91</f>
        <v>0</v>
      </c>
      <c r="L89" s="346">
        <f t="shared" si="31"/>
        <v>0</v>
      </c>
      <c r="M89" s="346">
        <f t="shared" si="31"/>
        <v>0</v>
      </c>
      <c r="N89" s="346">
        <f t="shared" si="31"/>
        <v>0</v>
      </c>
      <c r="O89" s="346">
        <f t="shared" si="31"/>
        <v>0</v>
      </c>
      <c r="P89" s="346">
        <f t="shared" ref="P89:AV89" si="32">SUM(P90:P91)</f>
        <v>87</v>
      </c>
      <c r="Q89" s="346">
        <f t="shared" si="32"/>
        <v>89</v>
      </c>
      <c r="R89" s="346">
        <f t="shared" si="32"/>
        <v>92</v>
      </c>
      <c r="S89" s="346">
        <f t="shared" si="32"/>
        <v>94</v>
      </c>
      <c r="T89" s="346">
        <f t="shared" si="32"/>
        <v>98</v>
      </c>
      <c r="U89" s="346">
        <f t="shared" si="32"/>
        <v>100</v>
      </c>
      <c r="V89" s="346">
        <f t="shared" si="32"/>
        <v>103</v>
      </c>
      <c r="W89" s="346">
        <f t="shared" si="32"/>
        <v>101</v>
      </c>
      <c r="X89" s="346">
        <f t="shared" si="32"/>
        <v>95</v>
      </c>
      <c r="Y89" s="346">
        <f t="shared" si="32"/>
        <v>91</v>
      </c>
      <c r="Z89" s="346">
        <f t="shared" si="32"/>
        <v>87</v>
      </c>
      <c r="AA89" s="346">
        <f t="shared" si="32"/>
        <v>83</v>
      </c>
      <c r="AB89" s="346">
        <f t="shared" si="32"/>
        <v>79</v>
      </c>
      <c r="AC89" s="346">
        <f t="shared" si="32"/>
        <v>77</v>
      </c>
      <c r="AD89" s="346">
        <f t="shared" si="32"/>
        <v>334</v>
      </c>
      <c r="AE89" s="346">
        <f t="shared" si="32"/>
        <v>330</v>
      </c>
      <c r="AF89" s="346">
        <f t="shared" si="32"/>
        <v>280</v>
      </c>
      <c r="AG89" s="346">
        <f t="shared" si="32"/>
        <v>235</v>
      </c>
      <c r="AH89" s="346">
        <f t="shared" si="32"/>
        <v>233</v>
      </c>
      <c r="AI89" s="346">
        <f t="shared" si="32"/>
        <v>206</v>
      </c>
      <c r="AJ89" s="346">
        <f t="shared" si="32"/>
        <v>171</v>
      </c>
      <c r="AK89" s="346">
        <f t="shared" si="32"/>
        <v>176</v>
      </c>
      <c r="AL89" s="346">
        <f t="shared" si="32"/>
        <v>139</v>
      </c>
      <c r="AM89" s="346">
        <f t="shared" si="32"/>
        <v>153</v>
      </c>
      <c r="AN89" s="346">
        <f t="shared" si="32"/>
        <v>96</v>
      </c>
      <c r="AO89" s="346">
        <f t="shared" si="32"/>
        <v>79</v>
      </c>
      <c r="AP89" s="346">
        <f t="shared" si="32"/>
        <v>74</v>
      </c>
      <c r="AQ89" s="346">
        <f t="shared" si="32"/>
        <v>99</v>
      </c>
      <c r="AR89" s="346">
        <f t="shared" si="32"/>
        <v>2358</v>
      </c>
      <c r="AS89" s="346">
        <f t="shared" si="32"/>
        <v>258</v>
      </c>
      <c r="AT89" s="346">
        <f t="shared" si="32"/>
        <v>206</v>
      </c>
      <c r="AU89" s="346">
        <f t="shared" si="32"/>
        <v>928</v>
      </c>
      <c r="AV89" s="346">
        <f t="shared" si="32"/>
        <v>134</v>
      </c>
    </row>
    <row r="90" spans="1:48" hidden="1" x14ac:dyDescent="0.2">
      <c r="A90" s="347">
        <v>301</v>
      </c>
      <c r="B90" s="125">
        <v>720</v>
      </c>
      <c r="C90" s="348" t="s">
        <v>326</v>
      </c>
      <c r="D90" s="354" t="s">
        <v>16</v>
      </c>
      <c r="E90" s="361">
        <v>2</v>
      </c>
      <c r="F90" s="344">
        <f t="shared" si="14"/>
        <v>2591</v>
      </c>
      <c r="G90" s="351"/>
      <c r="H90" s="344"/>
      <c r="I90" s="344"/>
      <c r="J90" s="339"/>
      <c r="K90" s="339"/>
      <c r="L90" s="346"/>
      <c r="M90" s="346"/>
      <c r="N90" s="346"/>
      <c r="O90" s="346"/>
      <c r="P90" s="346">
        <v>74</v>
      </c>
      <c r="Q90" s="346">
        <v>76</v>
      </c>
      <c r="R90" s="346">
        <v>79</v>
      </c>
      <c r="S90" s="346">
        <v>78</v>
      </c>
      <c r="T90" s="346">
        <v>80</v>
      </c>
      <c r="U90" s="346">
        <v>82</v>
      </c>
      <c r="V90" s="346">
        <v>85</v>
      </c>
      <c r="W90" s="346">
        <v>82</v>
      </c>
      <c r="X90" s="346">
        <v>79</v>
      </c>
      <c r="Y90" s="346">
        <v>77</v>
      </c>
      <c r="Z90" s="346">
        <v>75</v>
      </c>
      <c r="AA90" s="346">
        <v>71</v>
      </c>
      <c r="AB90" s="346">
        <v>65</v>
      </c>
      <c r="AC90" s="346">
        <v>63</v>
      </c>
      <c r="AD90" s="346">
        <v>200</v>
      </c>
      <c r="AE90" s="346">
        <v>196</v>
      </c>
      <c r="AF90" s="346">
        <v>146</v>
      </c>
      <c r="AG90" s="346">
        <v>128</v>
      </c>
      <c r="AH90" s="346">
        <v>130</v>
      </c>
      <c r="AI90" s="346">
        <v>120</v>
      </c>
      <c r="AJ90" s="346">
        <v>105</v>
      </c>
      <c r="AK90" s="346">
        <v>110</v>
      </c>
      <c r="AL90" s="346">
        <v>106</v>
      </c>
      <c r="AM90" s="346">
        <v>115</v>
      </c>
      <c r="AN90" s="346">
        <v>66</v>
      </c>
      <c r="AO90" s="346">
        <v>55</v>
      </c>
      <c r="AP90" s="346">
        <v>48</v>
      </c>
      <c r="AQ90" s="346">
        <v>80</v>
      </c>
      <c r="AR90" s="346">
        <v>1286</v>
      </c>
      <c r="AS90" s="346">
        <v>206</v>
      </c>
      <c r="AT90" s="346">
        <v>144</v>
      </c>
      <c r="AU90" s="346">
        <v>570</v>
      </c>
      <c r="AV90" s="346">
        <v>102</v>
      </c>
    </row>
    <row r="91" spans="1:48" hidden="1" x14ac:dyDescent="0.2">
      <c r="A91" s="347">
        <v>302</v>
      </c>
      <c r="B91" s="125">
        <v>721</v>
      </c>
      <c r="C91" s="348" t="s">
        <v>327</v>
      </c>
      <c r="D91" s="354" t="s">
        <v>31</v>
      </c>
      <c r="E91" s="361">
        <v>2</v>
      </c>
      <c r="F91" s="344">
        <f t="shared" si="14"/>
        <v>1191</v>
      </c>
      <c r="G91" s="351"/>
      <c r="H91" s="344"/>
      <c r="I91" s="344"/>
      <c r="J91" s="339"/>
      <c r="K91" s="339"/>
      <c r="L91" s="346"/>
      <c r="M91" s="346"/>
      <c r="N91" s="346"/>
      <c r="O91" s="346"/>
      <c r="P91" s="346">
        <v>13</v>
      </c>
      <c r="Q91" s="346">
        <v>13</v>
      </c>
      <c r="R91" s="346">
        <v>13</v>
      </c>
      <c r="S91" s="346">
        <v>16</v>
      </c>
      <c r="T91" s="346">
        <v>18</v>
      </c>
      <c r="U91" s="346">
        <v>18</v>
      </c>
      <c r="V91" s="346">
        <v>18</v>
      </c>
      <c r="W91" s="346">
        <v>19</v>
      </c>
      <c r="X91" s="346">
        <v>16</v>
      </c>
      <c r="Y91" s="346">
        <v>14</v>
      </c>
      <c r="Z91" s="346">
        <v>12</v>
      </c>
      <c r="AA91" s="346">
        <v>12</v>
      </c>
      <c r="AB91" s="346">
        <v>14</v>
      </c>
      <c r="AC91" s="346">
        <v>14</v>
      </c>
      <c r="AD91" s="346">
        <v>134</v>
      </c>
      <c r="AE91" s="346">
        <v>134</v>
      </c>
      <c r="AF91" s="346">
        <v>134</v>
      </c>
      <c r="AG91" s="346">
        <v>107</v>
      </c>
      <c r="AH91" s="346">
        <v>103</v>
      </c>
      <c r="AI91" s="346">
        <v>86</v>
      </c>
      <c r="AJ91" s="346">
        <v>66</v>
      </c>
      <c r="AK91" s="346">
        <v>66</v>
      </c>
      <c r="AL91" s="346">
        <v>33</v>
      </c>
      <c r="AM91" s="346">
        <v>38</v>
      </c>
      <c r="AN91" s="346">
        <v>30</v>
      </c>
      <c r="AO91" s="346">
        <v>24</v>
      </c>
      <c r="AP91" s="346">
        <v>26</v>
      </c>
      <c r="AQ91" s="346">
        <v>19</v>
      </c>
      <c r="AR91" s="346">
        <v>1072</v>
      </c>
      <c r="AS91" s="346">
        <v>52</v>
      </c>
      <c r="AT91" s="346">
        <v>62</v>
      </c>
      <c r="AU91" s="346">
        <v>358</v>
      </c>
      <c r="AV91" s="346">
        <v>32</v>
      </c>
    </row>
    <row r="92" spans="1:48" hidden="1" x14ac:dyDescent="0.2">
      <c r="A92" s="340">
        <v>120129</v>
      </c>
      <c r="B92" s="341"/>
      <c r="C92" s="342" t="s">
        <v>328</v>
      </c>
      <c r="D92" s="275"/>
      <c r="E92" s="107">
        <v>3</v>
      </c>
      <c r="F92" s="344">
        <f t="shared" si="14"/>
        <v>10646</v>
      </c>
      <c r="G92" s="345">
        <f t="shared" ref="G92:I92" si="33">G93+G94</f>
        <v>0</v>
      </c>
      <c r="H92" s="346">
        <f t="shared" si="33"/>
        <v>0</v>
      </c>
      <c r="I92" s="346">
        <f t="shared" si="33"/>
        <v>0</v>
      </c>
      <c r="J92" s="346">
        <f>J93+J94</f>
        <v>0</v>
      </c>
      <c r="K92" s="346">
        <f t="shared" ref="K92:O92" si="34">K93+K94</f>
        <v>0</v>
      </c>
      <c r="L92" s="346">
        <f t="shared" si="34"/>
        <v>0</v>
      </c>
      <c r="M92" s="346">
        <f t="shared" si="34"/>
        <v>0</v>
      </c>
      <c r="N92" s="346">
        <f t="shared" si="34"/>
        <v>0</v>
      </c>
      <c r="O92" s="346">
        <f t="shared" si="34"/>
        <v>0</v>
      </c>
      <c r="P92" s="346">
        <f t="shared" ref="P92:AV92" si="35">SUM(P93:P94)</f>
        <v>218</v>
      </c>
      <c r="Q92" s="346">
        <f t="shared" si="35"/>
        <v>220</v>
      </c>
      <c r="R92" s="346">
        <f t="shared" si="35"/>
        <v>224</v>
      </c>
      <c r="S92" s="346">
        <f t="shared" si="35"/>
        <v>225</v>
      </c>
      <c r="T92" s="346">
        <f t="shared" si="35"/>
        <v>229</v>
      </c>
      <c r="U92" s="346">
        <f t="shared" si="35"/>
        <v>232</v>
      </c>
      <c r="V92" s="346">
        <f t="shared" si="35"/>
        <v>235</v>
      </c>
      <c r="W92" s="346">
        <f t="shared" si="35"/>
        <v>236</v>
      </c>
      <c r="X92" s="346">
        <f t="shared" si="35"/>
        <v>237</v>
      </c>
      <c r="Y92" s="346">
        <f t="shared" si="35"/>
        <v>237</v>
      </c>
      <c r="Z92" s="346">
        <f t="shared" si="35"/>
        <v>236</v>
      </c>
      <c r="AA92" s="346">
        <f t="shared" si="35"/>
        <v>236</v>
      </c>
      <c r="AB92" s="346">
        <f t="shared" si="35"/>
        <v>235</v>
      </c>
      <c r="AC92" s="346">
        <f t="shared" si="35"/>
        <v>232</v>
      </c>
      <c r="AD92" s="346">
        <f t="shared" si="35"/>
        <v>1123</v>
      </c>
      <c r="AE92" s="346">
        <f t="shared" si="35"/>
        <v>1082</v>
      </c>
      <c r="AF92" s="346">
        <f t="shared" si="35"/>
        <v>919</v>
      </c>
      <c r="AG92" s="346">
        <f t="shared" si="35"/>
        <v>667</v>
      </c>
      <c r="AH92" s="346">
        <f t="shared" si="35"/>
        <v>613</v>
      </c>
      <c r="AI92" s="346">
        <f t="shared" si="35"/>
        <v>591</v>
      </c>
      <c r="AJ92" s="346">
        <f t="shared" si="35"/>
        <v>569</v>
      </c>
      <c r="AK92" s="346">
        <f t="shared" si="35"/>
        <v>511</v>
      </c>
      <c r="AL92" s="346">
        <f t="shared" si="35"/>
        <v>441</v>
      </c>
      <c r="AM92" s="346">
        <f t="shared" si="35"/>
        <v>344</v>
      </c>
      <c r="AN92" s="346">
        <f t="shared" si="35"/>
        <v>265</v>
      </c>
      <c r="AO92" s="346">
        <f t="shared" si="35"/>
        <v>153</v>
      </c>
      <c r="AP92" s="346">
        <f t="shared" si="35"/>
        <v>136</v>
      </c>
      <c r="AQ92" s="346">
        <f t="shared" si="35"/>
        <v>229</v>
      </c>
      <c r="AR92" s="346">
        <f t="shared" si="35"/>
        <v>6307</v>
      </c>
      <c r="AS92" s="346">
        <f t="shared" si="35"/>
        <v>578</v>
      </c>
      <c r="AT92" s="346">
        <f t="shared" si="35"/>
        <v>591</v>
      </c>
      <c r="AU92" s="346">
        <f t="shared" si="35"/>
        <v>2735</v>
      </c>
      <c r="AV92" s="346">
        <f t="shared" si="35"/>
        <v>311</v>
      </c>
    </row>
    <row r="93" spans="1:48" hidden="1" x14ac:dyDescent="0.2">
      <c r="A93" s="347">
        <v>201</v>
      </c>
      <c r="B93" s="125">
        <v>722</v>
      </c>
      <c r="C93" s="348" t="s">
        <v>329</v>
      </c>
      <c r="D93" s="352" t="s">
        <v>14</v>
      </c>
      <c r="E93" s="363">
        <v>3</v>
      </c>
      <c r="F93" s="344">
        <f t="shared" si="14"/>
        <v>7500</v>
      </c>
      <c r="G93" s="351"/>
      <c r="H93" s="344"/>
      <c r="I93" s="344"/>
      <c r="J93" s="339"/>
      <c r="K93" s="339"/>
      <c r="L93" s="346"/>
      <c r="M93" s="346"/>
      <c r="N93" s="346"/>
      <c r="O93" s="346"/>
      <c r="P93" s="346">
        <v>158</v>
      </c>
      <c r="Q93" s="346">
        <v>158</v>
      </c>
      <c r="R93" s="346">
        <v>162</v>
      </c>
      <c r="S93" s="346">
        <v>161</v>
      </c>
      <c r="T93" s="346">
        <v>163</v>
      </c>
      <c r="U93" s="346">
        <v>162</v>
      </c>
      <c r="V93" s="346">
        <v>163</v>
      </c>
      <c r="W93" s="346">
        <v>162</v>
      </c>
      <c r="X93" s="346">
        <v>161</v>
      </c>
      <c r="Y93" s="346">
        <v>161</v>
      </c>
      <c r="Z93" s="346">
        <v>160</v>
      </c>
      <c r="AA93" s="346">
        <v>160</v>
      </c>
      <c r="AB93" s="346">
        <v>161</v>
      </c>
      <c r="AC93" s="346">
        <v>158</v>
      </c>
      <c r="AD93" s="346">
        <v>854</v>
      </c>
      <c r="AE93" s="346">
        <v>832</v>
      </c>
      <c r="AF93" s="346">
        <v>606</v>
      </c>
      <c r="AG93" s="346">
        <v>488</v>
      </c>
      <c r="AH93" s="346">
        <v>398</v>
      </c>
      <c r="AI93" s="346">
        <v>388</v>
      </c>
      <c r="AJ93" s="346">
        <v>392</v>
      </c>
      <c r="AK93" s="346">
        <v>327</v>
      </c>
      <c r="AL93" s="346">
        <v>307</v>
      </c>
      <c r="AM93" s="346">
        <v>260</v>
      </c>
      <c r="AN93" s="346">
        <v>180</v>
      </c>
      <c r="AO93" s="346">
        <v>116</v>
      </c>
      <c r="AP93" s="346">
        <v>102</v>
      </c>
      <c r="AQ93" s="346">
        <v>195</v>
      </c>
      <c r="AR93" s="346">
        <v>3867</v>
      </c>
      <c r="AS93" s="346">
        <v>402</v>
      </c>
      <c r="AT93" s="346">
        <v>410</v>
      </c>
      <c r="AU93" s="346">
        <v>2079</v>
      </c>
      <c r="AV93" s="346">
        <v>249</v>
      </c>
    </row>
    <row r="94" spans="1:48" hidden="1" x14ac:dyDescent="0.2">
      <c r="A94" s="347">
        <v>301</v>
      </c>
      <c r="B94" s="125">
        <v>723</v>
      </c>
      <c r="C94" s="348" t="s">
        <v>330</v>
      </c>
      <c r="D94" s="354" t="s">
        <v>31</v>
      </c>
      <c r="E94" s="361">
        <v>3</v>
      </c>
      <c r="F94" s="344">
        <f t="shared" si="14"/>
        <v>3146</v>
      </c>
      <c r="G94" s="351"/>
      <c r="H94" s="344"/>
      <c r="I94" s="344"/>
      <c r="J94" s="339"/>
      <c r="K94" s="339"/>
      <c r="L94" s="346"/>
      <c r="M94" s="346"/>
      <c r="N94" s="346"/>
      <c r="O94" s="346"/>
      <c r="P94" s="346">
        <v>60</v>
      </c>
      <c r="Q94" s="346">
        <v>62</v>
      </c>
      <c r="R94" s="346">
        <v>62</v>
      </c>
      <c r="S94" s="346">
        <v>64</v>
      </c>
      <c r="T94" s="346">
        <v>66</v>
      </c>
      <c r="U94" s="346">
        <v>70</v>
      </c>
      <c r="V94" s="346">
        <v>72</v>
      </c>
      <c r="W94" s="346">
        <v>74</v>
      </c>
      <c r="X94" s="346">
        <v>76</v>
      </c>
      <c r="Y94" s="346">
        <v>76</v>
      </c>
      <c r="Z94" s="346">
        <v>76</v>
      </c>
      <c r="AA94" s="346">
        <v>76</v>
      </c>
      <c r="AB94" s="346">
        <v>74</v>
      </c>
      <c r="AC94" s="346">
        <v>74</v>
      </c>
      <c r="AD94" s="346">
        <v>269</v>
      </c>
      <c r="AE94" s="346">
        <v>250</v>
      </c>
      <c r="AF94" s="346">
        <v>313</v>
      </c>
      <c r="AG94" s="346">
        <v>179</v>
      </c>
      <c r="AH94" s="346">
        <v>215</v>
      </c>
      <c r="AI94" s="346">
        <v>203</v>
      </c>
      <c r="AJ94" s="346">
        <v>177</v>
      </c>
      <c r="AK94" s="346">
        <v>184</v>
      </c>
      <c r="AL94" s="346">
        <v>134</v>
      </c>
      <c r="AM94" s="346">
        <v>84</v>
      </c>
      <c r="AN94" s="346">
        <v>85</v>
      </c>
      <c r="AO94" s="346">
        <v>37</v>
      </c>
      <c r="AP94" s="346">
        <v>34</v>
      </c>
      <c r="AQ94" s="346">
        <v>34</v>
      </c>
      <c r="AR94" s="346">
        <v>2440</v>
      </c>
      <c r="AS94" s="346">
        <v>176</v>
      </c>
      <c r="AT94" s="346">
        <v>181</v>
      </c>
      <c r="AU94" s="346">
        <v>656</v>
      </c>
      <c r="AV94" s="346">
        <v>62</v>
      </c>
    </row>
    <row r="95" spans="1:48" hidden="1" x14ac:dyDescent="0.2">
      <c r="A95" s="340">
        <v>120130</v>
      </c>
      <c r="B95" s="341"/>
      <c r="C95" s="342" t="s">
        <v>331</v>
      </c>
      <c r="D95" s="275"/>
      <c r="E95" s="107">
        <v>3</v>
      </c>
      <c r="F95" s="344">
        <f t="shared" si="14"/>
        <v>9411</v>
      </c>
      <c r="G95" s="365">
        <f t="shared" ref="G95:I95" si="36">G96</f>
        <v>0</v>
      </c>
      <c r="H95" s="366">
        <f t="shared" si="36"/>
        <v>0</v>
      </c>
      <c r="I95" s="366">
        <f t="shared" si="36"/>
        <v>0</v>
      </c>
      <c r="J95" s="366">
        <f>J96</f>
        <v>0</v>
      </c>
      <c r="K95" s="366">
        <f t="shared" ref="K95:O95" si="37">K96</f>
        <v>0</v>
      </c>
      <c r="L95" s="366">
        <f t="shared" si="37"/>
        <v>0</v>
      </c>
      <c r="M95" s="366">
        <f t="shared" si="37"/>
        <v>0</v>
      </c>
      <c r="N95" s="366">
        <f t="shared" si="37"/>
        <v>0</v>
      </c>
      <c r="O95" s="366">
        <f t="shared" si="37"/>
        <v>0</v>
      </c>
      <c r="P95" s="346">
        <v>186</v>
      </c>
      <c r="Q95" s="346">
        <v>192</v>
      </c>
      <c r="R95" s="346">
        <v>197</v>
      </c>
      <c r="S95" s="346">
        <v>204</v>
      </c>
      <c r="T95" s="346">
        <v>211</v>
      </c>
      <c r="U95" s="346">
        <v>219</v>
      </c>
      <c r="V95" s="346">
        <v>225</v>
      </c>
      <c r="W95" s="346">
        <v>222</v>
      </c>
      <c r="X95" s="346">
        <v>220</v>
      </c>
      <c r="Y95" s="346">
        <v>216</v>
      </c>
      <c r="Z95" s="346">
        <v>211</v>
      </c>
      <c r="AA95" s="346">
        <v>206</v>
      </c>
      <c r="AB95" s="346">
        <v>199</v>
      </c>
      <c r="AC95" s="346">
        <v>192</v>
      </c>
      <c r="AD95" s="346">
        <v>848</v>
      </c>
      <c r="AE95" s="346">
        <v>789</v>
      </c>
      <c r="AF95" s="346">
        <v>721</v>
      </c>
      <c r="AG95" s="346">
        <v>652</v>
      </c>
      <c r="AH95" s="346">
        <v>615</v>
      </c>
      <c r="AI95" s="346">
        <v>533</v>
      </c>
      <c r="AJ95" s="346">
        <v>475</v>
      </c>
      <c r="AK95" s="346">
        <v>460</v>
      </c>
      <c r="AL95" s="346">
        <v>431</v>
      </c>
      <c r="AM95" s="346">
        <v>390</v>
      </c>
      <c r="AN95" s="346">
        <v>225</v>
      </c>
      <c r="AO95" s="346">
        <v>175</v>
      </c>
      <c r="AP95" s="346">
        <v>197</v>
      </c>
      <c r="AQ95" s="346">
        <v>198</v>
      </c>
      <c r="AR95" s="346">
        <v>5647</v>
      </c>
      <c r="AS95" s="346">
        <v>541</v>
      </c>
      <c r="AT95" s="346">
        <v>535</v>
      </c>
      <c r="AU95" s="346">
        <v>2329</v>
      </c>
      <c r="AV95" s="346">
        <v>269</v>
      </c>
    </row>
    <row r="96" spans="1:48" hidden="1" x14ac:dyDescent="0.2">
      <c r="A96" s="347">
        <v>201</v>
      </c>
      <c r="B96" s="125">
        <v>724</v>
      </c>
      <c r="C96" s="348" t="s">
        <v>332</v>
      </c>
      <c r="D96" s="352" t="s">
        <v>14</v>
      </c>
      <c r="E96" s="363">
        <v>3</v>
      </c>
      <c r="F96" s="344">
        <f t="shared" si="14"/>
        <v>9411</v>
      </c>
      <c r="G96" s="351"/>
      <c r="H96" s="344"/>
      <c r="I96" s="344"/>
      <c r="J96" s="339"/>
      <c r="K96" s="339"/>
      <c r="L96" s="346"/>
      <c r="M96" s="346"/>
      <c r="N96" s="346"/>
      <c r="O96" s="346"/>
      <c r="P96" s="346">
        <v>186</v>
      </c>
      <c r="Q96" s="346">
        <v>192</v>
      </c>
      <c r="R96" s="346">
        <v>197</v>
      </c>
      <c r="S96" s="346">
        <v>204</v>
      </c>
      <c r="T96" s="346">
        <v>211</v>
      </c>
      <c r="U96" s="346">
        <v>219</v>
      </c>
      <c r="V96" s="346">
        <v>225</v>
      </c>
      <c r="W96" s="346">
        <v>222</v>
      </c>
      <c r="X96" s="346">
        <v>220</v>
      </c>
      <c r="Y96" s="346">
        <v>216</v>
      </c>
      <c r="Z96" s="346">
        <v>211</v>
      </c>
      <c r="AA96" s="346">
        <v>206</v>
      </c>
      <c r="AB96" s="346">
        <v>199</v>
      </c>
      <c r="AC96" s="346">
        <v>192</v>
      </c>
      <c r="AD96" s="346">
        <v>848</v>
      </c>
      <c r="AE96" s="346">
        <v>789</v>
      </c>
      <c r="AF96" s="346">
        <v>721</v>
      </c>
      <c r="AG96" s="346">
        <v>652</v>
      </c>
      <c r="AH96" s="346">
        <v>615</v>
      </c>
      <c r="AI96" s="346">
        <v>533</v>
      </c>
      <c r="AJ96" s="346">
        <v>475</v>
      </c>
      <c r="AK96" s="346">
        <v>460</v>
      </c>
      <c r="AL96" s="346">
        <v>431</v>
      </c>
      <c r="AM96" s="346">
        <v>390</v>
      </c>
      <c r="AN96" s="346">
        <v>225</v>
      </c>
      <c r="AO96" s="346">
        <v>175</v>
      </c>
      <c r="AP96" s="346">
        <v>197</v>
      </c>
      <c r="AQ96" s="346">
        <v>198</v>
      </c>
      <c r="AR96" s="346">
        <v>5647</v>
      </c>
      <c r="AS96" s="346">
        <v>541</v>
      </c>
      <c r="AT96" s="346">
        <v>535</v>
      </c>
      <c r="AU96" s="346">
        <v>2329</v>
      </c>
      <c r="AV96" s="346">
        <v>269</v>
      </c>
    </row>
    <row r="97" spans="1:48" hidden="1" x14ac:dyDescent="0.2">
      <c r="A97" s="340">
        <v>120132</v>
      </c>
      <c r="B97" s="341"/>
      <c r="C97" s="342" t="s">
        <v>333</v>
      </c>
      <c r="D97" s="275"/>
      <c r="E97" s="107">
        <v>2</v>
      </c>
      <c r="F97" s="344">
        <f t="shared" si="14"/>
        <v>3675</v>
      </c>
      <c r="G97" s="365">
        <f t="shared" ref="G97:I97" si="38">G98</f>
        <v>0</v>
      </c>
      <c r="H97" s="366">
        <f t="shared" si="38"/>
        <v>0</v>
      </c>
      <c r="I97" s="366">
        <f t="shared" si="38"/>
        <v>0</v>
      </c>
      <c r="J97" s="366">
        <f>J98</f>
        <v>0</v>
      </c>
      <c r="K97" s="366">
        <f t="shared" ref="K97:O97" si="39">K98</f>
        <v>0</v>
      </c>
      <c r="L97" s="366">
        <f t="shared" si="39"/>
        <v>0</v>
      </c>
      <c r="M97" s="366">
        <f t="shared" si="39"/>
        <v>0</v>
      </c>
      <c r="N97" s="366">
        <f t="shared" si="39"/>
        <v>0</v>
      </c>
      <c r="O97" s="366">
        <f t="shared" si="39"/>
        <v>0</v>
      </c>
      <c r="P97" s="346">
        <v>80</v>
      </c>
      <c r="Q97" s="346">
        <v>81</v>
      </c>
      <c r="R97" s="346">
        <v>82</v>
      </c>
      <c r="S97" s="346">
        <v>83</v>
      </c>
      <c r="T97" s="346">
        <v>84</v>
      </c>
      <c r="U97" s="346">
        <v>83</v>
      </c>
      <c r="V97" s="346">
        <v>85</v>
      </c>
      <c r="W97" s="346">
        <v>85</v>
      </c>
      <c r="X97" s="346">
        <v>88</v>
      </c>
      <c r="Y97" s="346">
        <v>89</v>
      </c>
      <c r="Z97" s="346">
        <v>89</v>
      </c>
      <c r="AA97" s="346">
        <v>88</v>
      </c>
      <c r="AB97" s="346">
        <v>86</v>
      </c>
      <c r="AC97" s="346">
        <v>80</v>
      </c>
      <c r="AD97" s="346">
        <v>353</v>
      </c>
      <c r="AE97" s="346">
        <v>326</v>
      </c>
      <c r="AF97" s="346">
        <v>296</v>
      </c>
      <c r="AG97" s="346">
        <v>232</v>
      </c>
      <c r="AH97" s="346">
        <v>208</v>
      </c>
      <c r="AI97" s="346">
        <v>211</v>
      </c>
      <c r="AJ97" s="346">
        <v>187</v>
      </c>
      <c r="AK97" s="346">
        <v>169</v>
      </c>
      <c r="AL97" s="346">
        <v>172</v>
      </c>
      <c r="AM97" s="346">
        <v>111</v>
      </c>
      <c r="AN97" s="346">
        <v>107</v>
      </c>
      <c r="AO97" s="346">
        <v>56</v>
      </c>
      <c r="AP97" s="346">
        <v>64</v>
      </c>
      <c r="AQ97" s="346">
        <v>86</v>
      </c>
      <c r="AR97" s="346">
        <v>2207</v>
      </c>
      <c r="AS97" s="346">
        <v>212</v>
      </c>
      <c r="AT97" s="346">
        <v>246</v>
      </c>
      <c r="AU97" s="346">
        <v>896</v>
      </c>
      <c r="AV97" s="346">
        <v>116</v>
      </c>
    </row>
    <row r="98" spans="1:48" hidden="1" x14ac:dyDescent="0.2">
      <c r="A98" s="347">
        <v>301</v>
      </c>
      <c r="B98" s="125">
        <v>725</v>
      </c>
      <c r="C98" s="348" t="s">
        <v>334</v>
      </c>
      <c r="D98" s="354" t="s">
        <v>16</v>
      </c>
      <c r="E98" s="361">
        <v>2</v>
      </c>
      <c r="F98" s="344">
        <f t="shared" si="14"/>
        <v>3675</v>
      </c>
      <c r="G98" s="351"/>
      <c r="H98" s="344"/>
      <c r="I98" s="344"/>
      <c r="J98" s="339"/>
      <c r="K98" s="339"/>
      <c r="L98" s="346"/>
      <c r="M98" s="346"/>
      <c r="N98" s="346"/>
      <c r="O98" s="346"/>
      <c r="P98" s="346">
        <v>80</v>
      </c>
      <c r="Q98" s="346">
        <v>81</v>
      </c>
      <c r="R98" s="346">
        <v>82</v>
      </c>
      <c r="S98" s="346">
        <v>83</v>
      </c>
      <c r="T98" s="346">
        <v>84</v>
      </c>
      <c r="U98" s="346">
        <v>83</v>
      </c>
      <c r="V98" s="346">
        <v>85</v>
      </c>
      <c r="W98" s="346">
        <v>85</v>
      </c>
      <c r="X98" s="346">
        <v>88</v>
      </c>
      <c r="Y98" s="346">
        <v>89</v>
      </c>
      <c r="Z98" s="346">
        <v>89</v>
      </c>
      <c r="AA98" s="346">
        <v>88</v>
      </c>
      <c r="AB98" s="346">
        <v>86</v>
      </c>
      <c r="AC98" s="346">
        <v>80</v>
      </c>
      <c r="AD98" s="346">
        <v>353</v>
      </c>
      <c r="AE98" s="346">
        <v>326</v>
      </c>
      <c r="AF98" s="346">
        <v>296</v>
      </c>
      <c r="AG98" s="346">
        <v>232</v>
      </c>
      <c r="AH98" s="346">
        <v>208</v>
      </c>
      <c r="AI98" s="346">
        <v>211</v>
      </c>
      <c r="AJ98" s="346">
        <v>187</v>
      </c>
      <c r="AK98" s="346">
        <v>169</v>
      </c>
      <c r="AL98" s="346">
        <v>172</v>
      </c>
      <c r="AM98" s="346">
        <v>111</v>
      </c>
      <c r="AN98" s="346">
        <v>107</v>
      </c>
      <c r="AO98" s="346">
        <v>56</v>
      </c>
      <c r="AP98" s="346">
        <v>64</v>
      </c>
      <c r="AQ98" s="346">
        <v>86</v>
      </c>
      <c r="AR98" s="346">
        <v>2207</v>
      </c>
      <c r="AS98" s="346">
        <v>212</v>
      </c>
      <c r="AT98" s="346">
        <v>246</v>
      </c>
      <c r="AU98" s="346">
        <v>896</v>
      </c>
      <c r="AV98" s="346">
        <v>116</v>
      </c>
    </row>
    <row r="99" spans="1:48" hidden="1" x14ac:dyDescent="0.2">
      <c r="A99" s="340">
        <v>120133</v>
      </c>
      <c r="B99" s="341"/>
      <c r="C99" s="342" t="s">
        <v>335</v>
      </c>
      <c r="D99" s="275"/>
      <c r="E99" s="107">
        <v>2</v>
      </c>
      <c r="F99" s="344">
        <f t="shared" si="14"/>
        <v>11719</v>
      </c>
      <c r="G99" s="345">
        <f t="shared" ref="G99:I99" si="40">SUM(G100:G105)</f>
        <v>0</v>
      </c>
      <c r="H99" s="346">
        <f t="shared" si="40"/>
        <v>0</v>
      </c>
      <c r="I99" s="346">
        <f t="shared" si="40"/>
        <v>0</v>
      </c>
      <c r="J99" s="346">
        <f>SUM(J100:J105)</f>
        <v>0</v>
      </c>
      <c r="K99" s="346">
        <f t="shared" ref="K99:AV99" si="41">SUM(K100:K105)</f>
        <v>0</v>
      </c>
      <c r="L99" s="346">
        <f t="shared" si="41"/>
        <v>0</v>
      </c>
      <c r="M99" s="346">
        <f t="shared" si="41"/>
        <v>0</v>
      </c>
      <c r="N99" s="346">
        <f t="shared" si="41"/>
        <v>0</v>
      </c>
      <c r="O99" s="346">
        <f t="shared" si="41"/>
        <v>0</v>
      </c>
      <c r="P99" s="346">
        <f t="shared" si="41"/>
        <v>250</v>
      </c>
      <c r="Q99" s="346">
        <f t="shared" si="41"/>
        <v>254</v>
      </c>
      <c r="R99" s="346">
        <f t="shared" si="41"/>
        <v>260</v>
      </c>
      <c r="S99" s="346">
        <f t="shared" si="41"/>
        <v>262</v>
      </c>
      <c r="T99" s="346">
        <f t="shared" si="41"/>
        <v>267</v>
      </c>
      <c r="U99" s="346">
        <f t="shared" si="41"/>
        <v>269</v>
      </c>
      <c r="V99" s="346">
        <f t="shared" si="41"/>
        <v>270</v>
      </c>
      <c r="W99" s="346">
        <f t="shared" si="41"/>
        <v>268</v>
      </c>
      <c r="X99" s="346">
        <f t="shared" si="41"/>
        <v>260</v>
      </c>
      <c r="Y99" s="346">
        <f t="shared" si="41"/>
        <v>258</v>
      </c>
      <c r="Z99" s="346">
        <f t="shared" si="41"/>
        <v>253</v>
      </c>
      <c r="AA99" s="346">
        <f t="shared" si="41"/>
        <v>246</v>
      </c>
      <c r="AB99" s="346">
        <f t="shared" si="41"/>
        <v>239</v>
      </c>
      <c r="AC99" s="346">
        <f t="shared" si="41"/>
        <v>233</v>
      </c>
      <c r="AD99" s="346">
        <f t="shared" si="41"/>
        <v>1079</v>
      </c>
      <c r="AE99" s="346">
        <f t="shared" si="41"/>
        <v>983</v>
      </c>
      <c r="AF99" s="346">
        <f t="shared" si="41"/>
        <v>902</v>
      </c>
      <c r="AG99" s="346">
        <f t="shared" si="41"/>
        <v>801</v>
      </c>
      <c r="AH99" s="346">
        <f t="shared" si="41"/>
        <v>798</v>
      </c>
      <c r="AI99" s="346">
        <f t="shared" si="41"/>
        <v>723</v>
      </c>
      <c r="AJ99" s="346">
        <f t="shared" si="41"/>
        <v>631</v>
      </c>
      <c r="AK99" s="346">
        <f t="shared" si="41"/>
        <v>583</v>
      </c>
      <c r="AL99" s="346">
        <f t="shared" si="41"/>
        <v>456</v>
      </c>
      <c r="AM99" s="346">
        <f t="shared" si="41"/>
        <v>417</v>
      </c>
      <c r="AN99" s="346">
        <f t="shared" si="41"/>
        <v>316</v>
      </c>
      <c r="AO99" s="346">
        <f t="shared" si="41"/>
        <v>246</v>
      </c>
      <c r="AP99" s="346">
        <f t="shared" si="41"/>
        <v>195</v>
      </c>
      <c r="AQ99" s="346">
        <f t="shared" si="41"/>
        <v>239</v>
      </c>
      <c r="AR99" s="346">
        <f t="shared" si="41"/>
        <v>6906</v>
      </c>
      <c r="AS99" s="346">
        <f t="shared" si="41"/>
        <v>668</v>
      </c>
      <c r="AT99" s="346">
        <f t="shared" si="41"/>
        <v>597</v>
      </c>
      <c r="AU99" s="346">
        <f t="shared" si="41"/>
        <v>2873</v>
      </c>
      <c r="AV99" s="346">
        <f t="shared" si="41"/>
        <v>323</v>
      </c>
    </row>
    <row r="100" spans="1:48" hidden="1" x14ac:dyDescent="0.2">
      <c r="A100" s="347">
        <v>201</v>
      </c>
      <c r="B100" s="125">
        <v>629</v>
      </c>
      <c r="C100" s="348" t="s">
        <v>336</v>
      </c>
      <c r="D100" s="352" t="s">
        <v>14</v>
      </c>
      <c r="E100" s="363">
        <v>2</v>
      </c>
      <c r="F100" s="344">
        <f t="shared" si="14"/>
        <v>5068</v>
      </c>
      <c r="G100" s="351"/>
      <c r="H100" s="344"/>
      <c r="I100" s="344"/>
      <c r="J100" s="339"/>
      <c r="K100" s="339"/>
      <c r="L100" s="346"/>
      <c r="M100" s="346"/>
      <c r="N100" s="346"/>
      <c r="O100" s="346"/>
      <c r="P100" s="346">
        <v>111</v>
      </c>
      <c r="Q100" s="346">
        <v>113</v>
      </c>
      <c r="R100" s="346">
        <v>115</v>
      </c>
      <c r="S100" s="346">
        <v>114</v>
      </c>
      <c r="T100" s="346">
        <v>116</v>
      </c>
      <c r="U100" s="346">
        <v>115</v>
      </c>
      <c r="V100" s="346">
        <v>115</v>
      </c>
      <c r="W100" s="346">
        <v>115</v>
      </c>
      <c r="X100" s="346">
        <v>112</v>
      </c>
      <c r="Y100" s="346">
        <v>112</v>
      </c>
      <c r="Z100" s="346">
        <v>110</v>
      </c>
      <c r="AA100" s="346">
        <v>110</v>
      </c>
      <c r="AB100" s="346">
        <v>108</v>
      </c>
      <c r="AC100" s="346">
        <v>106</v>
      </c>
      <c r="AD100" s="346">
        <v>498</v>
      </c>
      <c r="AE100" s="346">
        <v>417</v>
      </c>
      <c r="AF100" s="346">
        <v>388</v>
      </c>
      <c r="AG100" s="346">
        <v>358</v>
      </c>
      <c r="AH100" s="346">
        <v>356</v>
      </c>
      <c r="AI100" s="346">
        <v>304</v>
      </c>
      <c r="AJ100" s="346">
        <v>266</v>
      </c>
      <c r="AK100" s="346">
        <v>238</v>
      </c>
      <c r="AL100" s="346">
        <v>187</v>
      </c>
      <c r="AM100" s="346">
        <v>168</v>
      </c>
      <c r="AN100" s="346">
        <v>133</v>
      </c>
      <c r="AO100" s="346">
        <v>106</v>
      </c>
      <c r="AP100" s="346">
        <v>77</v>
      </c>
      <c r="AQ100" s="346">
        <v>91</v>
      </c>
      <c r="AR100" s="346">
        <v>1896</v>
      </c>
      <c r="AS100" s="346">
        <v>308</v>
      </c>
      <c r="AT100" s="346">
        <v>291</v>
      </c>
      <c r="AU100" s="346">
        <v>1226</v>
      </c>
      <c r="AV100" s="346">
        <v>102</v>
      </c>
    </row>
    <row r="101" spans="1:48" hidden="1" x14ac:dyDescent="0.2">
      <c r="A101" s="347">
        <v>301</v>
      </c>
      <c r="B101" s="125">
        <v>630</v>
      </c>
      <c r="C101" s="348" t="s">
        <v>337</v>
      </c>
      <c r="D101" s="354" t="s">
        <v>16</v>
      </c>
      <c r="E101" s="361">
        <v>2</v>
      </c>
      <c r="F101" s="344">
        <f t="shared" si="14"/>
        <v>1981</v>
      </c>
      <c r="G101" s="351"/>
      <c r="H101" s="344"/>
      <c r="I101" s="344"/>
      <c r="J101" s="339"/>
      <c r="K101" s="339"/>
      <c r="L101" s="346"/>
      <c r="M101" s="346"/>
      <c r="N101" s="346"/>
      <c r="O101" s="346"/>
      <c r="P101" s="346">
        <v>42</v>
      </c>
      <c r="Q101" s="346">
        <v>42</v>
      </c>
      <c r="R101" s="346">
        <v>44</v>
      </c>
      <c r="S101" s="346">
        <v>44</v>
      </c>
      <c r="T101" s="346">
        <v>46</v>
      </c>
      <c r="U101" s="346">
        <v>46</v>
      </c>
      <c r="V101" s="346">
        <v>46</v>
      </c>
      <c r="W101" s="346">
        <v>44</v>
      </c>
      <c r="X101" s="346">
        <v>42</v>
      </c>
      <c r="Y101" s="346">
        <v>42</v>
      </c>
      <c r="Z101" s="346">
        <v>42</v>
      </c>
      <c r="AA101" s="346">
        <v>40</v>
      </c>
      <c r="AB101" s="346">
        <v>39</v>
      </c>
      <c r="AC101" s="346">
        <v>38</v>
      </c>
      <c r="AD101" s="346">
        <v>183</v>
      </c>
      <c r="AE101" s="346">
        <v>168</v>
      </c>
      <c r="AF101" s="346">
        <v>154</v>
      </c>
      <c r="AG101" s="346">
        <v>135</v>
      </c>
      <c r="AH101" s="346">
        <v>134</v>
      </c>
      <c r="AI101" s="346">
        <v>124</v>
      </c>
      <c r="AJ101" s="346">
        <v>106</v>
      </c>
      <c r="AK101" s="346">
        <v>96</v>
      </c>
      <c r="AL101" s="346">
        <v>80</v>
      </c>
      <c r="AM101" s="346">
        <v>74</v>
      </c>
      <c r="AN101" s="346">
        <v>54</v>
      </c>
      <c r="AO101" s="346">
        <v>44</v>
      </c>
      <c r="AP101" s="346">
        <v>32</v>
      </c>
      <c r="AQ101" s="346">
        <v>50</v>
      </c>
      <c r="AR101" s="346">
        <v>1156</v>
      </c>
      <c r="AS101" s="346">
        <v>114</v>
      </c>
      <c r="AT101" s="346">
        <v>104</v>
      </c>
      <c r="AU101" s="346">
        <v>486</v>
      </c>
      <c r="AV101" s="346">
        <v>65</v>
      </c>
    </row>
    <row r="102" spans="1:48" hidden="1" x14ac:dyDescent="0.2">
      <c r="A102" s="347">
        <v>302</v>
      </c>
      <c r="B102" s="125">
        <v>631</v>
      </c>
      <c r="C102" s="348" t="s">
        <v>338</v>
      </c>
      <c r="D102" s="354" t="s">
        <v>31</v>
      </c>
      <c r="E102" s="361">
        <v>2</v>
      </c>
      <c r="F102" s="344">
        <f t="shared" si="14"/>
        <v>1254</v>
      </c>
      <c r="G102" s="351"/>
      <c r="H102" s="344"/>
      <c r="I102" s="344"/>
      <c r="J102" s="339"/>
      <c r="K102" s="339"/>
      <c r="L102" s="346"/>
      <c r="M102" s="346"/>
      <c r="N102" s="346"/>
      <c r="O102" s="346"/>
      <c r="P102" s="346">
        <v>25</v>
      </c>
      <c r="Q102" s="346">
        <v>26</v>
      </c>
      <c r="R102" s="346">
        <v>27</v>
      </c>
      <c r="S102" s="346">
        <v>28</v>
      </c>
      <c r="T102" s="346">
        <v>29</v>
      </c>
      <c r="U102" s="346">
        <v>30</v>
      </c>
      <c r="V102" s="346">
        <v>30</v>
      </c>
      <c r="W102" s="346">
        <v>30</v>
      </c>
      <c r="X102" s="346">
        <v>30</v>
      </c>
      <c r="Y102" s="346">
        <v>28</v>
      </c>
      <c r="Z102" s="346">
        <v>29</v>
      </c>
      <c r="AA102" s="346">
        <v>28</v>
      </c>
      <c r="AB102" s="346">
        <v>26</v>
      </c>
      <c r="AC102" s="346">
        <v>25</v>
      </c>
      <c r="AD102" s="346">
        <v>106</v>
      </c>
      <c r="AE102" s="346">
        <v>106</v>
      </c>
      <c r="AF102" s="346">
        <v>92</v>
      </c>
      <c r="AG102" s="346">
        <v>82</v>
      </c>
      <c r="AH102" s="346">
        <v>82</v>
      </c>
      <c r="AI102" s="346">
        <v>80</v>
      </c>
      <c r="AJ102" s="346">
        <v>73</v>
      </c>
      <c r="AK102" s="346">
        <v>64</v>
      </c>
      <c r="AL102" s="346">
        <v>50</v>
      </c>
      <c r="AM102" s="346">
        <v>46</v>
      </c>
      <c r="AN102" s="346">
        <v>34</v>
      </c>
      <c r="AO102" s="346">
        <v>26</v>
      </c>
      <c r="AP102" s="346">
        <v>22</v>
      </c>
      <c r="AQ102" s="346">
        <v>26</v>
      </c>
      <c r="AR102" s="346">
        <v>976</v>
      </c>
      <c r="AS102" s="346">
        <v>68</v>
      </c>
      <c r="AT102" s="346">
        <v>56</v>
      </c>
      <c r="AU102" s="346">
        <v>302</v>
      </c>
      <c r="AV102" s="346">
        <v>42</v>
      </c>
    </row>
    <row r="103" spans="1:48" hidden="1" x14ac:dyDescent="0.2">
      <c r="A103" s="347">
        <v>303</v>
      </c>
      <c r="B103" s="125">
        <v>632</v>
      </c>
      <c r="C103" s="348" t="s">
        <v>339</v>
      </c>
      <c r="D103" s="354" t="s">
        <v>31</v>
      </c>
      <c r="E103" s="361">
        <v>2</v>
      </c>
      <c r="F103" s="344">
        <f t="shared" si="14"/>
        <v>1420</v>
      </c>
      <c r="G103" s="351"/>
      <c r="H103" s="344"/>
      <c r="I103" s="344"/>
      <c r="J103" s="339"/>
      <c r="K103" s="339"/>
      <c r="L103" s="346"/>
      <c r="M103" s="346"/>
      <c r="N103" s="346"/>
      <c r="O103" s="346"/>
      <c r="P103" s="346">
        <v>31</v>
      </c>
      <c r="Q103" s="346">
        <v>31</v>
      </c>
      <c r="R103" s="346">
        <v>31</v>
      </c>
      <c r="S103" s="346">
        <v>32</v>
      </c>
      <c r="T103" s="346">
        <v>32</v>
      </c>
      <c r="U103" s="346">
        <v>32</v>
      </c>
      <c r="V103" s="346">
        <v>33</v>
      </c>
      <c r="W103" s="346">
        <v>33</v>
      </c>
      <c r="X103" s="346">
        <v>31</v>
      </c>
      <c r="Y103" s="346">
        <v>32</v>
      </c>
      <c r="Z103" s="346">
        <v>30</v>
      </c>
      <c r="AA103" s="346">
        <v>28</v>
      </c>
      <c r="AB103" s="346">
        <v>28</v>
      </c>
      <c r="AC103" s="346">
        <v>26</v>
      </c>
      <c r="AD103" s="346">
        <v>130</v>
      </c>
      <c r="AE103" s="346">
        <v>120</v>
      </c>
      <c r="AF103" s="346">
        <v>110</v>
      </c>
      <c r="AG103" s="346">
        <v>94</v>
      </c>
      <c r="AH103" s="346">
        <v>94</v>
      </c>
      <c r="AI103" s="346">
        <v>86</v>
      </c>
      <c r="AJ103" s="346">
        <v>78</v>
      </c>
      <c r="AK103" s="346">
        <v>76</v>
      </c>
      <c r="AL103" s="346">
        <v>56</v>
      </c>
      <c r="AM103" s="346">
        <v>54</v>
      </c>
      <c r="AN103" s="346">
        <v>38</v>
      </c>
      <c r="AO103" s="346">
        <v>30</v>
      </c>
      <c r="AP103" s="346">
        <v>24</v>
      </c>
      <c r="AQ103" s="346">
        <v>32</v>
      </c>
      <c r="AR103" s="346">
        <v>1022</v>
      </c>
      <c r="AS103" s="346">
        <v>82</v>
      </c>
      <c r="AT103" s="346">
        <v>70</v>
      </c>
      <c r="AU103" s="346">
        <v>354</v>
      </c>
      <c r="AV103" s="346">
        <v>44</v>
      </c>
    </row>
    <row r="104" spans="1:48" hidden="1" x14ac:dyDescent="0.2">
      <c r="A104" s="347">
        <v>304</v>
      </c>
      <c r="B104" s="125">
        <v>633</v>
      </c>
      <c r="C104" s="348" t="s">
        <v>340</v>
      </c>
      <c r="D104" s="354" t="s">
        <v>31</v>
      </c>
      <c r="E104" s="361">
        <v>2</v>
      </c>
      <c r="F104" s="344">
        <f t="shared" si="14"/>
        <v>825</v>
      </c>
      <c r="G104" s="351"/>
      <c r="H104" s="344"/>
      <c r="I104" s="344"/>
      <c r="J104" s="339"/>
      <c r="K104" s="339"/>
      <c r="L104" s="346"/>
      <c r="M104" s="346"/>
      <c r="N104" s="346"/>
      <c r="O104" s="346"/>
      <c r="P104" s="346">
        <v>17</v>
      </c>
      <c r="Q104" s="346">
        <v>17</v>
      </c>
      <c r="R104" s="346">
        <v>18</v>
      </c>
      <c r="S104" s="346">
        <v>19</v>
      </c>
      <c r="T104" s="346">
        <v>19</v>
      </c>
      <c r="U104" s="346">
        <v>20</v>
      </c>
      <c r="V104" s="346">
        <v>20</v>
      </c>
      <c r="W104" s="346">
        <v>20</v>
      </c>
      <c r="X104" s="346">
        <v>20</v>
      </c>
      <c r="Y104" s="346">
        <v>20</v>
      </c>
      <c r="Z104" s="346">
        <v>18</v>
      </c>
      <c r="AA104" s="346">
        <v>18</v>
      </c>
      <c r="AB104" s="346">
        <v>18</v>
      </c>
      <c r="AC104" s="346">
        <v>18</v>
      </c>
      <c r="AD104" s="346">
        <v>60</v>
      </c>
      <c r="AE104" s="346">
        <v>70</v>
      </c>
      <c r="AF104" s="346">
        <v>62</v>
      </c>
      <c r="AG104" s="346">
        <v>50</v>
      </c>
      <c r="AH104" s="346">
        <v>50</v>
      </c>
      <c r="AI104" s="346">
        <v>54</v>
      </c>
      <c r="AJ104" s="346">
        <v>42</v>
      </c>
      <c r="AK104" s="346">
        <v>46</v>
      </c>
      <c r="AL104" s="346">
        <v>35</v>
      </c>
      <c r="AM104" s="346">
        <v>33</v>
      </c>
      <c r="AN104" s="346">
        <v>25</v>
      </c>
      <c r="AO104" s="346">
        <v>18</v>
      </c>
      <c r="AP104" s="346">
        <v>18</v>
      </c>
      <c r="AQ104" s="346">
        <v>16</v>
      </c>
      <c r="AR104" s="346">
        <v>878</v>
      </c>
      <c r="AS104" s="346">
        <v>38</v>
      </c>
      <c r="AT104" s="346">
        <v>28</v>
      </c>
      <c r="AU104" s="346">
        <v>199</v>
      </c>
      <c r="AV104" s="346">
        <v>34</v>
      </c>
    </row>
    <row r="105" spans="1:48" hidden="1" x14ac:dyDescent="0.2">
      <c r="A105" s="347">
        <v>305</v>
      </c>
      <c r="B105" s="125">
        <v>634</v>
      </c>
      <c r="C105" s="348" t="s">
        <v>341</v>
      </c>
      <c r="D105" s="354" t="s">
        <v>16</v>
      </c>
      <c r="E105" s="361">
        <v>2</v>
      </c>
      <c r="F105" s="344">
        <f t="shared" si="14"/>
        <v>1171</v>
      </c>
      <c r="G105" s="351"/>
      <c r="H105" s="344"/>
      <c r="I105" s="344"/>
      <c r="J105" s="339"/>
      <c r="K105" s="339"/>
      <c r="L105" s="346"/>
      <c r="M105" s="346"/>
      <c r="N105" s="346"/>
      <c r="O105" s="346"/>
      <c r="P105" s="346">
        <v>24</v>
      </c>
      <c r="Q105" s="346">
        <v>25</v>
      </c>
      <c r="R105" s="346">
        <v>25</v>
      </c>
      <c r="S105" s="346">
        <v>25</v>
      </c>
      <c r="T105" s="346">
        <v>25</v>
      </c>
      <c r="U105" s="346">
        <v>26</v>
      </c>
      <c r="V105" s="346">
        <v>26</v>
      </c>
      <c r="W105" s="346">
        <v>26</v>
      </c>
      <c r="X105" s="346">
        <v>25</v>
      </c>
      <c r="Y105" s="346">
        <v>24</v>
      </c>
      <c r="Z105" s="346">
        <v>24</v>
      </c>
      <c r="AA105" s="346">
        <v>22</v>
      </c>
      <c r="AB105" s="346">
        <v>20</v>
      </c>
      <c r="AC105" s="346">
        <v>20</v>
      </c>
      <c r="AD105" s="346">
        <v>102</v>
      </c>
      <c r="AE105" s="346">
        <v>102</v>
      </c>
      <c r="AF105" s="346">
        <v>96</v>
      </c>
      <c r="AG105" s="346">
        <v>82</v>
      </c>
      <c r="AH105" s="346">
        <v>82</v>
      </c>
      <c r="AI105" s="346">
        <v>75</v>
      </c>
      <c r="AJ105" s="346">
        <v>66</v>
      </c>
      <c r="AK105" s="346">
        <v>63</v>
      </c>
      <c r="AL105" s="346">
        <v>48</v>
      </c>
      <c r="AM105" s="346">
        <v>42</v>
      </c>
      <c r="AN105" s="346">
        <v>32</v>
      </c>
      <c r="AO105" s="346">
        <v>22</v>
      </c>
      <c r="AP105" s="346">
        <v>22</v>
      </c>
      <c r="AQ105" s="346">
        <v>24</v>
      </c>
      <c r="AR105" s="346">
        <v>978</v>
      </c>
      <c r="AS105" s="346">
        <v>58</v>
      </c>
      <c r="AT105" s="346">
        <v>48</v>
      </c>
      <c r="AU105" s="346">
        <v>306</v>
      </c>
      <c r="AV105" s="346">
        <v>36</v>
      </c>
    </row>
    <row r="106" spans="1:48" hidden="1" x14ac:dyDescent="0.2">
      <c r="A106" s="340">
        <v>120134</v>
      </c>
      <c r="B106" s="341"/>
      <c r="C106" s="342" t="s">
        <v>342</v>
      </c>
      <c r="D106" s="275"/>
      <c r="E106" s="107">
        <v>2</v>
      </c>
      <c r="F106" s="344">
        <f t="shared" si="14"/>
        <v>7162</v>
      </c>
      <c r="G106" s="365">
        <f t="shared" ref="G106:I106" si="42">G107</f>
        <v>0</v>
      </c>
      <c r="H106" s="366">
        <f t="shared" si="42"/>
        <v>0</v>
      </c>
      <c r="I106" s="366">
        <f t="shared" si="42"/>
        <v>0</v>
      </c>
      <c r="J106" s="366">
        <f>J107</f>
        <v>0</v>
      </c>
      <c r="K106" s="366">
        <f t="shared" ref="K106:O106" si="43">K107</f>
        <v>0</v>
      </c>
      <c r="L106" s="366">
        <f t="shared" si="43"/>
        <v>0</v>
      </c>
      <c r="M106" s="366">
        <f t="shared" si="43"/>
        <v>0</v>
      </c>
      <c r="N106" s="366">
        <f t="shared" si="43"/>
        <v>0</v>
      </c>
      <c r="O106" s="366">
        <f t="shared" si="43"/>
        <v>0</v>
      </c>
      <c r="P106" s="346">
        <v>175</v>
      </c>
      <c r="Q106" s="346">
        <v>178</v>
      </c>
      <c r="R106" s="346">
        <v>181</v>
      </c>
      <c r="S106" s="346">
        <v>179</v>
      </c>
      <c r="T106" s="346">
        <v>187</v>
      </c>
      <c r="U106" s="346">
        <v>191</v>
      </c>
      <c r="V106" s="346">
        <v>191</v>
      </c>
      <c r="W106" s="346">
        <v>183</v>
      </c>
      <c r="X106" s="346">
        <v>171</v>
      </c>
      <c r="Y106" s="346">
        <v>162</v>
      </c>
      <c r="Z106" s="346">
        <v>152</v>
      </c>
      <c r="AA106" s="346">
        <v>143</v>
      </c>
      <c r="AB106" s="346">
        <v>137</v>
      </c>
      <c r="AC106" s="346">
        <v>133</v>
      </c>
      <c r="AD106" s="346">
        <v>604</v>
      </c>
      <c r="AE106" s="346">
        <v>612</v>
      </c>
      <c r="AF106" s="346">
        <v>540</v>
      </c>
      <c r="AG106" s="346">
        <v>479</v>
      </c>
      <c r="AH106" s="346">
        <v>443</v>
      </c>
      <c r="AI106" s="346">
        <v>415</v>
      </c>
      <c r="AJ106" s="346">
        <v>365</v>
      </c>
      <c r="AK106" s="346">
        <v>350</v>
      </c>
      <c r="AL106" s="346">
        <v>257</v>
      </c>
      <c r="AM106" s="346">
        <v>236</v>
      </c>
      <c r="AN106" s="346">
        <v>202</v>
      </c>
      <c r="AO106" s="346">
        <v>138</v>
      </c>
      <c r="AP106" s="346">
        <v>158</v>
      </c>
      <c r="AQ106" s="346">
        <v>193</v>
      </c>
      <c r="AR106" s="346">
        <v>4357</v>
      </c>
      <c r="AS106" s="346">
        <v>451</v>
      </c>
      <c r="AT106" s="346">
        <v>359</v>
      </c>
      <c r="AU106" s="346">
        <v>1722</v>
      </c>
      <c r="AV106" s="346">
        <v>262</v>
      </c>
    </row>
    <row r="107" spans="1:48" hidden="1" x14ac:dyDescent="0.2">
      <c r="A107" s="347">
        <v>201</v>
      </c>
      <c r="B107" s="125">
        <v>726</v>
      </c>
      <c r="C107" s="348" t="s">
        <v>343</v>
      </c>
      <c r="D107" s="367" t="s">
        <v>14</v>
      </c>
      <c r="E107" s="363">
        <v>2</v>
      </c>
      <c r="F107" s="344">
        <f t="shared" ref="F107:F122" si="44">SUM(J107:AP107)</f>
        <v>7162</v>
      </c>
      <c r="G107" s="351"/>
      <c r="H107" s="344"/>
      <c r="I107" s="344"/>
      <c r="J107" s="339"/>
      <c r="K107" s="339"/>
      <c r="L107" s="346"/>
      <c r="M107" s="346"/>
      <c r="N107" s="346"/>
      <c r="O107" s="346"/>
      <c r="P107" s="346">
        <v>175</v>
      </c>
      <c r="Q107" s="346">
        <v>178</v>
      </c>
      <c r="R107" s="346">
        <v>181</v>
      </c>
      <c r="S107" s="346">
        <v>179</v>
      </c>
      <c r="T107" s="346">
        <v>187</v>
      </c>
      <c r="U107" s="346">
        <v>191</v>
      </c>
      <c r="V107" s="346">
        <v>191</v>
      </c>
      <c r="W107" s="346">
        <v>183</v>
      </c>
      <c r="X107" s="346">
        <v>171</v>
      </c>
      <c r="Y107" s="346">
        <v>162</v>
      </c>
      <c r="Z107" s="346">
        <v>152</v>
      </c>
      <c r="AA107" s="346">
        <v>143</v>
      </c>
      <c r="AB107" s="346">
        <v>137</v>
      </c>
      <c r="AC107" s="346">
        <v>133</v>
      </c>
      <c r="AD107" s="346">
        <v>604</v>
      </c>
      <c r="AE107" s="346">
        <v>612</v>
      </c>
      <c r="AF107" s="346">
        <v>540</v>
      </c>
      <c r="AG107" s="346">
        <v>479</v>
      </c>
      <c r="AH107" s="346">
        <v>443</v>
      </c>
      <c r="AI107" s="346">
        <v>415</v>
      </c>
      <c r="AJ107" s="346">
        <v>365</v>
      </c>
      <c r="AK107" s="346">
        <v>350</v>
      </c>
      <c r="AL107" s="346">
        <v>257</v>
      </c>
      <c r="AM107" s="346">
        <v>236</v>
      </c>
      <c r="AN107" s="346">
        <v>202</v>
      </c>
      <c r="AO107" s="346">
        <v>138</v>
      </c>
      <c r="AP107" s="346">
        <v>158</v>
      </c>
      <c r="AQ107" s="346">
        <v>193</v>
      </c>
      <c r="AR107" s="346">
        <v>4357</v>
      </c>
      <c r="AS107" s="346">
        <v>451</v>
      </c>
      <c r="AT107" s="346">
        <v>359</v>
      </c>
      <c r="AU107" s="346">
        <v>1722</v>
      </c>
      <c r="AV107" s="346">
        <v>262</v>
      </c>
    </row>
    <row r="108" spans="1:48" hidden="1" x14ac:dyDescent="0.2">
      <c r="A108" s="340">
        <v>120135</v>
      </c>
      <c r="B108" s="341"/>
      <c r="C108" s="342" t="s">
        <v>344</v>
      </c>
      <c r="D108" s="275" t="s">
        <v>47</v>
      </c>
      <c r="E108" s="107">
        <v>1</v>
      </c>
      <c r="F108" s="344">
        <f t="shared" si="44"/>
        <v>6693</v>
      </c>
      <c r="G108" s="345">
        <f t="shared" ref="G108:I108" si="45">SUM(G109:G120)</f>
        <v>0</v>
      </c>
      <c r="H108" s="346">
        <f t="shared" si="45"/>
        <v>0</v>
      </c>
      <c r="I108" s="346">
        <f t="shared" si="45"/>
        <v>0</v>
      </c>
      <c r="J108" s="346">
        <f>SUM(J109:J120)</f>
        <v>0</v>
      </c>
      <c r="K108" s="346">
        <f t="shared" ref="K108:AV108" si="46">SUM(K109:K120)</f>
        <v>0</v>
      </c>
      <c r="L108" s="346">
        <f t="shared" si="46"/>
        <v>0</v>
      </c>
      <c r="M108" s="346">
        <f t="shared" si="46"/>
        <v>0</v>
      </c>
      <c r="N108" s="346">
        <f t="shared" si="46"/>
        <v>0</v>
      </c>
      <c r="O108" s="346">
        <f t="shared" si="46"/>
        <v>0</v>
      </c>
      <c r="P108" s="346">
        <f t="shared" si="46"/>
        <v>205</v>
      </c>
      <c r="Q108" s="346">
        <f t="shared" si="46"/>
        <v>204</v>
      </c>
      <c r="R108" s="346">
        <f t="shared" si="46"/>
        <v>204</v>
      </c>
      <c r="S108" s="346">
        <f t="shared" si="46"/>
        <v>204</v>
      </c>
      <c r="T108" s="346">
        <f t="shared" si="46"/>
        <v>199</v>
      </c>
      <c r="U108" s="346">
        <f t="shared" si="46"/>
        <v>199</v>
      </c>
      <c r="V108" s="346">
        <f t="shared" si="46"/>
        <v>192</v>
      </c>
      <c r="W108" s="346">
        <f t="shared" si="46"/>
        <v>180</v>
      </c>
      <c r="X108" s="346">
        <f t="shared" si="46"/>
        <v>166</v>
      </c>
      <c r="Y108" s="346">
        <f t="shared" si="46"/>
        <v>149</v>
      </c>
      <c r="Z108" s="346">
        <f t="shared" si="46"/>
        <v>133</v>
      </c>
      <c r="AA108" s="346">
        <f t="shared" si="46"/>
        <v>121</v>
      </c>
      <c r="AB108" s="346">
        <f t="shared" si="46"/>
        <v>115</v>
      </c>
      <c r="AC108" s="346">
        <f t="shared" si="46"/>
        <v>110</v>
      </c>
      <c r="AD108" s="346">
        <f t="shared" si="46"/>
        <v>529</v>
      </c>
      <c r="AE108" s="346">
        <f t="shared" si="46"/>
        <v>525</v>
      </c>
      <c r="AF108" s="346">
        <f t="shared" si="46"/>
        <v>470</v>
      </c>
      <c r="AG108" s="346">
        <f t="shared" si="46"/>
        <v>454</v>
      </c>
      <c r="AH108" s="346">
        <f t="shared" si="46"/>
        <v>424</v>
      </c>
      <c r="AI108" s="346">
        <f t="shared" si="46"/>
        <v>384</v>
      </c>
      <c r="AJ108" s="346">
        <f t="shared" si="46"/>
        <v>322</v>
      </c>
      <c r="AK108" s="346">
        <f t="shared" si="46"/>
        <v>299</v>
      </c>
      <c r="AL108" s="346">
        <f t="shared" si="46"/>
        <v>285</v>
      </c>
      <c r="AM108" s="346">
        <f t="shared" si="46"/>
        <v>244</v>
      </c>
      <c r="AN108" s="346">
        <f t="shared" si="46"/>
        <v>168</v>
      </c>
      <c r="AO108" s="346">
        <f t="shared" si="46"/>
        <v>94</v>
      </c>
      <c r="AP108" s="346">
        <f t="shared" si="46"/>
        <v>114</v>
      </c>
      <c r="AQ108" s="346">
        <f t="shared" si="46"/>
        <v>226</v>
      </c>
      <c r="AR108" s="346">
        <f t="shared" si="46"/>
        <v>3794</v>
      </c>
      <c r="AS108" s="346">
        <f t="shared" si="46"/>
        <v>455</v>
      </c>
      <c r="AT108" s="346">
        <f t="shared" si="46"/>
        <v>285</v>
      </c>
      <c r="AU108" s="346">
        <f t="shared" si="46"/>
        <v>1292</v>
      </c>
      <c r="AV108" s="346">
        <f t="shared" si="46"/>
        <v>307</v>
      </c>
    </row>
    <row r="109" spans="1:48" hidden="1" x14ac:dyDescent="0.2">
      <c r="A109" s="347" t="s">
        <v>785</v>
      </c>
      <c r="B109" s="125">
        <v>666</v>
      </c>
      <c r="C109" s="348" t="s">
        <v>345</v>
      </c>
      <c r="D109" s="352" t="s">
        <v>14</v>
      </c>
      <c r="E109" s="363">
        <v>1</v>
      </c>
      <c r="F109" s="344">
        <f t="shared" si="44"/>
        <v>1253</v>
      </c>
      <c r="G109" s="351"/>
      <c r="H109" s="344"/>
      <c r="I109" s="344"/>
      <c r="J109" s="339"/>
      <c r="K109" s="339"/>
      <c r="L109" s="346"/>
      <c r="M109" s="346"/>
      <c r="N109" s="346"/>
      <c r="O109" s="346"/>
      <c r="P109" s="346">
        <v>39</v>
      </c>
      <c r="Q109" s="346">
        <v>39</v>
      </c>
      <c r="R109" s="346">
        <v>39</v>
      </c>
      <c r="S109" s="346">
        <v>39</v>
      </c>
      <c r="T109" s="346">
        <v>39</v>
      </c>
      <c r="U109" s="346">
        <v>39</v>
      </c>
      <c r="V109" s="346">
        <v>38</v>
      </c>
      <c r="W109" s="346">
        <v>37</v>
      </c>
      <c r="X109" s="346">
        <v>35</v>
      </c>
      <c r="Y109" s="346">
        <v>32</v>
      </c>
      <c r="Z109" s="346">
        <v>30</v>
      </c>
      <c r="AA109" s="346">
        <v>28</v>
      </c>
      <c r="AB109" s="346">
        <v>26</v>
      </c>
      <c r="AC109" s="346">
        <v>24</v>
      </c>
      <c r="AD109" s="346">
        <v>90</v>
      </c>
      <c r="AE109" s="346">
        <v>90</v>
      </c>
      <c r="AF109" s="346">
        <v>86</v>
      </c>
      <c r="AG109" s="346">
        <v>84</v>
      </c>
      <c r="AH109" s="346">
        <v>80</v>
      </c>
      <c r="AI109" s="346">
        <v>74</v>
      </c>
      <c r="AJ109" s="346">
        <v>54</v>
      </c>
      <c r="AK109" s="346">
        <v>51</v>
      </c>
      <c r="AL109" s="346">
        <v>48</v>
      </c>
      <c r="AM109" s="346">
        <v>45</v>
      </c>
      <c r="AN109" s="346">
        <v>31</v>
      </c>
      <c r="AO109" s="346">
        <v>16</v>
      </c>
      <c r="AP109" s="346">
        <v>20</v>
      </c>
      <c r="AQ109" s="346">
        <v>40</v>
      </c>
      <c r="AR109" s="346">
        <v>686</v>
      </c>
      <c r="AS109" s="346">
        <v>76</v>
      </c>
      <c r="AT109" s="346">
        <v>52</v>
      </c>
      <c r="AU109" s="346">
        <v>232</v>
      </c>
      <c r="AV109" s="346">
        <v>55</v>
      </c>
    </row>
    <row r="110" spans="1:48" hidden="1" x14ac:dyDescent="0.2">
      <c r="A110" s="347">
        <v>301</v>
      </c>
      <c r="B110" s="125">
        <v>667</v>
      </c>
      <c r="C110" s="348" t="s">
        <v>346</v>
      </c>
      <c r="D110" s="354" t="s">
        <v>16</v>
      </c>
      <c r="E110" s="361">
        <v>1</v>
      </c>
      <c r="F110" s="344">
        <f t="shared" si="44"/>
        <v>381</v>
      </c>
      <c r="G110" s="351"/>
      <c r="H110" s="344"/>
      <c r="I110" s="344"/>
      <c r="J110" s="339"/>
      <c r="K110" s="339"/>
      <c r="L110" s="346"/>
      <c r="M110" s="346"/>
      <c r="N110" s="346"/>
      <c r="O110" s="346"/>
      <c r="P110" s="346">
        <v>11</v>
      </c>
      <c r="Q110" s="346">
        <v>12</v>
      </c>
      <c r="R110" s="346">
        <v>12</v>
      </c>
      <c r="S110" s="346">
        <v>12</v>
      </c>
      <c r="T110" s="346">
        <v>11</v>
      </c>
      <c r="U110" s="346">
        <v>11</v>
      </c>
      <c r="V110" s="346">
        <v>11</v>
      </c>
      <c r="W110" s="346">
        <v>11</v>
      </c>
      <c r="X110" s="346">
        <v>11</v>
      </c>
      <c r="Y110" s="346">
        <v>10</v>
      </c>
      <c r="Z110" s="346">
        <v>8</v>
      </c>
      <c r="AA110" s="346">
        <v>8</v>
      </c>
      <c r="AB110" s="346">
        <v>7</v>
      </c>
      <c r="AC110" s="346">
        <v>7</v>
      </c>
      <c r="AD110" s="346">
        <v>27</v>
      </c>
      <c r="AE110" s="346">
        <v>27</v>
      </c>
      <c r="AF110" s="346">
        <v>25</v>
      </c>
      <c r="AG110" s="346">
        <v>24</v>
      </c>
      <c r="AH110" s="346">
        <v>24</v>
      </c>
      <c r="AI110" s="346">
        <v>22</v>
      </c>
      <c r="AJ110" s="346">
        <v>19</v>
      </c>
      <c r="AK110" s="346">
        <v>18</v>
      </c>
      <c r="AL110" s="346">
        <v>17</v>
      </c>
      <c r="AM110" s="346">
        <v>14</v>
      </c>
      <c r="AN110" s="346">
        <v>10</v>
      </c>
      <c r="AO110" s="346">
        <v>6</v>
      </c>
      <c r="AP110" s="346">
        <v>6</v>
      </c>
      <c r="AQ110" s="346">
        <v>13</v>
      </c>
      <c r="AR110" s="346">
        <v>216</v>
      </c>
      <c r="AS110" s="346">
        <v>25</v>
      </c>
      <c r="AT110" s="346">
        <v>16</v>
      </c>
      <c r="AU110" s="346">
        <v>73</v>
      </c>
      <c r="AV110" s="346">
        <v>17</v>
      </c>
    </row>
    <row r="111" spans="1:48" hidden="1" x14ac:dyDescent="0.2">
      <c r="A111" s="347">
        <v>302</v>
      </c>
      <c r="B111" s="125">
        <v>668</v>
      </c>
      <c r="C111" s="348" t="s">
        <v>347</v>
      </c>
      <c r="D111" s="354" t="s">
        <v>31</v>
      </c>
      <c r="E111" s="361">
        <v>1</v>
      </c>
      <c r="F111" s="344">
        <f t="shared" si="44"/>
        <v>598</v>
      </c>
      <c r="G111" s="351"/>
      <c r="H111" s="344"/>
      <c r="I111" s="344"/>
      <c r="J111" s="339"/>
      <c r="K111" s="339"/>
      <c r="L111" s="346"/>
      <c r="M111" s="346"/>
      <c r="N111" s="346"/>
      <c r="O111" s="346"/>
      <c r="P111" s="346">
        <v>19</v>
      </c>
      <c r="Q111" s="346">
        <v>19</v>
      </c>
      <c r="R111" s="346">
        <v>19</v>
      </c>
      <c r="S111" s="346">
        <v>19</v>
      </c>
      <c r="T111" s="346">
        <v>18</v>
      </c>
      <c r="U111" s="346">
        <v>18</v>
      </c>
      <c r="V111" s="346">
        <v>18</v>
      </c>
      <c r="W111" s="346">
        <v>16</v>
      </c>
      <c r="X111" s="346">
        <v>16</v>
      </c>
      <c r="Y111" s="346">
        <v>14</v>
      </c>
      <c r="Z111" s="346">
        <v>12</v>
      </c>
      <c r="AA111" s="346">
        <v>10</v>
      </c>
      <c r="AB111" s="346">
        <v>10</v>
      </c>
      <c r="AC111" s="346">
        <v>10</v>
      </c>
      <c r="AD111" s="346">
        <v>44</v>
      </c>
      <c r="AE111" s="346">
        <v>44</v>
      </c>
      <c r="AF111" s="346">
        <v>44</v>
      </c>
      <c r="AG111" s="346">
        <v>40</v>
      </c>
      <c r="AH111" s="346">
        <v>36</v>
      </c>
      <c r="AI111" s="346">
        <v>34</v>
      </c>
      <c r="AJ111" s="346">
        <v>29</v>
      </c>
      <c r="AK111" s="346">
        <v>27</v>
      </c>
      <c r="AL111" s="346">
        <v>24</v>
      </c>
      <c r="AM111" s="346">
        <v>23</v>
      </c>
      <c r="AN111" s="346">
        <v>17</v>
      </c>
      <c r="AO111" s="346">
        <v>8</v>
      </c>
      <c r="AP111" s="346">
        <v>10</v>
      </c>
      <c r="AQ111" s="346">
        <v>22</v>
      </c>
      <c r="AR111" s="346">
        <v>323</v>
      </c>
      <c r="AS111" s="346">
        <v>40</v>
      </c>
      <c r="AT111" s="346">
        <v>25</v>
      </c>
      <c r="AU111" s="346">
        <v>107</v>
      </c>
      <c r="AV111" s="346">
        <v>26</v>
      </c>
    </row>
    <row r="112" spans="1:48" hidden="1" x14ac:dyDescent="0.2">
      <c r="A112" s="347">
        <v>303</v>
      </c>
      <c r="B112" s="125">
        <v>669</v>
      </c>
      <c r="C112" s="348" t="s">
        <v>348</v>
      </c>
      <c r="D112" s="354" t="s">
        <v>31</v>
      </c>
      <c r="E112" s="361">
        <v>1</v>
      </c>
      <c r="F112" s="344">
        <f t="shared" si="44"/>
        <v>296</v>
      </c>
      <c r="G112" s="351"/>
      <c r="H112" s="344"/>
      <c r="I112" s="344"/>
      <c r="J112" s="339"/>
      <c r="K112" s="339"/>
      <c r="L112" s="346"/>
      <c r="M112" s="346"/>
      <c r="N112" s="346"/>
      <c r="O112" s="346"/>
      <c r="P112" s="346">
        <v>9</v>
      </c>
      <c r="Q112" s="346">
        <v>9</v>
      </c>
      <c r="R112" s="346">
        <v>9</v>
      </c>
      <c r="S112" s="346">
        <v>9</v>
      </c>
      <c r="T112" s="346">
        <v>9</v>
      </c>
      <c r="U112" s="346">
        <v>9</v>
      </c>
      <c r="V112" s="346">
        <v>9</v>
      </c>
      <c r="W112" s="346">
        <v>8</v>
      </c>
      <c r="X112" s="346">
        <v>8</v>
      </c>
      <c r="Y112" s="346">
        <v>7</v>
      </c>
      <c r="Z112" s="346">
        <v>6</v>
      </c>
      <c r="AA112" s="346">
        <v>5</v>
      </c>
      <c r="AB112" s="346">
        <v>5</v>
      </c>
      <c r="AC112" s="346">
        <v>5</v>
      </c>
      <c r="AD112" s="346">
        <v>23</v>
      </c>
      <c r="AE112" s="346">
        <v>22</v>
      </c>
      <c r="AF112" s="346">
        <v>21</v>
      </c>
      <c r="AG112" s="346">
        <v>20</v>
      </c>
      <c r="AH112" s="346">
        <v>18</v>
      </c>
      <c r="AI112" s="346">
        <v>17</v>
      </c>
      <c r="AJ112" s="346">
        <v>14</v>
      </c>
      <c r="AK112" s="346">
        <v>13</v>
      </c>
      <c r="AL112" s="346">
        <v>12</v>
      </c>
      <c r="AM112" s="346">
        <v>11</v>
      </c>
      <c r="AN112" s="346">
        <v>9</v>
      </c>
      <c r="AO112" s="346">
        <v>4</v>
      </c>
      <c r="AP112" s="346">
        <v>5</v>
      </c>
      <c r="AQ112" s="346">
        <v>11</v>
      </c>
      <c r="AR112" s="346">
        <v>159</v>
      </c>
      <c r="AS112" s="346">
        <v>21</v>
      </c>
      <c r="AT112" s="346">
        <v>12</v>
      </c>
      <c r="AU112" s="346">
        <v>51</v>
      </c>
      <c r="AV112" s="346">
        <v>14</v>
      </c>
    </row>
    <row r="113" spans="1:48" hidden="1" x14ac:dyDescent="0.2">
      <c r="A113" s="347">
        <v>304</v>
      </c>
      <c r="B113" s="125">
        <v>744</v>
      </c>
      <c r="C113" s="348" t="s">
        <v>349</v>
      </c>
      <c r="D113" s="354" t="s">
        <v>16</v>
      </c>
      <c r="E113" s="361">
        <v>1</v>
      </c>
      <c r="F113" s="344">
        <f t="shared" si="44"/>
        <v>926</v>
      </c>
      <c r="G113" s="351"/>
      <c r="H113" s="344"/>
      <c r="I113" s="344"/>
      <c r="J113" s="339"/>
      <c r="K113" s="339"/>
      <c r="L113" s="346"/>
      <c r="M113" s="346"/>
      <c r="N113" s="346"/>
      <c r="O113" s="346"/>
      <c r="P113" s="346">
        <v>23</v>
      </c>
      <c r="Q113" s="346">
        <v>23</v>
      </c>
      <c r="R113" s="346">
        <v>23</v>
      </c>
      <c r="S113" s="346">
        <v>23</v>
      </c>
      <c r="T113" s="346">
        <v>22</v>
      </c>
      <c r="U113" s="346">
        <v>22</v>
      </c>
      <c r="V113" s="346">
        <v>18</v>
      </c>
      <c r="W113" s="346">
        <v>14</v>
      </c>
      <c r="X113" s="346">
        <v>12</v>
      </c>
      <c r="Y113" s="346">
        <v>10</v>
      </c>
      <c r="Z113" s="346">
        <v>10</v>
      </c>
      <c r="AA113" s="346">
        <v>10</v>
      </c>
      <c r="AB113" s="346">
        <v>8</v>
      </c>
      <c r="AC113" s="346">
        <v>8</v>
      </c>
      <c r="AD113" s="346">
        <v>88</v>
      </c>
      <c r="AE113" s="346">
        <v>86</v>
      </c>
      <c r="AF113" s="346">
        <v>78</v>
      </c>
      <c r="AG113" s="346">
        <v>76</v>
      </c>
      <c r="AH113" s="346">
        <v>72</v>
      </c>
      <c r="AI113" s="346">
        <v>60</v>
      </c>
      <c r="AJ113" s="346">
        <v>54</v>
      </c>
      <c r="AK113" s="346">
        <v>52</v>
      </c>
      <c r="AL113" s="346">
        <v>49</v>
      </c>
      <c r="AM113" s="346">
        <v>37</v>
      </c>
      <c r="AN113" s="346">
        <v>22</v>
      </c>
      <c r="AO113" s="346">
        <v>12</v>
      </c>
      <c r="AP113" s="346">
        <v>14</v>
      </c>
      <c r="AQ113" s="346">
        <v>32</v>
      </c>
      <c r="AR113" s="346">
        <v>599</v>
      </c>
      <c r="AS113" s="346">
        <v>70</v>
      </c>
      <c r="AT113" s="346">
        <v>41</v>
      </c>
      <c r="AU113" s="346">
        <v>199</v>
      </c>
      <c r="AV113" s="346">
        <v>50</v>
      </c>
    </row>
    <row r="114" spans="1:48" hidden="1" x14ac:dyDescent="0.2">
      <c r="A114" s="347">
        <v>305</v>
      </c>
      <c r="B114" s="125">
        <v>670</v>
      </c>
      <c r="C114" s="348" t="s">
        <v>350</v>
      </c>
      <c r="D114" s="354" t="s">
        <v>31</v>
      </c>
      <c r="E114" s="361">
        <v>1</v>
      </c>
      <c r="F114" s="344">
        <f t="shared" si="44"/>
        <v>798</v>
      </c>
      <c r="G114" s="351"/>
      <c r="H114" s="344"/>
      <c r="I114" s="344"/>
      <c r="J114" s="339"/>
      <c r="K114" s="339"/>
      <c r="L114" s="346"/>
      <c r="M114" s="346"/>
      <c r="N114" s="346"/>
      <c r="O114" s="346"/>
      <c r="P114" s="346">
        <v>24</v>
      </c>
      <c r="Q114" s="346">
        <v>24</v>
      </c>
      <c r="R114" s="346">
        <v>24</v>
      </c>
      <c r="S114" s="346">
        <v>24</v>
      </c>
      <c r="T114" s="346">
        <v>23</v>
      </c>
      <c r="U114" s="346">
        <v>23</v>
      </c>
      <c r="V114" s="346">
        <v>23</v>
      </c>
      <c r="W114" s="346">
        <v>22</v>
      </c>
      <c r="X114" s="346">
        <v>20</v>
      </c>
      <c r="Y114" s="346">
        <v>18</v>
      </c>
      <c r="Z114" s="346">
        <v>16</v>
      </c>
      <c r="AA114" s="346">
        <v>13</v>
      </c>
      <c r="AB114" s="346">
        <v>14</v>
      </c>
      <c r="AC114" s="346">
        <v>12</v>
      </c>
      <c r="AD114" s="346">
        <v>62</v>
      </c>
      <c r="AE114" s="346">
        <v>62</v>
      </c>
      <c r="AF114" s="346">
        <v>60</v>
      </c>
      <c r="AG114" s="346">
        <v>56</v>
      </c>
      <c r="AH114" s="346">
        <v>50</v>
      </c>
      <c r="AI114" s="346">
        <v>46</v>
      </c>
      <c r="AJ114" s="346">
        <v>39</v>
      </c>
      <c r="AK114" s="346">
        <v>37</v>
      </c>
      <c r="AL114" s="346">
        <v>35</v>
      </c>
      <c r="AM114" s="346">
        <v>31</v>
      </c>
      <c r="AN114" s="346">
        <v>18</v>
      </c>
      <c r="AO114" s="346">
        <v>10</v>
      </c>
      <c r="AP114" s="346">
        <v>12</v>
      </c>
      <c r="AQ114" s="346">
        <v>30</v>
      </c>
      <c r="AR114" s="346">
        <v>426</v>
      </c>
      <c r="AS114" s="346">
        <v>54</v>
      </c>
      <c r="AT114" s="346">
        <v>33</v>
      </c>
      <c r="AU114" s="346">
        <v>149</v>
      </c>
      <c r="AV114" s="346">
        <v>34</v>
      </c>
    </row>
    <row r="115" spans="1:48" hidden="1" x14ac:dyDescent="0.2">
      <c r="A115" s="347">
        <v>306</v>
      </c>
      <c r="B115" s="125">
        <v>7082</v>
      </c>
      <c r="C115" s="348" t="s">
        <v>351</v>
      </c>
      <c r="D115" s="354" t="s">
        <v>31</v>
      </c>
      <c r="E115" s="361">
        <v>1</v>
      </c>
      <c r="F115" s="344">
        <f t="shared" si="44"/>
        <v>514</v>
      </c>
      <c r="G115" s="351"/>
      <c r="H115" s="344"/>
      <c r="I115" s="344"/>
      <c r="J115" s="339"/>
      <c r="K115" s="339"/>
      <c r="L115" s="346"/>
      <c r="M115" s="346"/>
      <c r="N115" s="346"/>
      <c r="O115" s="346"/>
      <c r="P115" s="346">
        <v>17</v>
      </c>
      <c r="Q115" s="346">
        <v>16</v>
      </c>
      <c r="R115" s="346">
        <v>16</v>
      </c>
      <c r="S115" s="346">
        <v>16</v>
      </c>
      <c r="T115" s="346">
        <v>16</v>
      </c>
      <c r="U115" s="346">
        <v>16</v>
      </c>
      <c r="V115" s="346">
        <v>16</v>
      </c>
      <c r="W115" s="346">
        <v>16</v>
      </c>
      <c r="X115" s="346">
        <v>14</v>
      </c>
      <c r="Y115" s="346">
        <v>12</v>
      </c>
      <c r="Z115" s="346">
        <v>11</v>
      </c>
      <c r="AA115" s="346">
        <v>10</v>
      </c>
      <c r="AB115" s="346">
        <v>10</v>
      </c>
      <c r="AC115" s="346">
        <v>10</v>
      </c>
      <c r="AD115" s="346">
        <v>38</v>
      </c>
      <c r="AE115" s="346">
        <v>38</v>
      </c>
      <c r="AF115" s="346">
        <v>32</v>
      </c>
      <c r="AG115" s="346">
        <v>32</v>
      </c>
      <c r="AH115" s="346">
        <v>32</v>
      </c>
      <c r="AI115" s="346">
        <v>30</v>
      </c>
      <c r="AJ115" s="346">
        <v>25</v>
      </c>
      <c r="AK115" s="346">
        <v>22</v>
      </c>
      <c r="AL115" s="346">
        <v>21</v>
      </c>
      <c r="AM115" s="346">
        <v>19</v>
      </c>
      <c r="AN115" s="346">
        <v>12</v>
      </c>
      <c r="AO115" s="346">
        <v>7</v>
      </c>
      <c r="AP115" s="346">
        <v>10</v>
      </c>
      <c r="AQ115" s="346">
        <v>18</v>
      </c>
      <c r="AR115" s="346">
        <v>287</v>
      </c>
      <c r="AS115" s="346">
        <v>36</v>
      </c>
      <c r="AT115" s="346">
        <v>21</v>
      </c>
      <c r="AU115" s="346">
        <v>101</v>
      </c>
      <c r="AV115" s="346">
        <v>24</v>
      </c>
    </row>
    <row r="116" spans="1:48" hidden="1" x14ac:dyDescent="0.2">
      <c r="A116" s="347">
        <v>307</v>
      </c>
      <c r="B116" s="125">
        <v>12468</v>
      </c>
      <c r="C116" s="348" t="s">
        <v>352</v>
      </c>
      <c r="D116" s="354" t="s">
        <v>31</v>
      </c>
      <c r="E116" s="361">
        <v>1</v>
      </c>
      <c r="F116" s="344">
        <f t="shared" si="44"/>
        <v>515</v>
      </c>
      <c r="G116" s="351"/>
      <c r="H116" s="344"/>
      <c r="I116" s="344"/>
      <c r="J116" s="339"/>
      <c r="K116" s="339"/>
      <c r="L116" s="346"/>
      <c r="M116" s="346"/>
      <c r="N116" s="346"/>
      <c r="O116" s="346"/>
      <c r="P116" s="346">
        <v>17</v>
      </c>
      <c r="Q116" s="346">
        <v>16</v>
      </c>
      <c r="R116" s="346">
        <v>16</v>
      </c>
      <c r="S116" s="346">
        <v>16</v>
      </c>
      <c r="T116" s="346">
        <v>16</v>
      </c>
      <c r="U116" s="346">
        <v>16</v>
      </c>
      <c r="V116" s="346">
        <v>16</v>
      </c>
      <c r="W116" s="346">
        <v>16</v>
      </c>
      <c r="X116" s="346">
        <v>14</v>
      </c>
      <c r="Y116" s="346">
        <v>12</v>
      </c>
      <c r="Z116" s="346">
        <v>11</v>
      </c>
      <c r="AA116" s="346">
        <v>10</v>
      </c>
      <c r="AB116" s="346">
        <v>10</v>
      </c>
      <c r="AC116" s="346">
        <v>10</v>
      </c>
      <c r="AD116" s="346">
        <v>38</v>
      </c>
      <c r="AE116" s="346">
        <v>38</v>
      </c>
      <c r="AF116" s="346">
        <v>32</v>
      </c>
      <c r="AG116" s="346">
        <v>32</v>
      </c>
      <c r="AH116" s="346">
        <v>32</v>
      </c>
      <c r="AI116" s="346">
        <v>30</v>
      </c>
      <c r="AJ116" s="346">
        <v>24</v>
      </c>
      <c r="AK116" s="346">
        <v>22</v>
      </c>
      <c r="AL116" s="346">
        <v>23</v>
      </c>
      <c r="AM116" s="346">
        <v>19</v>
      </c>
      <c r="AN116" s="346">
        <v>12</v>
      </c>
      <c r="AO116" s="346">
        <v>7</v>
      </c>
      <c r="AP116" s="346">
        <v>10</v>
      </c>
      <c r="AQ116" s="346">
        <v>18</v>
      </c>
      <c r="AR116" s="346">
        <v>285</v>
      </c>
      <c r="AS116" s="346">
        <v>34</v>
      </c>
      <c r="AT116" s="346">
        <v>23</v>
      </c>
      <c r="AU116" s="346">
        <v>99</v>
      </c>
      <c r="AV116" s="346">
        <v>22</v>
      </c>
    </row>
    <row r="117" spans="1:48" hidden="1" x14ac:dyDescent="0.2">
      <c r="A117" s="347">
        <v>308</v>
      </c>
      <c r="B117" s="125">
        <v>23381</v>
      </c>
      <c r="C117" s="348" t="s">
        <v>353</v>
      </c>
      <c r="D117" s="354" t="s">
        <v>16</v>
      </c>
      <c r="E117" s="361">
        <v>1</v>
      </c>
      <c r="F117" s="344">
        <f t="shared" si="44"/>
        <v>344</v>
      </c>
      <c r="G117" s="351"/>
      <c r="H117" s="344"/>
      <c r="I117" s="344"/>
      <c r="J117" s="339"/>
      <c r="K117" s="339"/>
      <c r="L117" s="346"/>
      <c r="M117" s="346"/>
      <c r="N117" s="346"/>
      <c r="O117" s="346"/>
      <c r="P117" s="346">
        <v>10</v>
      </c>
      <c r="Q117" s="346">
        <v>10</v>
      </c>
      <c r="R117" s="346">
        <v>10</v>
      </c>
      <c r="S117" s="346">
        <v>10</v>
      </c>
      <c r="T117" s="346">
        <v>10</v>
      </c>
      <c r="U117" s="346">
        <v>10</v>
      </c>
      <c r="V117" s="346">
        <v>10</v>
      </c>
      <c r="W117" s="346">
        <v>9</v>
      </c>
      <c r="X117" s="346">
        <v>9</v>
      </c>
      <c r="Y117" s="346">
        <v>9</v>
      </c>
      <c r="Z117" s="346">
        <v>7</v>
      </c>
      <c r="AA117" s="346">
        <v>6</v>
      </c>
      <c r="AB117" s="346">
        <v>6</v>
      </c>
      <c r="AC117" s="346">
        <v>6</v>
      </c>
      <c r="AD117" s="346">
        <v>29</v>
      </c>
      <c r="AE117" s="346">
        <v>29</v>
      </c>
      <c r="AF117" s="346">
        <v>24</v>
      </c>
      <c r="AG117" s="346">
        <v>24</v>
      </c>
      <c r="AH117" s="346">
        <v>20</v>
      </c>
      <c r="AI117" s="346">
        <v>18</v>
      </c>
      <c r="AJ117" s="346">
        <v>16</v>
      </c>
      <c r="AK117" s="346">
        <v>14</v>
      </c>
      <c r="AL117" s="346">
        <v>15</v>
      </c>
      <c r="AM117" s="346">
        <v>10</v>
      </c>
      <c r="AN117" s="346">
        <v>10</v>
      </c>
      <c r="AO117" s="346">
        <v>6</v>
      </c>
      <c r="AP117" s="346">
        <v>7</v>
      </c>
      <c r="AQ117" s="346">
        <v>10</v>
      </c>
      <c r="AR117" s="346">
        <v>177</v>
      </c>
      <c r="AS117" s="346">
        <v>24</v>
      </c>
      <c r="AT117" s="346">
        <v>14</v>
      </c>
      <c r="AU117" s="346">
        <v>68</v>
      </c>
      <c r="AV117" s="346">
        <v>14</v>
      </c>
    </row>
    <row r="118" spans="1:48" hidden="1" x14ac:dyDescent="0.2">
      <c r="A118" s="347">
        <v>309</v>
      </c>
      <c r="B118" s="125">
        <v>24428</v>
      </c>
      <c r="C118" s="348" t="s">
        <v>354</v>
      </c>
      <c r="D118" s="354"/>
      <c r="E118" s="361"/>
      <c r="F118" s="344">
        <f t="shared" si="44"/>
        <v>373</v>
      </c>
      <c r="G118" s="351"/>
      <c r="H118" s="344"/>
      <c r="I118" s="344"/>
      <c r="J118" s="339"/>
      <c r="K118" s="339"/>
      <c r="L118" s="346"/>
      <c r="M118" s="346"/>
      <c r="N118" s="346"/>
      <c r="O118" s="346"/>
      <c r="P118" s="346">
        <v>14</v>
      </c>
      <c r="Q118" s="346">
        <v>14</v>
      </c>
      <c r="R118" s="346">
        <v>14</v>
      </c>
      <c r="S118" s="346">
        <v>14</v>
      </c>
      <c r="T118" s="346">
        <v>14</v>
      </c>
      <c r="U118" s="346">
        <v>14</v>
      </c>
      <c r="V118" s="346">
        <v>12</v>
      </c>
      <c r="W118" s="346">
        <v>10</v>
      </c>
      <c r="X118" s="346">
        <v>8</v>
      </c>
      <c r="Y118" s="346">
        <v>8</v>
      </c>
      <c r="Z118" s="346">
        <v>8</v>
      </c>
      <c r="AA118" s="346">
        <v>8</v>
      </c>
      <c r="AB118" s="346">
        <v>6</v>
      </c>
      <c r="AC118" s="346">
        <v>6</v>
      </c>
      <c r="AD118" s="346">
        <v>40</v>
      </c>
      <c r="AE118" s="346">
        <v>40</v>
      </c>
      <c r="AF118" s="346">
        <v>22</v>
      </c>
      <c r="AG118" s="346">
        <v>22</v>
      </c>
      <c r="AH118" s="346">
        <v>18</v>
      </c>
      <c r="AI118" s="346">
        <v>14</v>
      </c>
      <c r="AJ118" s="346">
        <v>13</v>
      </c>
      <c r="AK118" s="346">
        <v>10</v>
      </c>
      <c r="AL118" s="346">
        <v>11</v>
      </c>
      <c r="AM118" s="346">
        <v>8</v>
      </c>
      <c r="AN118" s="346">
        <v>8</v>
      </c>
      <c r="AO118" s="346">
        <v>8</v>
      </c>
      <c r="AP118" s="346">
        <v>9</v>
      </c>
      <c r="AQ118" s="346">
        <v>8</v>
      </c>
      <c r="AR118" s="346">
        <v>259</v>
      </c>
      <c r="AS118" s="346">
        <v>29</v>
      </c>
      <c r="AT118" s="346">
        <v>19</v>
      </c>
      <c r="AU118" s="346">
        <v>87</v>
      </c>
      <c r="AV118" s="346">
        <v>20</v>
      </c>
    </row>
    <row r="119" spans="1:48" hidden="1" x14ac:dyDescent="0.2">
      <c r="A119" s="347">
        <v>310</v>
      </c>
      <c r="B119" s="125">
        <v>24779</v>
      </c>
      <c r="C119" s="348" t="s">
        <v>786</v>
      </c>
      <c r="D119" s="354"/>
      <c r="E119" s="361"/>
      <c r="F119" s="344">
        <f t="shared" si="44"/>
        <v>305</v>
      </c>
      <c r="G119" s="351"/>
      <c r="H119" s="344"/>
      <c r="I119" s="344"/>
      <c r="J119" s="339"/>
      <c r="K119" s="339"/>
      <c r="L119" s="346"/>
      <c r="M119" s="346"/>
      <c r="N119" s="346"/>
      <c r="O119" s="346"/>
      <c r="P119" s="346">
        <v>10</v>
      </c>
      <c r="Q119" s="346">
        <v>10</v>
      </c>
      <c r="R119" s="346">
        <v>10</v>
      </c>
      <c r="S119" s="346">
        <v>10</v>
      </c>
      <c r="T119" s="346">
        <v>9</v>
      </c>
      <c r="U119" s="346">
        <v>9</v>
      </c>
      <c r="V119" s="346">
        <v>9</v>
      </c>
      <c r="W119" s="346">
        <v>9</v>
      </c>
      <c r="X119" s="346">
        <v>8</v>
      </c>
      <c r="Y119" s="346">
        <v>7</v>
      </c>
      <c r="Z119" s="346">
        <v>6</v>
      </c>
      <c r="AA119" s="346">
        <v>5</v>
      </c>
      <c r="AB119" s="346">
        <v>5</v>
      </c>
      <c r="AC119" s="346">
        <v>5</v>
      </c>
      <c r="AD119" s="346">
        <v>23</v>
      </c>
      <c r="AE119" s="346">
        <v>22</v>
      </c>
      <c r="AF119" s="346">
        <v>21</v>
      </c>
      <c r="AG119" s="346">
        <v>20</v>
      </c>
      <c r="AH119" s="346">
        <v>18</v>
      </c>
      <c r="AI119" s="346">
        <v>17</v>
      </c>
      <c r="AJ119" s="346">
        <v>15</v>
      </c>
      <c r="AK119" s="346">
        <v>14</v>
      </c>
      <c r="AL119" s="346">
        <v>13</v>
      </c>
      <c r="AM119" s="346">
        <v>12</v>
      </c>
      <c r="AN119" s="346">
        <v>9</v>
      </c>
      <c r="AO119" s="346">
        <v>4</v>
      </c>
      <c r="AP119" s="346">
        <v>5</v>
      </c>
      <c r="AQ119" s="346">
        <v>11</v>
      </c>
      <c r="AR119" s="346">
        <v>160</v>
      </c>
      <c r="AS119" s="346">
        <v>21</v>
      </c>
      <c r="AT119" s="346">
        <v>13</v>
      </c>
      <c r="AU119" s="346">
        <v>52</v>
      </c>
      <c r="AV119" s="346">
        <v>14</v>
      </c>
    </row>
    <row r="120" spans="1:48" hidden="1" x14ac:dyDescent="0.2">
      <c r="A120" s="347">
        <v>311</v>
      </c>
      <c r="B120" s="125">
        <v>24780</v>
      </c>
      <c r="C120" s="348" t="s">
        <v>787</v>
      </c>
      <c r="D120" s="354"/>
      <c r="E120" s="361"/>
      <c r="F120" s="344">
        <f t="shared" si="44"/>
        <v>390</v>
      </c>
      <c r="G120" s="351"/>
      <c r="H120" s="344"/>
      <c r="I120" s="344"/>
      <c r="J120" s="339"/>
      <c r="K120" s="339"/>
      <c r="L120" s="346"/>
      <c r="M120" s="346"/>
      <c r="N120" s="346"/>
      <c r="O120" s="346"/>
      <c r="P120" s="346">
        <v>12</v>
      </c>
      <c r="Q120" s="346">
        <v>12</v>
      </c>
      <c r="R120" s="346">
        <v>12</v>
      </c>
      <c r="S120" s="346">
        <v>12</v>
      </c>
      <c r="T120" s="346">
        <v>12</v>
      </c>
      <c r="U120" s="346">
        <v>12</v>
      </c>
      <c r="V120" s="346">
        <v>12</v>
      </c>
      <c r="W120" s="346">
        <v>12</v>
      </c>
      <c r="X120" s="346">
        <v>11</v>
      </c>
      <c r="Y120" s="346">
        <v>10</v>
      </c>
      <c r="Z120" s="346">
        <v>8</v>
      </c>
      <c r="AA120" s="346">
        <v>8</v>
      </c>
      <c r="AB120" s="346">
        <v>8</v>
      </c>
      <c r="AC120" s="346">
        <v>7</v>
      </c>
      <c r="AD120" s="346">
        <v>27</v>
      </c>
      <c r="AE120" s="346">
        <v>27</v>
      </c>
      <c r="AF120" s="346">
        <v>25</v>
      </c>
      <c r="AG120" s="346">
        <v>24</v>
      </c>
      <c r="AH120" s="346">
        <v>24</v>
      </c>
      <c r="AI120" s="346">
        <v>22</v>
      </c>
      <c r="AJ120" s="346">
        <v>20</v>
      </c>
      <c r="AK120" s="346">
        <v>19</v>
      </c>
      <c r="AL120" s="346">
        <v>17</v>
      </c>
      <c r="AM120" s="346">
        <v>15</v>
      </c>
      <c r="AN120" s="346">
        <v>10</v>
      </c>
      <c r="AO120" s="346">
        <v>6</v>
      </c>
      <c r="AP120" s="346">
        <v>6</v>
      </c>
      <c r="AQ120" s="346">
        <v>13</v>
      </c>
      <c r="AR120" s="346">
        <v>217</v>
      </c>
      <c r="AS120" s="346">
        <v>25</v>
      </c>
      <c r="AT120" s="346">
        <v>16</v>
      </c>
      <c r="AU120" s="346">
        <v>74</v>
      </c>
      <c r="AV120" s="346">
        <v>17</v>
      </c>
    </row>
    <row r="121" spans="1:48" hidden="1" x14ac:dyDescent="0.2">
      <c r="A121" s="340">
        <v>120136</v>
      </c>
      <c r="B121" s="341"/>
      <c r="C121" s="342" t="s">
        <v>355</v>
      </c>
      <c r="D121" s="275"/>
      <c r="E121" s="107">
        <v>2</v>
      </c>
      <c r="F121" s="344">
        <f t="shared" si="44"/>
        <v>2026</v>
      </c>
      <c r="G121" s="365">
        <f t="shared" ref="G121:I121" si="47">G122</f>
        <v>0</v>
      </c>
      <c r="H121" s="366">
        <f t="shared" si="47"/>
        <v>0</v>
      </c>
      <c r="I121" s="366">
        <f t="shared" si="47"/>
        <v>0</v>
      </c>
      <c r="J121" s="366">
        <f>J122</f>
        <v>0</v>
      </c>
      <c r="K121" s="366">
        <f t="shared" ref="K121:O121" si="48">K122</f>
        <v>0</v>
      </c>
      <c r="L121" s="366">
        <f t="shared" si="48"/>
        <v>0</v>
      </c>
      <c r="M121" s="366">
        <f t="shared" si="48"/>
        <v>0</v>
      </c>
      <c r="N121" s="366">
        <f t="shared" si="48"/>
        <v>0</v>
      </c>
      <c r="O121" s="366">
        <f t="shared" si="48"/>
        <v>0</v>
      </c>
      <c r="P121" s="346">
        <v>50</v>
      </c>
      <c r="Q121" s="346">
        <v>51</v>
      </c>
      <c r="R121" s="346">
        <v>51</v>
      </c>
      <c r="S121" s="346">
        <v>49</v>
      </c>
      <c r="T121" s="346">
        <v>50</v>
      </c>
      <c r="U121" s="346">
        <v>49</v>
      </c>
      <c r="V121" s="346">
        <v>49</v>
      </c>
      <c r="W121" s="346">
        <v>48</v>
      </c>
      <c r="X121" s="346">
        <v>51</v>
      </c>
      <c r="Y121" s="346">
        <v>50</v>
      </c>
      <c r="Z121" s="346">
        <v>51</v>
      </c>
      <c r="AA121" s="346">
        <v>52</v>
      </c>
      <c r="AB121" s="346">
        <v>47</v>
      </c>
      <c r="AC121" s="346">
        <v>44</v>
      </c>
      <c r="AD121" s="346">
        <v>165</v>
      </c>
      <c r="AE121" s="346">
        <v>164</v>
      </c>
      <c r="AF121" s="346">
        <v>124</v>
      </c>
      <c r="AG121" s="346">
        <v>145</v>
      </c>
      <c r="AH121" s="346">
        <v>116</v>
      </c>
      <c r="AI121" s="346">
        <v>116</v>
      </c>
      <c r="AJ121" s="346">
        <v>94</v>
      </c>
      <c r="AK121" s="346">
        <v>98</v>
      </c>
      <c r="AL121" s="346">
        <v>98</v>
      </c>
      <c r="AM121" s="346">
        <v>62</v>
      </c>
      <c r="AN121" s="346">
        <v>56</v>
      </c>
      <c r="AO121" s="346">
        <v>41</v>
      </c>
      <c r="AP121" s="346">
        <v>55</v>
      </c>
      <c r="AQ121" s="346">
        <v>43</v>
      </c>
      <c r="AR121" s="346">
        <v>1218</v>
      </c>
      <c r="AS121" s="346">
        <v>110</v>
      </c>
      <c r="AT121" s="346">
        <v>126</v>
      </c>
      <c r="AU121" s="346">
        <v>453</v>
      </c>
      <c r="AV121" s="346">
        <v>58</v>
      </c>
    </row>
    <row r="122" spans="1:48" hidden="1" x14ac:dyDescent="0.2">
      <c r="A122" s="347">
        <v>201</v>
      </c>
      <c r="B122" s="125">
        <v>635</v>
      </c>
      <c r="C122" s="348" t="s">
        <v>356</v>
      </c>
      <c r="D122" s="354" t="s">
        <v>16</v>
      </c>
      <c r="E122" s="361">
        <v>2</v>
      </c>
      <c r="F122" s="344">
        <f t="shared" si="44"/>
        <v>2026</v>
      </c>
      <c r="G122" s="351"/>
      <c r="H122" s="344"/>
      <c r="I122" s="344"/>
      <c r="J122" s="339"/>
      <c r="K122" s="339"/>
      <c r="L122" s="346"/>
      <c r="M122" s="346"/>
      <c r="N122" s="346"/>
      <c r="O122" s="346"/>
      <c r="P122" s="346">
        <v>50</v>
      </c>
      <c r="Q122" s="346">
        <v>51</v>
      </c>
      <c r="R122" s="346">
        <v>51</v>
      </c>
      <c r="S122" s="346">
        <v>49</v>
      </c>
      <c r="T122" s="346">
        <v>50</v>
      </c>
      <c r="U122" s="346">
        <v>49</v>
      </c>
      <c r="V122" s="346">
        <v>49</v>
      </c>
      <c r="W122" s="346">
        <v>48</v>
      </c>
      <c r="X122" s="346">
        <v>51</v>
      </c>
      <c r="Y122" s="346">
        <v>50</v>
      </c>
      <c r="Z122" s="346">
        <v>51</v>
      </c>
      <c r="AA122" s="346">
        <v>52</v>
      </c>
      <c r="AB122" s="346">
        <v>47</v>
      </c>
      <c r="AC122" s="346">
        <v>44</v>
      </c>
      <c r="AD122" s="346">
        <v>165</v>
      </c>
      <c r="AE122" s="346">
        <v>164</v>
      </c>
      <c r="AF122" s="346">
        <v>124</v>
      </c>
      <c r="AG122" s="346">
        <v>145</v>
      </c>
      <c r="AH122" s="346">
        <v>116</v>
      </c>
      <c r="AI122" s="346">
        <v>116</v>
      </c>
      <c r="AJ122" s="346">
        <v>94</v>
      </c>
      <c r="AK122" s="346">
        <v>98</v>
      </c>
      <c r="AL122" s="346">
        <v>98</v>
      </c>
      <c r="AM122" s="346">
        <v>62</v>
      </c>
      <c r="AN122" s="346">
        <v>56</v>
      </c>
      <c r="AO122" s="346">
        <v>41</v>
      </c>
      <c r="AP122" s="346">
        <v>55</v>
      </c>
      <c r="AQ122" s="346">
        <v>43</v>
      </c>
      <c r="AR122" s="346">
        <v>1218</v>
      </c>
      <c r="AS122" s="346">
        <v>110</v>
      </c>
      <c r="AT122" s="346">
        <v>126</v>
      </c>
      <c r="AU122" s="346">
        <v>453</v>
      </c>
      <c r="AV122" s="346">
        <v>58</v>
      </c>
    </row>
    <row r="123" spans="1:48" hidden="1" x14ac:dyDescent="0.2">
      <c r="A123" s="323">
        <v>120200</v>
      </c>
      <c r="B123" s="368"/>
      <c r="C123" s="334" t="s">
        <v>357</v>
      </c>
      <c r="D123" s="335"/>
      <c r="E123" s="336">
        <v>2</v>
      </c>
      <c r="F123" s="339">
        <f t="shared" ref="F123:AV123" si="49">+F124+F126+F130+F135+F140+F148+F150+F152+F156+F160+F162+F165</f>
        <v>41867</v>
      </c>
      <c r="G123" s="369">
        <f t="shared" si="49"/>
        <v>0</v>
      </c>
      <c r="H123" s="339">
        <f t="shared" si="49"/>
        <v>0</v>
      </c>
      <c r="I123" s="339">
        <f t="shared" si="49"/>
        <v>0</v>
      </c>
      <c r="J123" s="339">
        <f t="shared" si="49"/>
        <v>0</v>
      </c>
      <c r="K123" s="339">
        <f t="shared" si="49"/>
        <v>0</v>
      </c>
      <c r="L123" s="339">
        <f t="shared" si="49"/>
        <v>0</v>
      </c>
      <c r="M123" s="339">
        <f t="shared" si="49"/>
        <v>0</v>
      </c>
      <c r="N123" s="339">
        <f t="shared" si="49"/>
        <v>0</v>
      </c>
      <c r="O123" s="339">
        <f t="shared" si="49"/>
        <v>0</v>
      </c>
      <c r="P123" s="339">
        <f t="shared" si="49"/>
        <v>928</v>
      </c>
      <c r="Q123" s="339">
        <f t="shared" si="49"/>
        <v>937</v>
      </c>
      <c r="R123" s="339">
        <f t="shared" si="49"/>
        <v>948</v>
      </c>
      <c r="S123" s="339">
        <f t="shared" si="49"/>
        <v>960</v>
      </c>
      <c r="T123" s="339">
        <f t="shared" si="49"/>
        <v>968</v>
      </c>
      <c r="U123" s="339">
        <f t="shared" si="49"/>
        <v>979</v>
      </c>
      <c r="V123" s="339">
        <f t="shared" si="49"/>
        <v>981</v>
      </c>
      <c r="W123" s="339">
        <f t="shared" si="49"/>
        <v>954</v>
      </c>
      <c r="X123" s="339">
        <f t="shared" si="49"/>
        <v>926</v>
      </c>
      <c r="Y123" s="339">
        <f t="shared" si="49"/>
        <v>891</v>
      </c>
      <c r="Z123" s="339">
        <f t="shared" si="49"/>
        <v>861</v>
      </c>
      <c r="AA123" s="339">
        <f t="shared" si="49"/>
        <v>829</v>
      </c>
      <c r="AB123" s="339">
        <f t="shared" si="49"/>
        <v>806</v>
      </c>
      <c r="AC123" s="339">
        <f t="shared" si="49"/>
        <v>787</v>
      </c>
      <c r="AD123" s="339">
        <f t="shared" si="49"/>
        <v>3648</v>
      </c>
      <c r="AE123" s="339">
        <f t="shared" si="49"/>
        <v>3580</v>
      </c>
      <c r="AF123" s="339">
        <f t="shared" si="49"/>
        <v>3320</v>
      </c>
      <c r="AG123" s="339">
        <f t="shared" si="49"/>
        <v>2913</v>
      </c>
      <c r="AH123" s="339">
        <f t="shared" si="49"/>
        <v>2709</v>
      </c>
      <c r="AI123" s="339">
        <f t="shared" si="49"/>
        <v>2406</v>
      </c>
      <c r="AJ123" s="339">
        <f t="shared" si="49"/>
        <v>2220</v>
      </c>
      <c r="AK123" s="339">
        <f t="shared" si="49"/>
        <v>1935</v>
      </c>
      <c r="AL123" s="339">
        <f t="shared" si="49"/>
        <v>1796</v>
      </c>
      <c r="AM123" s="339">
        <f t="shared" si="49"/>
        <v>1514</v>
      </c>
      <c r="AN123" s="339">
        <f t="shared" si="49"/>
        <v>1175</v>
      </c>
      <c r="AO123" s="339">
        <f t="shared" si="49"/>
        <v>915</v>
      </c>
      <c r="AP123" s="339">
        <f t="shared" si="49"/>
        <v>981</v>
      </c>
      <c r="AQ123" s="339">
        <f t="shared" si="49"/>
        <v>1057</v>
      </c>
      <c r="AR123" s="339">
        <f t="shared" si="49"/>
        <v>24756</v>
      </c>
      <c r="AS123" s="339">
        <f t="shared" si="49"/>
        <v>2387</v>
      </c>
      <c r="AT123" s="339">
        <f t="shared" si="49"/>
        <v>2095</v>
      </c>
      <c r="AU123" s="339">
        <f t="shared" si="49"/>
        <v>9874</v>
      </c>
      <c r="AV123" s="339">
        <f t="shared" si="49"/>
        <v>1424</v>
      </c>
    </row>
    <row r="124" spans="1:48" hidden="1" x14ac:dyDescent="0.2">
      <c r="A124" s="340">
        <v>120201</v>
      </c>
      <c r="B124" s="341"/>
      <c r="C124" s="342" t="s">
        <v>358</v>
      </c>
      <c r="D124" s="275"/>
      <c r="E124" s="107">
        <v>3</v>
      </c>
      <c r="F124" s="344">
        <f t="shared" ref="F124:F167" si="50">SUM(J124:AP124)</f>
        <v>13629</v>
      </c>
      <c r="G124" s="365">
        <f t="shared" ref="G124:I124" si="51">G125</f>
        <v>0</v>
      </c>
      <c r="H124" s="366">
        <f t="shared" si="51"/>
        <v>0</v>
      </c>
      <c r="I124" s="366">
        <f t="shared" si="51"/>
        <v>0</v>
      </c>
      <c r="J124" s="366">
        <f>J125</f>
        <v>0</v>
      </c>
      <c r="K124" s="366">
        <f t="shared" ref="K124:O124" si="52">K125</f>
        <v>0</v>
      </c>
      <c r="L124" s="366">
        <f t="shared" si="52"/>
        <v>0</v>
      </c>
      <c r="M124" s="366">
        <f t="shared" si="52"/>
        <v>0</v>
      </c>
      <c r="N124" s="366">
        <f t="shared" si="52"/>
        <v>0</v>
      </c>
      <c r="O124" s="366">
        <f t="shared" si="52"/>
        <v>0</v>
      </c>
      <c r="P124" s="346">
        <v>251</v>
      </c>
      <c r="Q124" s="346">
        <v>253</v>
      </c>
      <c r="R124" s="346">
        <v>256</v>
      </c>
      <c r="S124" s="346">
        <v>261</v>
      </c>
      <c r="T124" s="346">
        <v>266</v>
      </c>
      <c r="U124" s="346">
        <v>269</v>
      </c>
      <c r="V124" s="346">
        <v>274</v>
      </c>
      <c r="W124" s="346">
        <v>279</v>
      </c>
      <c r="X124" s="346">
        <v>286</v>
      </c>
      <c r="Y124" s="346">
        <v>290</v>
      </c>
      <c r="Z124" s="346">
        <v>296</v>
      </c>
      <c r="AA124" s="346">
        <v>297</v>
      </c>
      <c r="AB124" s="346">
        <v>294</v>
      </c>
      <c r="AC124" s="346">
        <v>285</v>
      </c>
      <c r="AD124" s="346">
        <v>1321</v>
      </c>
      <c r="AE124" s="346">
        <v>1206</v>
      </c>
      <c r="AF124" s="346">
        <v>1142</v>
      </c>
      <c r="AG124" s="346">
        <v>999</v>
      </c>
      <c r="AH124" s="346">
        <v>907</v>
      </c>
      <c r="AI124" s="346">
        <v>806</v>
      </c>
      <c r="AJ124" s="346">
        <v>809</v>
      </c>
      <c r="AK124" s="346">
        <v>621</v>
      </c>
      <c r="AL124" s="346">
        <v>593</v>
      </c>
      <c r="AM124" s="346">
        <v>482</v>
      </c>
      <c r="AN124" s="346">
        <v>333</v>
      </c>
      <c r="AO124" s="346">
        <v>274</v>
      </c>
      <c r="AP124" s="346">
        <v>279</v>
      </c>
      <c r="AQ124" s="346">
        <v>286</v>
      </c>
      <c r="AR124" s="346">
        <v>8035</v>
      </c>
      <c r="AS124" s="346">
        <v>673</v>
      </c>
      <c r="AT124" s="346">
        <v>742</v>
      </c>
      <c r="AU124" s="346">
        <v>3501</v>
      </c>
      <c r="AV124" s="346">
        <v>390</v>
      </c>
    </row>
    <row r="125" spans="1:48" hidden="1" x14ac:dyDescent="0.2">
      <c r="A125" s="347">
        <v>201</v>
      </c>
      <c r="B125" s="125">
        <v>671</v>
      </c>
      <c r="C125" s="348" t="s">
        <v>359</v>
      </c>
      <c r="D125" s="349" t="s">
        <v>63</v>
      </c>
      <c r="E125" s="362">
        <v>3</v>
      </c>
      <c r="F125" s="344">
        <f t="shared" si="50"/>
        <v>13629</v>
      </c>
      <c r="G125" s="351"/>
      <c r="H125" s="344"/>
      <c r="I125" s="344"/>
      <c r="J125" s="339"/>
      <c r="K125" s="339"/>
      <c r="L125" s="346"/>
      <c r="M125" s="346"/>
      <c r="N125" s="346"/>
      <c r="O125" s="346"/>
      <c r="P125" s="346">
        <v>251</v>
      </c>
      <c r="Q125" s="346">
        <v>253</v>
      </c>
      <c r="R125" s="346">
        <v>256</v>
      </c>
      <c r="S125" s="346">
        <v>261</v>
      </c>
      <c r="T125" s="346">
        <v>266</v>
      </c>
      <c r="U125" s="346">
        <v>269</v>
      </c>
      <c r="V125" s="346">
        <v>274</v>
      </c>
      <c r="W125" s="346">
        <v>279</v>
      </c>
      <c r="X125" s="346">
        <v>286</v>
      </c>
      <c r="Y125" s="346">
        <v>290</v>
      </c>
      <c r="Z125" s="346">
        <v>296</v>
      </c>
      <c r="AA125" s="346">
        <v>297</v>
      </c>
      <c r="AB125" s="346">
        <v>294</v>
      </c>
      <c r="AC125" s="346">
        <v>285</v>
      </c>
      <c r="AD125" s="346">
        <v>1321</v>
      </c>
      <c r="AE125" s="346">
        <v>1206</v>
      </c>
      <c r="AF125" s="346">
        <v>1142</v>
      </c>
      <c r="AG125" s="346">
        <v>999</v>
      </c>
      <c r="AH125" s="346">
        <v>907</v>
      </c>
      <c r="AI125" s="346">
        <v>806</v>
      </c>
      <c r="AJ125" s="346">
        <v>809</v>
      </c>
      <c r="AK125" s="346">
        <v>621</v>
      </c>
      <c r="AL125" s="346">
        <v>593</v>
      </c>
      <c r="AM125" s="346">
        <v>482</v>
      </c>
      <c r="AN125" s="346">
        <v>333</v>
      </c>
      <c r="AO125" s="346">
        <v>274</v>
      </c>
      <c r="AP125" s="346">
        <v>279</v>
      </c>
      <c r="AQ125" s="346">
        <v>286</v>
      </c>
      <c r="AR125" s="346">
        <v>8035</v>
      </c>
      <c r="AS125" s="346">
        <v>673</v>
      </c>
      <c r="AT125" s="346">
        <v>742</v>
      </c>
      <c r="AU125" s="346">
        <v>3501</v>
      </c>
      <c r="AV125" s="346">
        <v>390</v>
      </c>
    </row>
    <row r="126" spans="1:48" hidden="1" x14ac:dyDescent="0.2">
      <c r="A126" s="340">
        <v>120202</v>
      </c>
      <c r="B126" s="341"/>
      <c r="C126" s="342" t="s">
        <v>360</v>
      </c>
      <c r="D126" s="275"/>
      <c r="E126" s="107">
        <v>2</v>
      </c>
      <c r="F126" s="344">
        <f t="shared" si="50"/>
        <v>1534</v>
      </c>
      <c r="G126" s="345">
        <f t="shared" ref="G126:I126" si="53">G127+G128+G129</f>
        <v>0</v>
      </c>
      <c r="H126" s="346">
        <f t="shared" si="53"/>
        <v>0</v>
      </c>
      <c r="I126" s="346">
        <f t="shared" si="53"/>
        <v>0</v>
      </c>
      <c r="J126" s="346">
        <f>J127+J128+J129</f>
        <v>0</v>
      </c>
      <c r="K126" s="346">
        <f t="shared" ref="K126:O126" si="54">K127+K128+K129</f>
        <v>0</v>
      </c>
      <c r="L126" s="346">
        <f t="shared" si="54"/>
        <v>0</v>
      </c>
      <c r="M126" s="346">
        <f t="shared" si="54"/>
        <v>0</v>
      </c>
      <c r="N126" s="346">
        <f t="shared" si="54"/>
        <v>0</v>
      </c>
      <c r="O126" s="346">
        <f t="shared" si="54"/>
        <v>0</v>
      </c>
      <c r="P126" s="346">
        <v>29</v>
      </c>
      <c r="Q126" s="346">
        <v>30</v>
      </c>
      <c r="R126" s="346">
        <v>30</v>
      </c>
      <c r="S126" s="346">
        <v>33</v>
      </c>
      <c r="T126" s="346">
        <v>32</v>
      </c>
      <c r="U126" s="346">
        <v>34</v>
      </c>
      <c r="V126" s="346">
        <v>35</v>
      </c>
      <c r="W126" s="346">
        <v>33</v>
      </c>
      <c r="X126" s="346">
        <v>35</v>
      </c>
      <c r="Y126" s="346">
        <v>31</v>
      </c>
      <c r="Z126" s="346">
        <v>30</v>
      </c>
      <c r="AA126" s="346">
        <v>30</v>
      </c>
      <c r="AB126" s="346">
        <v>28</v>
      </c>
      <c r="AC126" s="346">
        <v>25</v>
      </c>
      <c r="AD126" s="346">
        <v>93</v>
      </c>
      <c r="AE126" s="346">
        <v>104</v>
      </c>
      <c r="AF126" s="346">
        <v>85</v>
      </c>
      <c r="AG126" s="346">
        <v>92</v>
      </c>
      <c r="AH126" s="346">
        <v>100</v>
      </c>
      <c r="AI126" s="346">
        <v>83</v>
      </c>
      <c r="AJ126" s="346">
        <v>92</v>
      </c>
      <c r="AK126" s="346">
        <v>90</v>
      </c>
      <c r="AL126" s="346">
        <v>101</v>
      </c>
      <c r="AM126" s="346">
        <v>94</v>
      </c>
      <c r="AN126" s="346">
        <v>52</v>
      </c>
      <c r="AO126" s="346">
        <v>54</v>
      </c>
      <c r="AP126" s="346">
        <v>59</v>
      </c>
      <c r="AQ126" s="346">
        <v>32</v>
      </c>
      <c r="AR126" s="346">
        <v>854</v>
      </c>
      <c r="AS126" s="346">
        <v>87</v>
      </c>
      <c r="AT126" s="346">
        <v>64</v>
      </c>
      <c r="AU126" s="346">
        <v>273</v>
      </c>
      <c r="AV126" s="346">
        <v>42</v>
      </c>
    </row>
    <row r="127" spans="1:48" hidden="1" x14ac:dyDescent="0.2">
      <c r="A127" s="347">
        <v>301</v>
      </c>
      <c r="B127" s="125">
        <v>745</v>
      </c>
      <c r="C127" s="348" t="s">
        <v>361</v>
      </c>
      <c r="D127" s="354" t="s">
        <v>31</v>
      </c>
      <c r="E127" s="361">
        <v>2</v>
      </c>
      <c r="F127" s="344">
        <f t="shared" si="50"/>
        <v>886</v>
      </c>
      <c r="G127" s="351"/>
      <c r="H127" s="344"/>
      <c r="I127" s="344"/>
      <c r="J127" s="339"/>
      <c r="K127" s="339"/>
      <c r="L127" s="346"/>
      <c r="M127" s="346"/>
      <c r="N127" s="346"/>
      <c r="O127" s="346"/>
      <c r="P127" s="346">
        <v>17</v>
      </c>
      <c r="Q127" s="346">
        <v>18</v>
      </c>
      <c r="R127" s="346">
        <v>18</v>
      </c>
      <c r="S127" s="346">
        <v>20</v>
      </c>
      <c r="T127" s="346">
        <v>20</v>
      </c>
      <c r="U127" s="346">
        <v>22</v>
      </c>
      <c r="V127" s="346">
        <v>22</v>
      </c>
      <c r="W127" s="346">
        <v>20</v>
      </c>
      <c r="X127" s="346">
        <v>20</v>
      </c>
      <c r="Y127" s="346">
        <v>20</v>
      </c>
      <c r="Z127" s="346">
        <v>19</v>
      </c>
      <c r="AA127" s="346">
        <v>19</v>
      </c>
      <c r="AB127" s="346">
        <v>18</v>
      </c>
      <c r="AC127" s="346">
        <v>16</v>
      </c>
      <c r="AD127" s="346">
        <v>55</v>
      </c>
      <c r="AE127" s="346">
        <v>62</v>
      </c>
      <c r="AF127" s="346">
        <v>44</v>
      </c>
      <c r="AG127" s="346">
        <v>54</v>
      </c>
      <c r="AH127" s="346">
        <v>60</v>
      </c>
      <c r="AI127" s="346">
        <v>42</v>
      </c>
      <c r="AJ127" s="346">
        <v>46</v>
      </c>
      <c r="AK127" s="346">
        <v>46</v>
      </c>
      <c r="AL127" s="346">
        <v>61</v>
      </c>
      <c r="AM127" s="346">
        <v>48</v>
      </c>
      <c r="AN127" s="346">
        <v>32</v>
      </c>
      <c r="AO127" s="346">
        <v>32</v>
      </c>
      <c r="AP127" s="346">
        <v>35</v>
      </c>
      <c r="AQ127" s="346">
        <v>13</v>
      </c>
      <c r="AR127" s="346">
        <v>338</v>
      </c>
      <c r="AS127" s="346">
        <v>54</v>
      </c>
      <c r="AT127" s="346">
        <v>32</v>
      </c>
      <c r="AU127" s="346">
        <v>146</v>
      </c>
      <c r="AV127" s="346">
        <v>14</v>
      </c>
    </row>
    <row r="128" spans="1:48" hidden="1" x14ac:dyDescent="0.2">
      <c r="A128" s="347">
        <v>302</v>
      </c>
      <c r="B128" s="125">
        <v>746</v>
      </c>
      <c r="C128" s="348" t="s">
        <v>362</v>
      </c>
      <c r="D128" s="354" t="s">
        <v>31</v>
      </c>
      <c r="E128" s="361">
        <v>2</v>
      </c>
      <c r="F128" s="344">
        <f t="shared" si="50"/>
        <v>311</v>
      </c>
      <c r="G128" s="351"/>
      <c r="H128" s="344"/>
      <c r="I128" s="344"/>
      <c r="J128" s="339"/>
      <c r="K128" s="339"/>
      <c r="L128" s="346"/>
      <c r="M128" s="346"/>
      <c r="N128" s="346"/>
      <c r="O128" s="346"/>
      <c r="P128" s="346">
        <v>6</v>
      </c>
      <c r="Q128" s="346">
        <v>6</v>
      </c>
      <c r="R128" s="346">
        <v>6</v>
      </c>
      <c r="S128" s="346">
        <v>6</v>
      </c>
      <c r="T128" s="346">
        <v>5</v>
      </c>
      <c r="U128" s="346">
        <v>5</v>
      </c>
      <c r="V128" s="346">
        <v>5</v>
      </c>
      <c r="W128" s="346">
        <v>5</v>
      </c>
      <c r="X128" s="346">
        <v>7</v>
      </c>
      <c r="Y128" s="346">
        <v>5</v>
      </c>
      <c r="Z128" s="346">
        <v>5</v>
      </c>
      <c r="AA128" s="346">
        <v>5</v>
      </c>
      <c r="AB128" s="346">
        <v>5</v>
      </c>
      <c r="AC128" s="346">
        <v>4</v>
      </c>
      <c r="AD128" s="346">
        <v>18</v>
      </c>
      <c r="AE128" s="346">
        <v>20</v>
      </c>
      <c r="AF128" s="346">
        <v>20</v>
      </c>
      <c r="AG128" s="346">
        <v>18</v>
      </c>
      <c r="AH128" s="346">
        <v>20</v>
      </c>
      <c r="AI128" s="346">
        <v>20</v>
      </c>
      <c r="AJ128" s="346">
        <v>22</v>
      </c>
      <c r="AK128" s="346">
        <v>20</v>
      </c>
      <c r="AL128" s="346">
        <v>20</v>
      </c>
      <c r="AM128" s="346">
        <v>22</v>
      </c>
      <c r="AN128" s="346">
        <v>10</v>
      </c>
      <c r="AO128" s="346">
        <v>12</v>
      </c>
      <c r="AP128" s="346">
        <v>14</v>
      </c>
      <c r="AQ128" s="346">
        <v>8</v>
      </c>
      <c r="AR128" s="346">
        <v>236</v>
      </c>
      <c r="AS128" s="346">
        <v>11</v>
      </c>
      <c r="AT128" s="346">
        <v>12</v>
      </c>
      <c r="AU128" s="346">
        <v>41</v>
      </c>
      <c r="AV128" s="346">
        <v>12</v>
      </c>
    </row>
    <row r="129" spans="1:48" hidden="1" x14ac:dyDescent="0.2">
      <c r="A129" s="347">
        <v>303</v>
      </c>
      <c r="B129" s="125">
        <v>747</v>
      </c>
      <c r="C129" s="348" t="s">
        <v>363</v>
      </c>
      <c r="D129" s="354" t="s">
        <v>31</v>
      </c>
      <c r="E129" s="361">
        <v>2</v>
      </c>
      <c r="F129" s="344">
        <f t="shared" si="50"/>
        <v>337</v>
      </c>
      <c r="G129" s="351"/>
      <c r="H129" s="344"/>
      <c r="I129" s="344"/>
      <c r="J129" s="339"/>
      <c r="K129" s="339"/>
      <c r="L129" s="346"/>
      <c r="M129" s="346"/>
      <c r="N129" s="346"/>
      <c r="O129" s="346"/>
      <c r="P129" s="346">
        <v>6</v>
      </c>
      <c r="Q129" s="346">
        <v>6</v>
      </c>
      <c r="R129" s="346">
        <v>6</v>
      </c>
      <c r="S129" s="346">
        <v>7</v>
      </c>
      <c r="T129" s="346">
        <v>7</v>
      </c>
      <c r="U129" s="346">
        <v>7</v>
      </c>
      <c r="V129" s="346">
        <v>8</v>
      </c>
      <c r="W129" s="346">
        <v>8</v>
      </c>
      <c r="X129" s="346">
        <v>8</v>
      </c>
      <c r="Y129" s="346">
        <v>6</v>
      </c>
      <c r="Z129" s="346">
        <v>6</v>
      </c>
      <c r="AA129" s="346">
        <v>6</v>
      </c>
      <c r="AB129" s="346">
        <v>5</v>
      </c>
      <c r="AC129" s="346">
        <v>5</v>
      </c>
      <c r="AD129" s="346">
        <v>20</v>
      </c>
      <c r="AE129" s="346">
        <v>22</v>
      </c>
      <c r="AF129" s="346">
        <v>21</v>
      </c>
      <c r="AG129" s="346">
        <v>20</v>
      </c>
      <c r="AH129" s="346">
        <v>20</v>
      </c>
      <c r="AI129" s="346">
        <v>21</v>
      </c>
      <c r="AJ129" s="346">
        <v>24</v>
      </c>
      <c r="AK129" s="346">
        <v>24</v>
      </c>
      <c r="AL129" s="346">
        <v>20</v>
      </c>
      <c r="AM129" s="346">
        <v>24</v>
      </c>
      <c r="AN129" s="346">
        <v>10</v>
      </c>
      <c r="AO129" s="346">
        <v>10</v>
      </c>
      <c r="AP129" s="346">
        <v>10</v>
      </c>
      <c r="AQ129" s="346">
        <v>11</v>
      </c>
      <c r="AR129" s="346">
        <v>280</v>
      </c>
      <c r="AS129" s="346">
        <v>22</v>
      </c>
      <c r="AT129" s="346">
        <v>20</v>
      </c>
      <c r="AU129" s="346">
        <v>86</v>
      </c>
      <c r="AV129" s="346">
        <v>16</v>
      </c>
    </row>
    <row r="130" spans="1:48" hidden="1" x14ac:dyDescent="0.2">
      <c r="A130" s="340">
        <v>120203</v>
      </c>
      <c r="B130" s="341"/>
      <c r="C130" s="342" t="s">
        <v>364</v>
      </c>
      <c r="D130" s="275"/>
      <c r="E130" s="107">
        <v>1</v>
      </c>
      <c r="F130" s="344">
        <f t="shared" si="50"/>
        <v>4004</v>
      </c>
      <c r="G130" s="365">
        <f t="shared" ref="G130:I130" si="55">G131+G132+G133+G134</f>
        <v>0</v>
      </c>
      <c r="H130" s="366">
        <f t="shared" si="55"/>
        <v>0</v>
      </c>
      <c r="I130" s="366">
        <f t="shared" si="55"/>
        <v>0</v>
      </c>
      <c r="J130" s="366">
        <f>J131+J132+J133+J134</f>
        <v>0</v>
      </c>
      <c r="K130" s="366">
        <f t="shared" ref="K130:O130" si="56">K131+K132+K133+K134</f>
        <v>0</v>
      </c>
      <c r="L130" s="366">
        <f t="shared" si="56"/>
        <v>0</v>
      </c>
      <c r="M130" s="366">
        <f t="shared" si="56"/>
        <v>0</v>
      </c>
      <c r="N130" s="366">
        <f t="shared" si="56"/>
        <v>0</v>
      </c>
      <c r="O130" s="366">
        <f t="shared" si="56"/>
        <v>0</v>
      </c>
      <c r="P130" s="366">
        <f t="shared" ref="P130:R130" si="57">SUM(P131:P134)</f>
        <v>138</v>
      </c>
      <c r="Q130" s="366">
        <f t="shared" si="57"/>
        <v>139</v>
      </c>
      <c r="R130" s="366">
        <f t="shared" si="57"/>
        <v>138</v>
      </c>
      <c r="S130" s="346">
        <v>135</v>
      </c>
      <c r="T130" s="346">
        <v>130</v>
      </c>
      <c r="U130" s="346">
        <v>128</v>
      </c>
      <c r="V130" s="346">
        <v>121</v>
      </c>
      <c r="W130" s="346">
        <v>109</v>
      </c>
      <c r="X130" s="346">
        <v>97</v>
      </c>
      <c r="Y130" s="346">
        <v>83</v>
      </c>
      <c r="Z130" s="346">
        <v>70</v>
      </c>
      <c r="AA130" s="346">
        <v>60</v>
      </c>
      <c r="AB130" s="346">
        <v>55</v>
      </c>
      <c r="AC130" s="346">
        <v>56</v>
      </c>
      <c r="AD130" s="346">
        <v>271</v>
      </c>
      <c r="AE130" s="346">
        <v>315</v>
      </c>
      <c r="AF130" s="346">
        <v>263</v>
      </c>
      <c r="AG130" s="346">
        <v>242</v>
      </c>
      <c r="AH130" s="346">
        <v>212</v>
      </c>
      <c r="AI130" s="346">
        <v>239</v>
      </c>
      <c r="AJ130" s="346">
        <v>215</v>
      </c>
      <c r="AK130" s="346">
        <v>181</v>
      </c>
      <c r="AL130" s="346">
        <v>176</v>
      </c>
      <c r="AM130" s="346">
        <v>139</v>
      </c>
      <c r="AN130" s="346">
        <v>121</v>
      </c>
      <c r="AO130" s="346">
        <v>66</v>
      </c>
      <c r="AP130" s="346">
        <v>105</v>
      </c>
      <c r="AQ130" s="346">
        <v>120</v>
      </c>
      <c r="AR130" s="346">
        <v>2463</v>
      </c>
      <c r="AS130" s="346">
        <v>308</v>
      </c>
      <c r="AT130" s="346">
        <v>166</v>
      </c>
      <c r="AU130" s="346">
        <v>783</v>
      </c>
      <c r="AV130" s="346">
        <v>161</v>
      </c>
    </row>
    <row r="131" spans="1:48" hidden="1" x14ac:dyDescent="0.2">
      <c r="A131" s="347">
        <v>301</v>
      </c>
      <c r="B131" s="125">
        <v>672</v>
      </c>
      <c r="C131" s="348" t="s">
        <v>365</v>
      </c>
      <c r="D131" s="354" t="s">
        <v>16</v>
      </c>
      <c r="E131" s="361">
        <v>1</v>
      </c>
      <c r="F131" s="344">
        <f t="shared" si="50"/>
        <v>1549</v>
      </c>
      <c r="G131" s="351"/>
      <c r="H131" s="344"/>
      <c r="I131" s="344"/>
      <c r="J131" s="339"/>
      <c r="K131" s="339"/>
      <c r="L131" s="346"/>
      <c r="M131" s="346"/>
      <c r="N131" s="346"/>
      <c r="O131" s="346"/>
      <c r="P131" s="346">
        <v>56</v>
      </c>
      <c r="Q131" s="346">
        <v>57</v>
      </c>
      <c r="R131" s="346">
        <v>56</v>
      </c>
      <c r="S131" s="346">
        <v>56</v>
      </c>
      <c r="T131" s="346">
        <v>54</v>
      </c>
      <c r="U131" s="346">
        <v>53</v>
      </c>
      <c r="V131" s="346">
        <v>50</v>
      </c>
      <c r="W131" s="346">
        <v>46</v>
      </c>
      <c r="X131" s="346">
        <v>39</v>
      </c>
      <c r="Y131" s="346">
        <v>32</v>
      </c>
      <c r="Z131" s="346">
        <v>28</v>
      </c>
      <c r="AA131" s="346">
        <v>24</v>
      </c>
      <c r="AB131" s="346">
        <v>22</v>
      </c>
      <c r="AC131" s="346">
        <v>22</v>
      </c>
      <c r="AD131" s="346">
        <v>103</v>
      </c>
      <c r="AE131" s="346">
        <v>118</v>
      </c>
      <c r="AF131" s="346">
        <v>99</v>
      </c>
      <c r="AG131" s="346">
        <v>94</v>
      </c>
      <c r="AH131" s="346">
        <v>78</v>
      </c>
      <c r="AI131" s="346">
        <v>92</v>
      </c>
      <c r="AJ131" s="346">
        <v>80</v>
      </c>
      <c r="AK131" s="346">
        <v>69</v>
      </c>
      <c r="AL131" s="346">
        <v>67</v>
      </c>
      <c r="AM131" s="346">
        <v>50</v>
      </c>
      <c r="AN131" s="346">
        <v>42</v>
      </c>
      <c r="AO131" s="346">
        <v>24</v>
      </c>
      <c r="AP131" s="346">
        <v>38</v>
      </c>
      <c r="AQ131" s="346">
        <v>52</v>
      </c>
      <c r="AR131" s="346">
        <v>720</v>
      </c>
      <c r="AS131" s="346">
        <v>124</v>
      </c>
      <c r="AT131" s="346">
        <v>60</v>
      </c>
      <c r="AU131" s="346">
        <v>282</v>
      </c>
      <c r="AV131" s="346">
        <v>74</v>
      </c>
    </row>
    <row r="132" spans="1:48" hidden="1" x14ac:dyDescent="0.2">
      <c r="A132" s="347">
        <v>302</v>
      </c>
      <c r="B132" s="125">
        <v>673</v>
      </c>
      <c r="C132" s="348" t="s">
        <v>366</v>
      </c>
      <c r="D132" s="354" t="s">
        <v>16</v>
      </c>
      <c r="E132" s="361">
        <v>1</v>
      </c>
      <c r="F132" s="344">
        <f t="shared" si="50"/>
        <v>1701</v>
      </c>
      <c r="G132" s="351"/>
      <c r="H132" s="344"/>
      <c r="I132" s="344"/>
      <c r="J132" s="339"/>
      <c r="K132" s="339"/>
      <c r="L132" s="346"/>
      <c r="M132" s="346"/>
      <c r="N132" s="346"/>
      <c r="O132" s="346"/>
      <c r="P132" s="346">
        <v>58</v>
      </c>
      <c r="Q132" s="346">
        <v>58</v>
      </c>
      <c r="R132" s="346">
        <v>58</v>
      </c>
      <c r="S132" s="346">
        <v>56</v>
      </c>
      <c r="T132" s="346">
        <v>54</v>
      </c>
      <c r="U132" s="346">
        <v>53</v>
      </c>
      <c r="V132" s="346">
        <v>50</v>
      </c>
      <c r="W132" s="346">
        <v>44</v>
      </c>
      <c r="X132" s="346">
        <v>43</v>
      </c>
      <c r="Y132" s="346">
        <v>37</v>
      </c>
      <c r="Z132" s="346">
        <v>30</v>
      </c>
      <c r="AA132" s="346">
        <v>26</v>
      </c>
      <c r="AB132" s="346">
        <v>23</v>
      </c>
      <c r="AC132" s="346">
        <v>24</v>
      </c>
      <c r="AD132" s="346">
        <v>124</v>
      </c>
      <c r="AE132" s="346">
        <v>134</v>
      </c>
      <c r="AF132" s="346">
        <v>112</v>
      </c>
      <c r="AG132" s="346">
        <v>102</v>
      </c>
      <c r="AH132" s="346">
        <v>96</v>
      </c>
      <c r="AI132" s="346">
        <v>100</v>
      </c>
      <c r="AJ132" s="346">
        <v>96</v>
      </c>
      <c r="AK132" s="346">
        <v>75</v>
      </c>
      <c r="AL132" s="346">
        <v>73</v>
      </c>
      <c r="AM132" s="346">
        <v>55</v>
      </c>
      <c r="AN132" s="346">
        <v>50</v>
      </c>
      <c r="AO132" s="346">
        <v>28</v>
      </c>
      <c r="AP132" s="346">
        <v>42</v>
      </c>
      <c r="AQ132" s="346">
        <v>47</v>
      </c>
      <c r="AR132" s="346">
        <v>821</v>
      </c>
      <c r="AS132" s="346">
        <v>126</v>
      </c>
      <c r="AT132" s="346">
        <v>76</v>
      </c>
      <c r="AU132" s="346">
        <v>364</v>
      </c>
      <c r="AV132" s="346">
        <v>52</v>
      </c>
    </row>
    <row r="133" spans="1:48" hidden="1" x14ac:dyDescent="0.2">
      <c r="A133" s="347">
        <v>305</v>
      </c>
      <c r="B133" s="125">
        <v>19793</v>
      </c>
      <c r="C133" s="370" t="s">
        <v>367</v>
      </c>
      <c r="D133" s="371" t="s">
        <v>206</v>
      </c>
      <c r="E133" s="372"/>
      <c r="F133" s="344">
        <f t="shared" si="50"/>
        <v>325</v>
      </c>
      <c r="G133" s="351"/>
      <c r="H133" s="344"/>
      <c r="I133" s="344"/>
      <c r="J133" s="339"/>
      <c r="K133" s="339"/>
      <c r="L133" s="346"/>
      <c r="M133" s="346"/>
      <c r="N133" s="346"/>
      <c r="O133" s="346"/>
      <c r="P133" s="346">
        <v>10</v>
      </c>
      <c r="Q133" s="346">
        <v>10</v>
      </c>
      <c r="R133" s="346">
        <v>10</v>
      </c>
      <c r="S133" s="346">
        <v>10</v>
      </c>
      <c r="T133" s="346">
        <v>9</v>
      </c>
      <c r="U133" s="346">
        <v>9</v>
      </c>
      <c r="V133" s="346">
        <v>8</v>
      </c>
      <c r="W133" s="346">
        <v>8</v>
      </c>
      <c r="X133" s="346">
        <v>6</v>
      </c>
      <c r="Y133" s="346">
        <v>6</v>
      </c>
      <c r="Z133" s="346">
        <v>5</v>
      </c>
      <c r="AA133" s="346">
        <v>4</v>
      </c>
      <c r="AB133" s="346">
        <v>4</v>
      </c>
      <c r="AC133" s="346">
        <v>4</v>
      </c>
      <c r="AD133" s="346">
        <v>18</v>
      </c>
      <c r="AE133" s="346">
        <v>28</v>
      </c>
      <c r="AF133" s="346">
        <v>22</v>
      </c>
      <c r="AG133" s="346">
        <v>20</v>
      </c>
      <c r="AH133" s="346">
        <v>16</v>
      </c>
      <c r="AI133" s="346">
        <v>22</v>
      </c>
      <c r="AJ133" s="346">
        <v>17</v>
      </c>
      <c r="AK133" s="346">
        <v>16</v>
      </c>
      <c r="AL133" s="346">
        <v>16</v>
      </c>
      <c r="AM133" s="346">
        <v>15</v>
      </c>
      <c r="AN133" s="346">
        <v>14</v>
      </c>
      <c r="AO133" s="346">
        <v>6</v>
      </c>
      <c r="AP133" s="346">
        <v>12</v>
      </c>
      <c r="AQ133" s="346">
        <v>9</v>
      </c>
      <c r="AR133" s="346">
        <v>448</v>
      </c>
      <c r="AS133" s="346">
        <v>24</v>
      </c>
      <c r="AT133" s="346">
        <v>14</v>
      </c>
      <c r="AU133" s="346">
        <v>58</v>
      </c>
      <c r="AV133" s="346">
        <v>15</v>
      </c>
    </row>
    <row r="134" spans="1:48" hidden="1" x14ac:dyDescent="0.2">
      <c r="A134" s="347">
        <v>306</v>
      </c>
      <c r="B134" s="125">
        <v>19790</v>
      </c>
      <c r="C134" s="370" t="s">
        <v>368</v>
      </c>
      <c r="D134" s="371" t="s">
        <v>206</v>
      </c>
      <c r="E134" s="372"/>
      <c r="F134" s="344">
        <f t="shared" si="50"/>
        <v>429</v>
      </c>
      <c r="G134" s="351"/>
      <c r="H134" s="344"/>
      <c r="I134" s="344"/>
      <c r="J134" s="339"/>
      <c r="K134" s="339"/>
      <c r="L134" s="346"/>
      <c r="M134" s="346"/>
      <c r="N134" s="346"/>
      <c r="O134" s="346"/>
      <c r="P134" s="346">
        <v>14</v>
      </c>
      <c r="Q134" s="346">
        <v>14</v>
      </c>
      <c r="R134" s="346">
        <v>14</v>
      </c>
      <c r="S134" s="346">
        <v>13</v>
      </c>
      <c r="T134" s="346">
        <v>13</v>
      </c>
      <c r="U134" s="346">
        <v>13</v>
      </c>
      <c r="V134" s="346">
        <v>13</v>
      </c>
      <c r="W134" s="346">
        <v>11</v>
      </c>
      <c r="X134" s="346">
        <v>9</v>
      </c>
      <c r="Y134" s="346">
        <v>8</v>
      </c>
      <c r="Z134" s="346">
        <v>7</v>
      </c>
      <c r="AA134" s="346">
        <v>6</v>
      </c>
      <c r="AB134" s="346">
        <v>6</v>
      </c>
      <c r="AC134" s="346">
        <v>6</v>
      </c>
      <c r="AD134" s="346">
        <v>26</v>
      </c>
      <c r="AE134" s="346">
        <v>35</v>
      </c>
      <c r="AF134" s="346">
        <v>30</v>
      </c>
      <c r="AG134" s="346">
        <v>26</v>
      </c>
      <c r="AH134" s="346">
        <v>22</v>
      </c>
      <c r="AI134" s="346">
        <v>25</v>
      </c>
      <c r="AJ134" s="346">
        <v>22</v>
      </c>
      <c r="AK134" s="346">
        <v>21</v>
      </c>
      <c r="AL134" s="346">
        <v>20</v>
      </c>
      <c r="AM134" s="346">
        <v>19</v>
      </c>
      <c r="AN134" s="346">
        <v>15</v>
      </c>
      <c r="AO134" s="346">
        <v>8</v>
      </c>
      <c r="AP134" s="346">
        <v>13</v>
      </c>
      <c r="AQ134" s="346">
        <v>12</v>
      </c>
      <c r="AR134" s="346">
        <v>474</v>
      </c>
      <c r="AS134" s="346">
        <v>34</v>
      </c>
      <c r="AT134" s="346">
        <v>16</v>
      </c>
      <c r="AU134" s="346">
        <v>79</v>
      </c>
      <c r="AV134" s="346">
        <v>20</v>
      </c>
    </row>
    <row r="135" spans="1:48" hidden="1" x14ac:dyDescent="0.2">
      <c r="A135" s="340">
        <v>120205</v>
      </c>
      <c r="B135" s="341"/>
      <c r="C135" s="342" t="s">
        <v>369</v>
      </c>
      <c r="D135" s="275"/>
      <c r="E135" s="107">
        <v>2</v>
      </c>
      <c r="F135" s="344">
        <f t="shared" si="50"/>
        <v>1591</v>
      </c>
      <c r="G135" s="365">
        <f t="shared" ref="G135:I135" si="58">G136+G137+G138+G139</f>
        <v>0</v>
      </c>
      <c r="H135" s="366">
        <f t="shared" si="58"/>
        <v>0</v>
      </c>
      <c r="I135" s="366">
        <f t="shared" si="58"/>
        <v>0</v>
      </c>
      <c r="J135" s="366">
        <f>J136+J137+J138+J139</f>
        <v>0</v>
      </c>
      <c r="K135" s="366">
        <f t="shared" ref="K135:O135" si="59">K136+K137+K138+K139</f>
        <v>0</v>
      </c>
      <c r="L135" s="366">
        <f t="shared" si="59"/>
        <v>0</v>
      </c>
      <c r="M135" s="366">
        <f t="shared" si="59"/>
        <v>0</v>
      </c>
      <c r="N135" s="366">
        <f t="shared" si="59"/>
        <v>0</v>
      </c>
      <c r="O135" s="366">
        <f t="shared" si="59"/>
        <v>0</v>
      </c>
      <c r="P135" s="366">
        <f t="shared" ref="P135" si="60">SUM(P136:P139)</f>
        <v>43</v>
      </c>
      <c r="Q135" s="346">
        <v>42</v>
      </c>
      <c r="R135" s="346">
        <v>44</v>
      </c>
      <c r="S135" s="346">
        <v>45</v>
      </c>
      <c r="T135" s="346">
        <v>46</v>
      </c>
      <c r="U135" s="346">
        <v>47</v>
      </c>
      <c r="V135" s="346">
        <v>47</v>
      </c>
      <c r="W135" s="346">
        <v>44</v>
      </c>
      <c r="X135" s="346">
        <v>39</v>
      </c>
      <c r="Y135" s="346">
        <v>36</v>
      </c>
      <c r="Z135" s="346">
        <v>32</v>
      </c>
      <c r="AA135" s="346">
        <v>27</v>
      </c>
      <c r="AB135" s="346">
        <v>27</v>
      </c>
      <c r="AC135" s="346">
        <v>25</v>
      </c>
      <c r="AD135" s="346">
        <v>125</v>
      </c>
      <c r="AE135" s="346">
        <v>142</v>
      </c>
      <c r="AF135" s="346">
        <v>118</v>
      </c>
      <c r="AG135" s="346">
        <v>91</v>
      </c>
      <c r="AH135" s="346">
        <v>92</v>
      </c>
      <c r="AI135" s="346">
        <v>71</v>
      </c>
      <c r="AJ135" s="346">
        <v>80</v>
      </c>
      <c r="AK135" s="346">
        <v>74</v>
      </c>
      <c r="AL135" s="346">
        <v>72</v>
      </c>
      <c r="AM135" s="346">
        <v>66</v>
      </c>
      <c r="AN135" s="346">
        <v>46</v>
      </c>
      <c r="AO135" s="346">
        <v>42</v>
      </c>
      <c r="AP135" s="346">
        <v>28</v>
      </c>
      <c r="AQ135" s="346">
        <v>65</v>
      </c>
      <c r="AR135" s="346">
        <v>921</v>
      </c>
      <c r="AS135" s="346">
        <v>112</v>
      </c>
      <c r="AT135" s="346">
        <v>81</v>
      </c>
      <c r="AU135" s="346">
        <v>300</v>
      </c>
      <c r="AV135" s="346">
        <v>87</v>
      </c>
    </row>
    <row r="136" spans="1:48" hidden="1" x14ac:dyDescent="0.2">
      <c r="A136" s="347">
        <v>301</v>
      </c>
      <c r="B136" s="125">
        <v>676</v>
      </c>
      <c r="C136" s="348" t="s">
        <v>370</v>
      </c>
      <c r="D136" s="354" t="s">
        <v>16</v>
      </c>
      <c r="E136" s="361">
        <v>2</v>
      </c>
      <c r="F136" s="344">
        <f t="shared" si="50"/>
        <v>458</v>
      </c>
      <c r="G136" s="351"/>
      <c r="H136" s="344"/>
      <c r="I136" s="344"/>
      <c r="J136" s="339"/>
      <c r="K136" s="339"/>
      <c r="L136" s="346"/>
      <c r="M136" s="346"/>
      <c r="N136" s="346"/>
      <c r="O136" s="346"/>
      <c r="P136" s="346">
        <v>14</v>
      </c>
      <c r="Q136" s="346">
        <v>14</v>
      </c>
      <c r="R136" s="346">
        <v>14</v>
      </c>
      <c r="S136" s="346">
        <v>14</v>
      </c>
      <c r="T136" s="346">
        <v>14</v>
      </c>
      <c r="U136" s="346">
        <v>15</v>
      </c>
      <c r="V136" s="346">
        <v>15</v>
      </c>
      <c r="W136" s="346">
        <v>14</v>
      </c>
      <c r="X136" s="346">
        <v>12</v>
      </c>
      <c r="Y136" s="346">
        <v>12</v>
      </c>
      <c r="Z136" s="346">
        <v>10</v>
      </c>
      <c r="AA136" s="346">
        <v>8</v>
      </c>
      <c r="AB136" s="346">
        <v>8</v>
      </c>
      <c r="AC136" s="346">
        <v>7</v>
      </c>
      <c r="AD136" s="346">
        <v>32</v>
      </c>
      <c r="AE136" s="346">
        <v>38</v>
      </c>
      <c r="AF136" s="346">
        <v>32</v>
      </c>
      <c r="AG136" s="346">
        <v>26</v>
      </c>
      <c r="AH136" s="346">
        <v>26</v>
      </c>
      <c r="AI136" s="346">
        <v>20</v>
      </c>
      <c r="AJ136" s="346">
        <v>22</v>
      </c>
      <c r="AK136" s="346">
        <v>20</v>
      </c>
      <c r="AL136" s="346">
        <v>20</v>
      </c>
      <c r="AM136" s="346">
        <v>20</v>
      </c>
      <c r="AN136" s="346">
        <v>12</v>
      </c>
      <c r="AO136" s="346">
        <v>11</v>
      </c>
      <c r="AP136" s="346">
        <v>8</v>
      </c>
      <c r="AQ136" s="346">
        <v>19</v>
      </c>
      <c r="AR136" s="346">
        <v>228</v>
      </c>
      <c r="AS136" s="346">
        <v>30</v>
      </c>
      <c r="AT136" s="346">
        <v>22</v>
      </c>
      <c r="AU136" s="346">
        <v>78</v>
      </c>
      <c r="AV136" s="346">
        <v>26</v>
      </c>
    </row>
    <row r="137" spans="1:48" hidden="1" x14ac:dyDescent="0.2">
      <c r="A137" s="347">
        <v>302</v>
      </c>
      <c r="B137" s="125">
        <v>677</v>
      </c>
      <c r="C137" s="348" t="s">
        <v>371</v>
      </c>
      <c r="D137" s="354" t="s">
        <v>31</v>
      </c>
      <c r="E137" s="361">
        <v>2</v>
      </c>
      <c r="F137" s="344">
        <f t="shared" si="50"/>
        <v>501</v>
      </c>
      <c r="G137" s="351"/>
      <c r="H137" s="344"/>
      <c r="I137" s="344"/>
      <c r="J137" s="339"/>
      <c r="K137" s="339"/>
      <c r="L137" s="346"/>
      <c r="M137" s="346"/>
      <c r="N137" s="346"/>
      <c r="O137" s="346"/>
      <c r="P137" s="346">
        <v>9</v>
      </c>
      <c r="Q137" s="346">
        <v>9</v>
      </c>
      <c r="R137" s="346">
        <v>10</v>
      </c>
      <c r="S137" s="346">
        <v>10</v>
      </c>
      <c r="T137" s="346">
        <v>11</v>
      </c>
      <c r="U137" s="346">
        <v>11</v>
      </c>
      <c r="V137" s="346">
        <v>11</v>
      </c>
      <c r="W137" s="346">
        <v>10</v>
      </c>
      <c r="X137" s="346">
        <v>10</v>
      </c>
      <c r="Y137" s="346">
        <v>10</v>
      </c>
      <c r="Z137" s="346">
        <v>8</v>
      </c>
      <c r="AA137" s="346">
        <v>7</v>
      </c>
      <c r="AB137" s="346">
        <v>7</v>
      </c>
      <c r="AC137" s="346">
        <v>7</v>
      </c>
      <c r="AD137" s="346">
        <v>47</v>
      </c>
      <c r="AE137" s="346">
        <v>50</v>
      </c>
      <c r="AF137" s="346">
        <v>44</v>
      </c>
      <c r="AG137" s="346">
        <v>28</v>
      </c>
      <c r="AH137" s="346">
        <v>30</v>
      </c>
      <c r="AI137" s="346">
        <v>24</v>
      </c>
      <c r="AJ137" s="346">
        <v>28</v>
      </c>
      <c r="AK137" s="346">
        <v>26</v>
      </c>
      <c r="AL137" s="346">
        <v>24</v>
      </c>
      <c r="AM137" s="346">
        <v>22</v>
      </c>
      <c r="AN137" s="346">
        <v>19</v>
      </c>
      <c r="AO137" s="346">
        <v>17</v>
      </c>
      <c r="AP137" s="346">
        <v>12</v>
      </c>
      <c r="AQ137" s="346">
        <v>22</v>
      </c>
      <c r="AR137" s="346">
        <v>294</v>
      </c>
      <c r="AS137" s="346">
        <v>38</v>
      </c>
      <c r="AT137" s="346">
        <v>28</v>
      </c>
      <c r="AU137" s="346">
        <v>112</v>
      </c>
      <c r="AV137" s="346">
        <v>22</v>
      </c>
    </row>
    <row r="138" spans="1:48" hidden="1" x14ac:dyDescent="0.2">
      <c r="A138" s="347">
        <v>303</v>
      </c>
      <c r="B138" s="125">
        <v>19792</v>
      </c>
      <c r="C138" s="370" t="s">
        <v>372</v>
      </c>
      <c r="D138" s="371" t="s">
        <v>206</v>
      </c>
      <c r="E138" s="372"/>
      <c r="F138" s="344">
        <f t="shared" si="50"/>
        <v>428</v>
      </c>
      <c r="G138" s="351"/>
      <c r="H138" s="344"/>
      <c r="I138" s="344"/>
      <c r="J138" s="339"/>
      <c r="K138" s="339"/>
      <c r="L138" s="346"/>
      <c r="M138" s="346"/>
      <c r="N138" s="346"/>
      <c r="O138" s="346"/>
      <c r="P138" s="346">
        <v>14</v>
      </c>
      <c r="Q138" s="346">
        <v>13</v>
      </c>
      <c r="R138" s="346">
        <v>14</v>
      </c>
      <c r="S138" s="346">
        <v>14</v>
      </c>
      <c r="T138" s="346">
        <v>14</v>
      </c>
      <c r="U138" s="346">
        <v>14</v>
      </c>
      <c r="V138" s="346">
        <v>14</v>
      </c>
      <c r="W138" s="346">
        <v>14</v>
      </c>
      <c r="X138" s="346">
        <v>11</v>
      </c>
      <c r="Y138" s="346">
        <v>10</v>
      </c>
      <c r="Z138" s="346">
        <v>10</v>
      </c>
      <c r="AA138" s="346">
        <v>8</v>
      </c>
      <c r="AB138" s="346">
        <v>8</v>
      </c>
      <c r="AC138" s="346">
        <v>7</v>
      </c>
      <c r="AD138" s="346">
        <v>32</v>
      </c>
      <c r="AE138" s="346">
        <v>36</v>
      </c>
      <c r="AF138" s="346">
        <v>30</v>
      </c>
      <c r="AG138" s="346">
        <v>26</v>
      </c>
      <c r="AH138" s="346">
        <v>25</v>
      </c>
      <c r="AI138" s="346">
        <v>18</v>
      </c>
      <c r="AJ138" s="346">
        <v>20</v>
      </c>
      <c r="AK138" s="346">
        <v>18</v>
      </c>
      <c r="AL138" s="346">
        <v>18</v>
      </c>
      <c r="AM138" s="346">
        <v>16</v>
      </c>
      <c r="AN138" s="346">
        <v>10</v>
      </c>
      <c r="AO138" s="346">
        <v>9</v>
      </c>
      <c r="AP138" s="346">
        <v>5</v>
      </c>
      <c r="AQ138" s="346">
        <v>16</v>
      </c>
      <c r="AR138" s="346">
        <v>223</v>
      </c>
      <c r="AS138" s="346">
        <v>30</v>
      </c>
      <c r="AT138" s="346">
        <v>20</v>
      </c>
      <c r="AU138" s="346">
        <v>74</v>
      </c>
      <c r="AV138" s="346">
        <v>25</v>
      </c>
    </row>
    <row r="139" spans="1:48" hidden="1" x14ac:dyDescent="0.2">
      <c r="A139" s="347">
        <v>304</v>
      </c>
      <c r="B139" s="125">
        <v>19794</v>
      </c>
      <c r="C139" s="370" t="s">
        <v>373</v>
      </c>
      <c r="D139" s="371" t="s">
        <v>206</v>
      </c>
      <c r="E139" s="372"/>
      <c r="F139" s="344">
        <f t="shared" si="50"/>
        <v>204</v>
      </c>
      <c r="G139" s="351"/>
      <c r="H139" s="344"/>
      <c r="I139" s="344"/>
      <c r="J139" s="339"/>
      <c r="K139" s="339"/>
      <c r="L139" s="346"/>
      <c r="M139" s="346"/>
      <c r="N139" s="346"/>
      <c r="O139" s="346"/>
      <c r="P139" s="346">
        <v>6</v>
      </c>
      <c r="Q139" s="346">
        <v>6</v>
      </c>
      <c r="R139" s="346">
        <v>6</v>
      </c>
      <c r="S139" s="346">
        <v>7</v>
      </c>
      <c r="T139" s="346">
        <v>7</v>
      </c>
      <c r="U139" s="346">
        <v>7</v>
      </c>
      <c r="V139" s="346">
        <v>7</v>
      </c>
      <c r="W139" s="346">
        <v>6</v>
      </c>
      <c r="X139" s="346">
        <v>6</v>
      </c>
      <c r="Y139" s="346">
        <v>4</v>
      </c>
      <c r="Z139" s="346">
        <v>4</v>
      </c>
      <c r="AA139" s="346">
        <v>4</v>
      </c>
      <c r="AB139" s="346">
        <v>4</v>
      </c>
      <c r="AC139" s="346">
        <v>4</v>
      </c>
      <c r="AD139" s="346">
        <v>14</v>
      </c>
      <c r="AE139" s="346">
        <v>18</v>
      </c>
      <c r="AF139" s="346">
        <v>12</v>
      </c>
      <c r="AG139" s="346">
        <v>11</v>
      </c>
      <c r="AH139" s="346">
        <v>11</v>
      </c>
      <c r="AI139" s="346">
        <v>9</v>
      </c>
      <c r="AJ139" s="346">
        <v>10</v>
      </c>
      <c r="AK139" s="346">
        <v>10</v>
      </c>
      <c r="AL139" s="346">
        <v>10</v>
      </c>
      <c r="AM139" s="346">
        <v>8</v>
      </c>
      <c r="AN139" s="346">
        <v>5</v>
      </c>
      <c r="AO139" s="346">
        <v>5</v>
      </c>
      <c r="AP139" s="346">
        <v>3</v>
      </c>
      <c r="AQ139" s="346">
        <v>8</v>
      </c>
      <c r="AR139" s="346">
        <v>176</v>
      </c>
      <c r="AS139" s="346">
        <v>14</v>
      </c>
      <c r="AT139" s="346">
        <v>11</v>
      </c>
      <c r="AU139" s="346">
        <v>36</v>
      </c>
      <c r="AV139" s="346">
        <v>14</v>
      </c>
    </row>
    <row r="140" spans="1:48" hidden="1" x14ac:dyDescent="0.2">
      <c r="A140" s="340">
        <v>120206</v>
      </c>
      <c r="B140" s="341"/>
      <c r="C140" s="342" t="s">
        <v>374</v>
      </c>
      <c r="D140" s="275"/>
      <c r="E140" s="107">
        <v>1</v>
      </c>
      <c r="F140" s="344">
        <f t="shared" si="50"/>
        <v>5553</v>
      </c>
      <c r="G140" s="365">
        <f t="shared" ref="G140:I140" si="61">SUM(G141:G147)</f>
        <v>0</v>
      </c>
      <c r="H140" s="366">
        <f t="shared" si="61"/>
        <v>0</v>
      </c>
      <c r="I140" s="366">
        <f t="shared" si="61"/>
        <v>0</v>
      </c>
      <c r="J140" s="366">
        <f>SUM(J141:J147)</f>
        <v>0</v>
      </c>
      <c r="K140" s="366">
        <f t="shared" ref="K140:Q140" si="62">SUM(K141:K147)</f>
        <v>0</v>
      </c>
      <c r="L140" s="366">
        <f t="shared" si="62"/>
        <v>0</v>
      </c>
      <c r="M140" s="366">
        <f t="shared" si="62"/>
        <v>0</v>
      </c>
      <c r="N140" s="366">
        <f t="shared" si="62"/>
        <v>0</v>
      </c>
      <c r="O140" s="366">
        <f t="shared" si="62"/>
        <v>0</v>
      </c>
      <c r="P140" s="366">
        <f t="shared" si="62"/>
        <v>161</v>
      </c>
      <c r="Q140" s="366">
        <f t="shared" si="62"/>
        <v>160</v>
      </c>
      <c r="R140" s="346">
        <v>158</v>
      </c>
      <c r="S140" s="346">
        <v>152</v>
      </c>
      <c r="T140" s="346">
        <v>151</v>
      </c>
      <c r="U140" s="346">
        <v>147</v>
      </c>
      <c r="V140" s="346">
        <v>141</v>
      </c>
      <c r="W140" s="346">
        <v>131</v>
      </c>
      <c r="X140" s="346">
        <v>121</v>
      </c>
      <c r="Y140" s="346">
        <v>111</v>
      </c>
      <c r="Z140" s="346">
        <v>101</v>
      </c>
      <c r="AA140" s="346">
        <v>94</v>
      </c>
      <c r="AB140" s="346">
        <v>92</v>
      </c>
      <c r="AC140" s="346">
        <v>97</v>
      </c>
      <c r="AD140" s="346">
        <v>513</v>
      </c>
      <c r="AE140" s="346">
        <v>543</v>
      </c>
      <c r="AF140" s="346">
        <v>513</v>
      </c>
      <c r="AG140" s="346">
        <v>452</v>
      </c>
      <c r="AH140" s="346">
        <v>314</v>
      </c>
      <c r="AI140" s="346">
        <v>300</v>
      </c>
      <c r="AJ140" s="346">
        <v>224</v>
      </c>
      <c r="AK140" s="346">
        <v>233</v>
      </c>
      <c r="AL140" s="346">
        <v>198</v>
      </c>
      <c r="AM140" s="346">
        <v>159</v>
      </c>
      <c r="AN140" s="346">
        <v>132</v>
      </c>
      <c r="AO140" s="346">
        <v>76</v>
      </c>
      <c r="AP140" s="346">
        <v>79</v>
      </c>
      <c r="AQ140" s="346">
        <v>137</v>
      </c>
      <c r="AR140" s="346">
        <v>3271</v>
      </c>
      <c r="AS140" s="346">
        <v>361</v>
      </c>
      <c r="AT140" s="346">
        <v>233</v>
      </c>
      <c r="AU140" s="346">
        <v>1344</v>
      </c>
      <c r="AV140" s="346">
        <v>186</v>
      </c>
    </row>
    <row r="141" spans="1:48" hidden="1" x14ac:dyDescent="0.2">
      <c r="A141" s="347">
        <v>201</v>
      </c>
      <c r="B141" s="125">
        <v>678</v>
      </c>
      <c r="C141" s="348" t="s">
        <v>375</v>
      </c>
      <c r="D141" s="352" t="s">
        <v>14</v>
      </c>
      <c r="E141" s="363">
        <v>1</v>
      </c>
      <c r="F141" s="344">
        <f t="shared" si="50"/>
        <v>1786</v>
      </c>
      <c r="G141" s="351"/>
      <c r="H141" s="344"/>
      <c r="I141" s="344"/>
      <c r="J141" s="339"/>
      <c r="K141" s="339"/>
      <c r="L141" s="346"/>
      <c r="M141" s="346"/>
      <c r="N141" s="346"/>
      <c r="O141" s="346"/>
      <c r="P141" s="346">
        <v>42</v>
      </c>
      <c r="Q141" s="346">
        <v>42</v>
      </c>
      <c r="R141" s="346">
        <v>42</v>
      </c>
      <c r="S141" s="346">
        <v>40</v>
      </c>
      <c r="T141" s="346">
        <v>40</v>
      </c>
      <c r="U141" s="346">
        <v>40</v>
      </c>
      <c r="V141" s="346">
        <v>39</v>
      </c>
      <c r="W141" s="346">
        <v>37</v>
      </c>
      <c r="X141" s="346">
        <v>31</v>
      </c>
      <c r="Y141" s="346">
        <v>29</v>
      </c>
      <c r="Z141" s="346">
        <v>27</v>
      </c>
      <c r="AA141" s="346">
        <v>24</v>
      </c>
      <c r="AB141" s="346">
        <v>24</v>
      </c>
      <c r="AC141" s="346">
        <v>26</v>
      </c>
      <c r="AD141" s="346">
        <v>168</v>
      </c>
      <c r="AE141" s="346">
        <v>174</v>
      </c>
      <c r="AF141" s="346">
        <v>168</v>
      </c>
      <c r="AG141" s="346">
        <v>152</v>
      </c>
      <c r="AH141" s="346">
        <v>126</v>
      </c>
      <c r="AI141" s="346">
        <v>121</v>
      </c>
      <c r="AJ141" s="346">
        <v>90</v>
      </c>
      <c r="AK141" s="346">
        <v>94</v>
      </c>
      <c r="AL141" s="346">
        <v>82</v>
      </c>
      <c r="AM141" s="346">
        <v>50</v>
      </c>
      <c r="AN141" s="346">
        <v>42</v>
      </c>
      <c r="AO141" s="346">
        <v>18</v>
      </c>
      <c r="AP141" s="346">
        <v>18</v>
      </c>
      <c r="AQ141" s="346">
        <v>50</v>
      </c>
      <c r="AR141" s="346">
        <v>663</v>
      </c>
      <c r="AS141" s="346">
        <v>100</v>
      </c>
      <c r="AT141" s="346">
        <v>76</v>
      </c>
      <c r="AU141" s="346">
        <v>392</v>
      </c>
      <c r="AV141" s="346">
        <v>52</v>
      </c>
    </row>
    <row r="142" spans="1:48" hidden="1" x14ac:dyDescent="0.2">
      <c r="A142" s="347">
        <v>301</v>
      </c>
      <c r="B142" s="125">
        <v>679</v>
      </c>
      <c r="C142" s="348" t="s">
        <v>376</v>
      </c>
      <c r="D142" s="354" t="s">
        <v>16</v>
      </c>
      <c r="E142" s="361">
        <v>1</v>
      </c>
      <c r="F142" s="344">
        <f t="shared" si="50"/>
        <v>1299</v>
      </c>
      <c r="G142" s="351"/>
      <c r="H142" s="344"/>
      <c r="I142" s="344"/>
      <c r="J142" s="339"/>
      <c r="K142" s="339"/>
      <c r="L142" s="346"/>
      <c r="M142" s="346"/>
      <c r="N142" s="346"/>
      <c r="O142" s="346"/>
      <c r="P142" s="346">
        <v>43</v>
      </c>
      <c r="Q142" s="346">
        <v>42</v>
      </c>
      <c r="R142" s="346">
        <v>41</v>
      </c>
      <c r="S142" s="346">
        <v>39</v>
      </c>
      <c r="T142" s="346">
        <v>39</v>
      </c>
      <c r="U142" s="346">
        <v>39</v>
      </c>
      <c r="V142" s="346">
        <v>37</v>
      </c>
      <c r="W142" s="346">
        <v>34</v>
      </c>
      <c r="X142" s="346">
        <v>32</v>
      </c>
      <c r="Y142" s="346">
        <v>28</v>
      </c>
      <c r="Z142" s="346">
        <v>25</v>
      </c>
      <c r="AA142" s="346">
        <v>26</v>
      </c>
      <c r="AB142" s="346">
        <v>24</v>
      </c>
      <c r="AC142" s="346">
        <v>24</v>
      </c>
      <c r="AD142" s="346">
        <v>140</v>
      </c>
      <c r="AE142" s="346">
        <v>144</v>
      </c>
      <c r="AF142" s="346">
        <v>140</v>
      </c>
      <c r="AG142" s="346">
        <v>122</v>
      </c>
      <c r="AH142" s="346">
        <v>52</v>
      </c>
      <c r="AI142" s="346">
        <v>44</v>
      </c>
      <c r="AJ142" s="346">
        <v>36</v>
      </c>
      <c r="AK142" s="346">
        <v>38</v>
      </c>
      <c r="AL142" s="346">
        <v>32</v>
      </c>
      <c r="AM142" s="346">
        <v>28</v>
      </c>
      <c r="AN142" s="346">
        <v>22</v>
      </c>
      <c r="AO142" s="346">
        <v>14</v>
      </c>
      <c r="AP142" s="346">
        <v>14</v>
      </c>
      <c r="AQ142" s="346">
        <v>22</v>
      </c>
      <c r="AR142" s="346">
        <v>590</v>
      </c>
      <c r="AS142" s="346">
        <v>88</v>
      </c>
      <c r="AT142" s="346">
        <v>39</v>
      </c>
      <c r="AU142" s="346">
        <v>310</v>
      </c>
      <c r="AV142" s="346">
        <v>38</v>
      </c>
    </row>
    <row r="143" spans="1:48" hidden="1" x14ac:dyDescent="0.2">
      <c r="A143" s="347">
        <v>302</v>
      </c>
      <c r="B143" s="125">
        <v>680</v>
      </c>
      <c r="C143" s="348" t="s">
        <v>377</v>
      </c>
      <c r="D143" s="354" t="s">
        <v>16</v>
      </c>
      <c r="E143" s="361">
        <v>1</v>
      </c>
      <c r="F143" s="344">
        <f t="shared" si="50"/>
        <v>892</v>
      </c>
      <c r="G143" s="351"/>
      <c r="H143" s="344"/>
      <c r="I143" s="344"/>
      <c r="J143" s="339"/>
      <c r="K143" s="339"/>
      <c r="L143" s="346"/>
      <c r="M143" s="346"/>
      <c r="N143" s="346"/>
      <c r="O143" s="346"/>
      <c r="P143" s="346">
        <v>30</v>
      </c>
      <c r="Q143" s="346">
        <v>30</v>
      </c>
      <c r="R143" s="346">
        <v>30</v>
      </c>
      <c r="S143" s="346">
        <v>29</v>
      </c>
      <c r="T143" s="346">
        <v>27</v>
      </c>
      <c r="U143" s="346">
        <v>25</v>
      </c>
      <c r="V143" s="346">
        <v>25</v>
      </c>
      <c r="W143" s="346">
        <v>22</v>
      </c>
      <c r="X143" s="346">
        <v>22</v>
      </c>
      <c r="Y143" s="346">
        <v>20</v>
      </c>
      <c r="Z143" s="346">
        <v>18</v>
      </c>
      <c r="AA143" s="346">
        <v>17</v>
      </c>
      <c r="AB143" s="346">
        <v>17</v>
      </c>
      <c r="AC143" s="346">
        <v>18</v>
      </c>
      <c r="AD143" s="346">
        <v>78</v>
      </c>
      <c r="AE143" s="346">
        <v>84</v>
      </c>
      <c r="AF143" s="346">
        <v>78</v>
      </c>
      <c r="AG143" s="346">
        <v>72</v>
      </c>
      <c r="AH143" s="346">
        <v>46</v>
      </c>
      <c r="AI143" s="346">
        <v>44</v>
      </c>
      <c r="AJ143" s="346">
        <v>32</v>
      </c>
      <c r="AK143" s="346">
        <v>33</v>
      </c>
      <c r="AL143" s="346">
        <v>30</v>
      </c>
      <c r="AM143" s="346">
        <v>25</v>
      </c>
      <c r="AN143" s="346">
        <v>20</v>
      </c>
      <c r="AO143" s="346">
        <v>10</v>
      </c>
      <c r="AP143" s="346">
        <v>10</v>
      </c>
      <c r="AQ143" s="346">
        <v>20</v>
      </c>
      <c r="AR143" s="346">
        <v>474</v>
      </c>
      <c r="AS143" s="346">
        <v>33</v>
      </c>
      <c r="AT143" s="346">
        <v>32</v>
      </c>
      <c r="AU143" s="346">
        <v>196</v>
      </c>
      <c r="AV143" s="346">
        <v>31</v>
      </c>
    </row>
    <row r="144" spans="1:48" hidden="1" x14ac:dyDescent="0.2">
      <c r="A144" s="347">
        <v>303</v>
      </c>
      <c r="B144" s="125">
        <v>681</v>
      </c>
      <c r="C144" s="348" t="s">
        <v>378</v>
      </c>
      <c r="D144" s="354" t="s">
        <v>31</v>
      </c>
      <c r="E144" s="361">
        <v>1</v>
      </c>
      <c r="F144" s="344">
        <f t="shared" si="50"/>
        <v>336</v>
      </c>
      <c r="G144" s="351"/>
      <c r="H144" s="344"/>
      <c r="I144" s="344"/>
      <c r="J144" s="339"/>
      <c r="K144" s="339"/>
      <c r="L144" s="346"/>
      <c r="M144" s="346"/>
      <c r="N144" s="346"/>
      <c r="O144" s="346"/>
      <c r="P144" s="346">
        <v>12</v>
      </c>
      <c r="Q144" s="346">
        <v>12</v>
      </c>
      <c r="R144" s="346">
        <v>11</v>
      </c>
      <c r="S144" s="346">
        <v>10</v>
      </c>
      <c r="T144" s="346">
        <v>10</v>
      </c>
      <c r="U144" s="346">
        <v>9</v>
      </c>
      <c r="V144" s="346">
        <v>9</v>
      </c>
      <c r="W144" s="346">
        <v>9</v>
      </c>
      <c r="X144" s="346">
        <v>7</v>
      </c>
      <c r="Y144" s="346">
        <v>7</v>
      </c>
      <c r="Z144" s="346">
        <v>6</v>
      </c>
      <c r="AA144" s="346">
        <v>5</v>
      </c>
      <c r="AB144" s="346">
        <v>5</v>
      </c>
      <c r="AC144" s="346">
        <v>6</v>
      </c>
      <c r="AD144" s="346">
        <v>23</v>
      </c>
      <c r="AE144" s="346">
        <v>28</v>
      </c>
      <c r="AF144" s="346">
        <v>23</v>
      </c>
      <c r="AG144" s="346">
        <v>20</v>
      </c>
      <c r="AH144" s="346">
        <v>18</v>
      </c>
      <c r="AI144" s="346">
        <v>19</v>
      </c>
      <c r="AJ144" s="346">
        <v>14</v>
      </c>
      <c r="AK144" s="346">
        <v>16</v>
      </c>
      <c r="AL144" s="346">
        <v>14</v>
      </c>
      <c r="AM144" s="346">
        <v>14</v>
      </c>
      <c r="AN144" s="346">
        <v>12</v>
      </c>
      <c r="AO144" s="346">
        <v>8</v>
      </c>
      <c r="AP144" s="346">
        <v>9</v>
      </c>
      <c r="AQ144" s="346">
        <v>10</v>
      </c>
      <c r="AR144" s="346">
        <v>386</v>
      </c>
      <c r="AS144" s="346">
        <v>22</v>
      </c>
      <c r="AT144" s="346">
        <v>26</v>
      </c>
      <c r="AU144" s="346">
        <v>108</v>
      </c>
      <c r="AV144" s="346">
        <v>12</v>
      </c>
    </row>
    <row r="145" spans="1:48" hidden="1" x14ac:dyDescent="0.2">
      <c r="A145" s="347">
        <v>304</v>
      </c>
      <c r="B145" s="125">
        <v>682</v>
      </c>
      <c r="C145" s="348" t="s">
        <v>379</v>
      </c>
      <c r="D145" s="354" t="s">
        <v>31</v>
      </c>
      <c r="E145" s="361">
        <v>1</v>
      </c>
      <c r="F145" s="344">
        <f t="shared" si="50"/>
        <v>377</v>
      </c>
      <c r="G145" s="351"/>
      <c r="H145" s="344"/>
      <c r="I145" s="344"/>
      <c r="J145" s="339"/>
      <c r="K145" s="339"/>
      <c r="L145" s="346"/>
      <c r="M145" s="346"/>
      <c r="N145" s="346"/>
      <c r="O145" s="346"/>
      <c r="P145" s="346">
        <v>8</v>
      </c>
      <c r="Q145" s="346">
        <v>8</v>
      </c>
      <c r="R145" s="346">
        <v>8</v>
      </c>
      <c r="S145" s="346">
        <v>8</v>
      </c>
      <c r="T145" s="346">
        <v>8</v>
      </c>
      <c r="U145" s="346">
        <v>8</v>
      </c>
      <c r="V145" s="346">
        <v>7</v>
      </c>
      <c r="W145" s="346">
        <v>6</v>
      </c>
      <c r="X145" s="346">
        <v>6</v>
      </c>
      <c r="Y145" s="346">
        <v>6</v>
      </c>
      <c r="Z145" s="346">
        <v>6</v>
      </c>
      <c r="AA145" s="346">
        <v>5</v>
      </c>
      <c r="AB145" s="346">
        <v>5</v>
      </c>
      <c r="AC145" s="346">
        <v>6</v>
      </c>
      <c r="AD145" s="346">
        <v>38</v>
      </c>
      <c r="AE145" s="346">
        <v>42</v>
      </c>
      <c r="AF145" s="346">
        <v>38</v>
      </c>
      <c r="AG145" s="346">
        <v>30</v>
      </c>
      <c r="AH145" s="346">
        <v>22</v>
      </c>
      <c r="AI145" s="346">
        <v>22</v>
      </c>
      <c r="AJ145" s="346">
        <v>16</v>
      </c>
      <c r="AK145" s="346">
        <v>16</v>
      </c>
      <c r="AL145" s="346">
        <v>12</v>
      </c>
      <c r="AM145" s="346">
        <v>14</v>
      </c>
      <c r="AN145" s="346">
        <v>12</v>
      </c>
      <c r="AO145" s="346">
        <v>10</v>
      </c>
      <c r="AP145" s="346">
        <v>10</v>
      </c>
      <c r="AQ145" s="346">
        <v>11</v>
      </c>
      <c r="AR145" s="346">
        <v>400</v>
      </c>
      <c r="AS145" s="346">
        <v>28</v>
      </c>
      <c r="AT145" s="346">
        <v>22</v>
      </c>
      <c r="AU145" s="346">
        <v>120</v>
      </c>
      <c r="AV145" s="346">
        <v>12</v>
      </c>
    </row>
    <row r="146" spans="1:48" hidden="1" x14ac:dyDescent="0.2">
      <c r="A146" s="347">
        <v>305</v>
      </c>
      <c r="B146" s="125">
        <v>683</v>
      </c>
      <c r="C146" s="348" t="s">
        <v>380</v>
      </c>
      <c r="D146" s="354" t="s">
        <v>31</v>
      </c>
      <c r="E146" s="361">
        <v>1</v>
      </c>
      <c r="F146" s="344">
        <f t="shared" si="50"/>
        <v>351</v>
      </c>
      <c r="G146" s="351"/>
      <c r="H146" s="344"/>
      <c r="I146" s="344"/>
      <c r="J146" s="339"/>
      <c r="K146" s="339"/>
      <c r="L146" s="346"/>
      <c r="M146" s="346"/>
      <c r="N146" s="346"/>
      <c r="O146" s="346"/>
      <c r="P146" s="346">
        <v>11</v>
      </c>
      <c r="Q146" s="346">
        <v>11</v>
      </c>
      <c r="R146" s="346">
        <v>11</v>
      </c>
      <c r="S146" s="346">
        <v>11</v>
      </c>
      <c r="T146" s="346">
        <v>11</v>
      </c>
      <c r="U146" s="346">
        <v>10</v>
      </c>
      <c r="V146" s="346">
        <v>9</v>
      </c>
      <c r="W146" s="346">
        <v>8</v>
      </c>
      <c r="X146" s="346">
        <v>8</v>
      </c>
      <c r="Y146" s="346">
        <v>7</v>
      </c>
      <c r="Z146" s="346">
        <v>7</v>
      </c>
      <c r="AA146" s="346">
        <v>7</v>
      </c>
      <c r="AB146" s="346">
        <v>7</v>
      </c>
      <c r="AC146" s="346">
        <v>7</v>
      </c>
      <c r="AD146" s="346">
        <v>26</v>
      </c>
      <c r="AE146" s="346">
        <v>30</v>
      </c>
      <c r="AF146" s="346">
        <v>26</v>
      </c>
      <c r="AG146" s="346">
        <v>22</v>
      </c>
      <c r="AH146" s="346">
        <v>24</v>
      </c>
      <c r="AI146" s="346">
        <v>24</v>
      </c>
      <c r="AJ146" s="346">
        <v>16</v>
      </c>
      <c r="AK146" s="346">
        <v>16</v>
      </c>
      <c r="AL146" s="346">
        <v>10</v>
      </c>
      <c r="AM146" s="346">
        <v>10</v>
      </c>
      <c r="AN146" s="346">
        <v>8</v>
      </c>
      <c r="AO146" s="346">
        <v>6</v>
      </c>
      <c r="AP146" s="346">
        <v>8</v>
      </c>
      <c r="AQ146" s="346">
        <v>10</v>
      </c>
      <c r="AR146" s="346">
        <v>370</v>
      </c>
      <c r="AS146" s="346">
        <v>38</v>
      </c>
      <c r="AT146" s="346">
        <v>16</v>
      </c>
      <c r="AU146" s="346">
        <v>102</v>
      </c>
      <c r="AV146" s="346">
        <v>18</v>
      </c>
    </row>
    <row r="147" spans="1:48" hidden="1" x14ac:dyDescent="0.2">
      <c r="A147" s="347">
        <v>306</v>
      </c>
      <c r="B147" s="125">
        <v>684</v>
      </c>
      <c r="C147" s="348" t="s">
        <v>381</v>
      </c>
      <c r="D147" s="354" t="s">
        <v>31</v>
      </c>
      <c r="E147" s="361">
        <v>1</v>
      </c>
      <c r="F147" s="344">
        <f t="shared" si="50"/>
        <v>512</v>
      </c>
      <c r="G147" s="351"/>
      <c r="H147" s="344"/>
      <c r="I147" s="344"/>
      <c r="J147" s="339"/>
      <c r="K147" s="339"/>
      <c r="L147" s="346"/>
      <c r="M147" s="346"/>
      <c r="N147" s="346"/>
      <c r="O147" s="346"/>
      <c r="P147" s="346">
        <v>15</v>
      </c>
      <c r="Q147" s="346">
        <v>15</v>
      </c>
      <c r="R147" s="346">
        <v>15</v>
      </c>
      <c r="S147" s="346">
        <v>15</v>
      </c>
      <c r="T147" s="346">
        <v>16</v>
      </c>
      <c r="U147" s="346">
        <v>16</v>
      </c>
      <c r="V147" s="346">
        <v>15</v>
      </c>
      <c r="W147" s="346">
        <v>15</v>
      </c>
      <c r="X147" s="346">
        <v>15</v>
      </c>
      <c r="Y147" s="346">
        <v>14</v>
      </c>
      <c r="Z147" s="346">
        <v>12</v>
      </c>
      <c r="AA147" s="346">
        <v>10</v>
      </c>
      <c r="AB147" s="346">
        <v>10</v>
      </c>
      <c r="AC147" s="346">
        <v>10</v>
      </c>
      <c r="AD147" s="346">
        <v>40</v>
      </c>
      <c r="AE147" s="346">
        <v>41</v>
      </c>
      <c r="AF147" s="346">
        <v>40</v>
      </c>
      <c r="AG147" s="346">
        <v>34</v>
      </c>
      <c r="AH147" s="346">
        <v>26</v>
      </c>
      <c r="AI147" s="346">
        <v>26</v>
      </c>
      <c r="AJ147" s="346">
        <v>20</v>
      </c>
      <c r="AK147" s="346">
        <v>20</v>
      </c>
      <c r="AL147" s="346">
        <v>18</v>
      </c>
      <c r="AM147" s="346">
        <v>18</v>
      </c>
      <c r="AN147" s="346">
        <v>16</v>
      </c>
      <c r="AO147" s="346">
        <v>10</v>
      </c>
      <c r="AP147" s="346">
        <v>10</v>
      </c>
      <c r="AQ147" s="346">
        <v>14</v>
      </c>
      <c r="AR147" s="346">
        <v>388</v>
      </c>
      <c r="AS147" s="346">
        <v>52</v>
      </c>
      <c r="AT147" s="346">
        <v>22</v>
      </c>
      <c r="AU147" s="346">
        <v>116</v>
      </c>
      <c r="AV147" s="346">
        <v>23</v>
      </c>
    </row>
    <row r="148" spans="1:48" hidden="1" x14ac:dyDescent="0.2">
      <c r="A148" s="340">
        <v>120207</v>
      </c>
      <c r="B148" s="341"/>
      <c r="C148" s="342" t="s">
        <v>382</v>
      </c>
      <c r="D148" s="275"/>
      <c r="E148" s="107">
        <v>2</v>
      </c>
      <c r="F148" s="344">
        <f t="shared" si="50"/>
        <v>1087</v>
      </c>
      <c r="G148" s="365">
        <f t="shared" ref="G148:I148" si="63">G149</f>
        <v>0</v>
      </c>
      <c r="H148" s="366">
        <f t="shared" si="63"/>
        <v>0</v>
      </c>
      <c r="I148" s="366">
        <f t="shared" si="63"/>
        <v>0</v>
      </c>
      <c r="J148" s="366">
        <f>J149</f>
        <v>0</v>
      </c>
      <c r="K148" s="366">
        <f t="shared" ref="K148:O148" si="64">K149</f>
        <v>0</v>
      </c>
      <c r="L148" s="366">
        <f t="shared" si="64"/>
        <v>0</v>
      </c>
      <c r="M148" s="366">
        <f t="shared" si="64"/>
        <v>0</v>
      </c>
      <c r="N148" s="366">
        <f t="shared" si="64"/>
        <v>0</v>
      </c>
      <c r="O148" s="366">
        <f t="shared" si="64"/>
        <v>0</v>
      </c>
      <c r="P148" s="346">
        <v>25</v>
      </c>
      <c r="Q148" s="346">
        <v>26</v>
      </c>
      <c r="R148" s="346">
        <v>27</v>
      </c>
      <c r="S148" s="346">
        <v>28</v>
      </c>
      <c r="T148" s="346">
        <v>30</v>
      </c>
      <c r="U148" s="346">
        <v>32</v>
      </c>
      <c r="V148" s="346">
        <v>33</v>
      </c>
      <c r="W148" s="346">
        <v>31</v>
      </c>
      <c r="X148" s="346">
        <v>31</v>
      </c>
      <c r="Y148" s="346">
        <v>29</v>
      </c>
      <c r="Z148" s="346">
        <v>28</v>
      </c>
      <c r="AA148" s="346">
        <v>28</v>
      </c>
      <c r="AB148" s="346">
        <v>25</v>
      </c>
      <c r="AC148" s="346">
        <v>22</v>
      </c>
      <c r="AD148" s="346">
        <v>68</v>
      </c>
      <c r="AE148" s="346">
        <v>80</v>
      </c>
      <c r="AF148" s="346">
        <v>67</v>
      </c>
      <c r="AG148" s="346">
        <v>67</v>
      </c>
      <c r="AH148" s="346">
        <v>70</v>
      </c>
      <c r="AI148" s="346">
        <v>48</v>
      </c>
      <c r="AJ148" s="346">
        <v>54</v>
      </c>
      <c r="AK148" s="346">
        <v>63</v>
      </c>
      <c r="AL148" s="346">
        <v>51</v>
      </c>
      <c r="AM148" s="346">
        <v>40</v>
      </c>
      <c r="AN148" s="346">
        <v>38</v>
      </c>
      <c r="AO148" s="346">
        <v>24</v>
      </c>
      <c r="AP148" s="346">
        <v>22</v>
      </c>
      <c r="AQ148" s="346">
        <v>40</v>
      </c>
      <c r="AR148" s="346">
        <v>691</v>
      </c>
      <c r="AS148" s="346">
        <v>72</v>
      </c>
      <c r="AT148" s="346">
        <v>69</v>
      </c>
      <c r="AU148" s="346">
        <v>227</v>
      </c>
      <c r="AV148" s="346">
        <v>53</v>
      </c>
    </row>
    <row r="149" spans="1:48" hidden="1" x14ac:dyDescent="0.2">
      <c r="A149" s="347">
        <v>301</v>
      </c>
      <c r="B149" s="125">
        <v>685</v>
      </c>
      <c r="C149" s="348" t="s">
        <v>383</v>
      </c>
      <c r="D149" s="354" t="s">
        <v>31</v>
      </c>
      <c r="E149" s="361">
        <v>2</v>
      </c>
      <c r="F149" s="344">
        <f t="shared" si="50"/>
        <v>1087</v>
      </c>
      <c r="G149" s="351"/>
      <c r="H149" s="344"/>
      <c r="I149" s="344"/>
      <c r="J149" s="339"/>
      <c r="K149" s="339"/>
      <c r="L149" s="346"/>
      <c r="M149" s="346"/>
      <c r="N149" s="346"/>
      <c r="O149" s="346"/>
      <c r="P149" s="346">
        <v>25</v>
      </c>
      <c r="Q149" s="346">
        <v>26</v>
      </c>
      <c r="R149" s="346">
        <v>27</v>
      </c>
      <c r="S149" s="346">
        <v>28</v>
      </c>
      <c r="T149" s="346">
        <v>30</v>
      </c>
      <c r="U149" s="346">
        <v>32</v>
      </c>
      <c r="V149" s="346">
        <v>33</v>
      </c>
      <c r="W149" s="346">
        <v>31</v>
      </c>
      <c r="X149" s="346">
        <v>31</v>
      </c>
      <c r="Y149" s="346">
        <v>29</v>
      </c>
      <c r="Z149" s="346">
        <v>28</v>
      </c>
      <c r="AA149" s="346">
        <v>28</v>
      </c>
      <c r="AB149" s="346">
        <v>25</v>
      </c>
      <c r="AC149" s="346">
        <v>22</v>
      </c>
      <c r="AD149" s="346">
        <v>68</v>
      </c>
      <c r="AE149" s="346">
        <v>80</v>
      </c>
      <c r="AF149" s="346">
        <v>67</v>
      </c>
      <c r="AG149" s="346">
        <v>67</v>
      </c>
      <c r="AH149" s="346">
        <v>70</v>
      </c>
      <c r="AI149" s="346">
        <v>48</v>
      </c>
      <c r="AJ149" s="346">
        <v>54</v>
      </c>
      <c r="AK149" s="346">
        <v>63</v>
      </c>
      <c r="AL149" s="346">
        <v>51</v>
      </c>
      <c r="AM149" s="346">
        <v>40</v>
      </c>
      <c r="AN149" s="346">
        <v>38</v>
      </c>
      <c r="AO149" s="346">
        <v>24</v>
      </c>
      <c r="AP149" s="346">
        <v>22</v>
      </c>
      <c r="AQ149" s="346">
        <v>40</v>
      </c>
      <c r="AR149" s="346">
        <v>691</v>
      </c>
      <c r="AS149" s="346">
        <v>72</v>
      </c>
      <c r="AT149" s="346">
        <v>69</v>
      </c>
      <c r="AU149" s="346">
        <v>227</v>
      </c>
      <c r="AV149" s="346">
        <v>53</v>
      </c>
    </row>
    <row r="150" spans="1:48" hidden="1" x14ac:dyDescent="0.2">
      <c r="A150" s="340">
        <v>120209</v>
      </c>
      <c r="B150" s="341"/>
      <c r="C150" s="342" t="s">
        <v>384</v>
      </c>
      <c r="D150" s="275"/>
      <c r="E150" s="107">
        <v>1</v>
      </c>
      <c r="F150" s="344">
        <f t="shared" si="50"/>
        <v>1434</v>
      </c>
      <c r="G150" s="365">
        <f t="shared" ref="G150:I150" si="65">G151</f>
        <v>0</v>
      </c>
      <c r="H150" s="366">
        <f t="shared" si="65"/>
        <v>0</v>
      </c>
      <c r="I150" s="366">
        <f t="shared" si="65"/>
        <v>0</v>
      </c>
      <c r="J150" s="366">
        <f>J151</f>
        <v>0</v>
      </c>
      <c r="K150" s="366">
        <f t="shared" ref="K150:O150" si="66">K151</f>
        <v>0</v>
      </c>
      <c r="L150" s="366">
        <f t="shared" si="66"/>
        <v>0</v>
      </c>
      <c r="M150" s="366">
        <f t="shared" si="66"/>
        <v>0</v>
      </c>
      <c r="N150" s="366">
        <f t="shared" si="66"/>
        <v>0</v>
      </c>
      <c r="O150" s="366">
        <f t="shared" si="66"/>
        <v>0</v>
      </c>
      <c r="P150" s="346">
        <v>40</v>
      </c>
      <c r="Q150" s="346">
        <v>40</v>
      </c>
      <c r="R150" s="346">
        <v>40</v>
      </c>
      <c r="S150" s="346">
        <v>46</v>
      </c>
      <c r="T150" s="346">
        <v>41</v>
      </c>
      <c r="U150" s="346">
        <v>40</v>
      </c>
      <c r="V150" s="346">
        <v>40</v>
      </c>
      <c r="W150" s="346">
        <v>38</v>
      </c>
      <c r="X150" s="346">
        <v>34</v>
      </c>
      <c r="Y150" s="346">
        <v>30</v>
      </c>
      <c r="Z150" s="346">
        <v>26</v>
      </c>
      <c r="AA150" s="346">
        <v>24</v>
      </c>
      <c r="AB150" s="346">
        <v>23</v>
      </c>
      <c r="AC150" s="346">
        <v>21</v>
      </c>
      <c r="AD150" s="346">
        <v>112</v>
      </c>
      <c r="AE150" s="346">
        <v>113</v>
      </c>
      <c r="AF150" s="346">
        <v>129</v>
      </c>
      <c r="AG150" s="346">
        <v>86</v>
      </c>
      <c r="AH150" s="346">
        <v>96</v>
      </c>
      <c r="AI150" s="346">
        <v>73</v>
      </c>
      <c r="AJ150" s="346">
        <v>52</v>
      </c>
      <c r="AK150" s="346">
        <v>75</v>
      </c>
      <c r="AL150" s="346">
        <v>62</v>
      </c>
      <c r="AM150" s="346">
        <v>60</v>
      </c>
      <c r="AN150" s="346">
        <v>35</v>
      </c>
      <c r="AO150" s="346">
        <v>36</v>
      </c>
      <c r="AP150" s="346">
        <v>22</v>
      </c>
      <c r="AQ150" s="346">
        <v>51</v>
      </c>
      <c r="AR150" s="346">
        <v>828</v>
      </c>
      <c r="AS150" s="346">
        <v>101</v>
      </c>
      <c r="AT150" s="346">
        <v>60</v>
      </c>
      <c r="AU150" s="346">
        <v>302</v>
      </c>
      <c r="AV150" s="346">
        <v>68</v>
      </c>
    </row>
    <row r="151" spans="1:48" hidden="1" x14ac:dyDescent="0.2">
      <c r="A151" s="347">
        <v>301</v>
      </c>
      <c r="B151" s="125">
        <v>686</v>
      </c>
      <c r="C151" s="348" t="s">
        <v>385</v>
      </c>
      <c r="D151" s="354" t="s">
        <v>16</v>
      </c>
      <c r="E151" s="361">
        <v>1</v>
      </c>
      <c r="F151" s="344">
        <f t="shared" si="50"/>
        <v>1434</v>
      </c>
      <c r="G151" s="351"/>
      <c r="H151" s="344"/>
      <c r="I151" s="344"/>
      <c r="J151" s="339"/>
      <c r="K151" s="339"/>
      <c r="L151" s="346"/>
      <c r="M151" s="346"/>
      <c r="N151" s="346"/>
      <c r="O151" s="346"/>
      <c r="P151" s="346">
        <v>40</v>
      </c>
      <c r="Q151" s="346">
        <v>40</v>
      </c>
      <c r="R151" s="346">
        <v>40</v>
      </c>
      <c r="S151" s="346">
        <v>46</v>
      </c>
      <c r="T151" s="346">
        <v>41</v>
      </c>
      <c r="U151" s="346">
        <v>40</v>
      </c>
      <c r="V151" s="346">
        <v>40</v>
      </c>
      <c r="W151" s="346">
        <v>38</v>
      </c>
      <c r="X151" s="346">
        <v>34</v>
      </c>
      <c r="Y151" s="346">
        <v>30</v>
      </c>
      <c r="Z151" s="346">
        <v>26</v>
      </c>
      <c r="AA151" s="346">
        <v>24</v>
      </c>
      <c r="AB151" s="346">
        <v>23</v>
      </c>
      <c r="AC151" s="346">
        <v>21</v>
      </c>
      <c r="AD151" s="346">
        <v>112</v>
      </c>
      <c r="AE151" s="346">
        <v>113</v>
      </c>
      <c r="AF151" s="346">
        <v>129</v>
      </c>
      <c r="AG151" s="346">
        <v>86</v>
      </c>
      <c r="AH151" s="346">
        <v>96</v>
      </c>
      <c r="AI151" s="346">
        <v>73</v>
      </c>
      <c r="AJ151" s="346">
        <v>52</v>
      </c>
      <c r="AK151" s="346">
        <v>75</v>
      </c>
      <c r="AL151" s="346">
        <v>62</v>
      </c>
      <c r="AM151" s="346">
        <v>60</v>
      </c>
      <c r="AN151" s="346">
        <v>35</v>
      </c>
      <c r="AO151" s="346">
        <v>36</v>
      </c>
      <c r="AP151" s="346">
        <v>22</v>
      </c>
      <c r="AQ151" s="346">
        <v>51</v>
      </c>
      <c r="AR151" s="346">
        <v>828</v>
      </c>
      <c r="AS151" s="346">
        <v>101</v>
      </c>
      <c r="AT151" s="346">
        <v>60</v>
      </c>
      <c r="AU151" s="346">
        <v>302</v>
      </c>
      <c r="AV151" s="346">
        <v>68</v>
      </c>
    </row>
    <row r="152" spans="1:48" hidden="1" x14ac:dyDescent="0.2">
      <c r="A152" s="340">
        <v>120210</v>
      </c>
      <c r="B152" s="341"/>
      <c r="C152" s="342" t="s">
        <v>386</v>
      </c>
      <c r="D152" s="275"/>
      <c r="E152" s="107">
        <v>3</v>
      </c>
      <c r="F152" s="344">
        <f t="shared" si="50"/>
        <v>4701</v>
      </c>
      <c r="G152" s="365">
        <f t="shared" ref="G152:I152" si="67">G153+G154+G155</f>
        <v>0</v>
      </c>
      <c r="H152" s="366">
        <f t="shared" si="67"/>
        <v>0</v>
      </c>
      <c r="I152" s="366">
        <f t="shared" si="67"/>
        <v>0</v>
      </c>
      <c r="J152" s="366">
        <f>J153+J154+J155</f>
        <v>0</v>
      </c>
      <c r="K152" s="366">
        <f t="shared" ref="K152:O152" si="68">K153+K154+K155</f>
        <v>0</v>
      </c>
      <c r="L152" s="366">
        <f t="shared" si="68"/>
        <v>0</v>
      </c>
      <c r="M152" s="366">
        <f t="shared" si="68"/>
        <v>0</v>
      </c>
      <c r="N152" s="366">
        <f t="shared" si="68"/>
        <v>0</v>
      </c>
      <c r="O152" s="366">
        <f t="shared" si="68"/>
        <v>0</v>
      </c>
      <c r="P152" s="346">
        <v>92</v>
      </c>
      <c r="Q152" s="346">
        <v>92</v>
      </c>
      <c r="R152" s="346">
        <v>92</v>
      </c>
      <c r="S152" s="346">
        <v>91</v>
      </c>
      <c r="T152" s="346">
        <v>93</v>
      </c>
      <c r="U152" s="346">
        <v>93</v>
      </c>
      <c r="V152" s="346">
        <v>94</v>
      </c>
      <c r="W152" s="346">
        <v>96</v>
      </c>
      <c r="X152" s="346">
        <v>95</v>
      </c>
      <c r="Y152" s="346">
        <v>99</v>
      </c>
      <c r="Z152" s="346">
        <v>101</v>
      </c>
      <c r="AA152" s="346">
        <v>102</v>
      </c>
      <c r="AB152" s="346">
        <v>99</v>
      </c>
      <c r="AC152" s="346">
        <v>98</v>
      </c>
      <c r="AD152" s="346">
        <v>440</v>
      </c>
      <c r="AE152" s="346">
        <v>409</v>
      </c>
      <c r="AF152" s="346">
        <v>341</v>
      </c>
      <c r="AG152" s="346">
        <v>338</v>
      </c>
      <c r="AH152" s="346">
        <v>319</v>
      </c>
      <c r="AI152" s="346">
        <v>299</v>
      </c>
      <c r="AJ152" s="346">
        <v>250</v>
      </c>
      <c r="AK152" s="346">
        <v>216</v>
      </c>
      <c r="AL152" s="346">
        <v>190</v>
      </c>
      <c r="AM152" s="346">
        <v>148</v>
      </c>
      <c r="AN152" s="346">
        <v>151</v>
      </c>
      <c r="AO152" s="346">
        <v>118</v>
      </c>
      <c r="AP152" s="346">
        <v>145</v>
      </c>
      <c r="AQ152" s="346">
        <v>103</v>
      </c>
      <c r="AR152" s="346">
        <v>2810</v>
      </c>
      <c r="AS152" s="346">
        <v>221</v>
      </c>
      <c r="AT152" s="346">
        <v>239</v>
      </c>
      <c r="AU152" s="346">
        <v>1187</v>
      </c>
      <c r="AV152" s="346">
        <v>138</v>
      </c>
    </row>
    <row r="153" spans="1:48" hidden="1" x14ac:dyDescent="0.2">
      <c r="A153" s="347">
        <v>201</v>
      </c>
      <c r="B153" s="125">
        <v>687</v>
      </c>
      <c r="C153" s="348" t="s">
        <v>387</v>
      </c>
      <c r="D153" s="352" t="s">
        <v>14</v>
      </c>
      <c r="E153" s="363">
        <v>3</v>
      </c>
      <c r="F153" s="344">
        <f t="shared" si="50"/>
        <v>3145</v>
      </c>
      <c r="G153" s="351"/>
      <c r="H153" s="344"/>
      <c r="I153" s="344"/>
      <c r="J153" s="339"/>
      <c r="K153" s="339"/>
      <c r="L153" s="346"/>
      <c r="M153" s="346"/>
      <c r="N153" s="346"/>
      <c r="O153" s="346"/>
      <c r="P153" s="346">
        <v>54</v>
      </c>
      <c r="Q153" s="346">
        <v>54</v>
      </c>
      <c r="R153" s="346">
        <v>54</v>
      </c>
      <c r="S153" s="346">
        <v>54</v>
      </c>
      <c r="T153" s="346">
        <v>57</v>
      </c>
      <c r="U153" s="346">
        <v>57</v>
      </c>
      <c r="V153" s="346">
        <v>58</v>
      </c>
      <c r="W153" s="346">
        <v>62</v>
      </c>
      <c r="X153" s="346">
        <v>61</v>
      </c>
      <c r="Y153" s="346">
        <v>61</v>
      </c>
      <c r="Z153" s="346">
        <v>63</v>
      </c>
      <c r="AA153" s="346">
        <v>63</v>
      </c>
      <c r="AB153" s="346">
        <v>61</v>
      </c>
      <c r="AC153" s="346">
        <v>62</v>
      </c>
      <c r="AD153" s="346">
        <v>296</v>
      </c>
      <c r="AE153" s="346">
        <v>272</v>
      </c>
      <c r="AF153" s="346">
        <v>234</v>
      </c>
      <c r="AG153" s="346">
        <v>234</v>
      </c>
      <c r="AH153" s="346">
        <v>220</v>
      </c>
      <c r="AI153" s="346">
        <v>199</v>
      </c>
      <c r="AJ153" s="346">
        <v>174</v>
      </c>
      <c r="AK153" s="346">
        <v>158</v>
      </c>
      <c r="AL153" s="346">
        <v>118</v>
      </c>
      <c r="AM153" s="346">
        <v>112</v>
      </c>
      <c r="AN153" s="346">
        <v>112</v>
      </c>
      <c r="AO153" s="346">
        <v>88</v>
      </c>
      <c r="AP153" s="346">
        <v>107</v>
      </c>
      <c r="AQ153" s="346">
        <v>77</v>
      </c>
      <c r="AR153" s="346">
        <v>1334</v>
      </c>
      <c r="AS153" s="346">
        <v>183</v>
      </c>
      <c r="AT153" s="346">
        <v>154</v>
      </c>
      <c r="AU153" s="346">
        <v>799</v>
      </c>
      <c r="AV153" s="346">
        <v>92</v>
      </c>
    </row>
    <row r="154" spans="1:48" hidden="1" x14ac:dyDescent="0.2">
      <c r="A154" s="347">
        <v>301</v>
      </c>
      <c r="B154" s="125">
        <v>688</v>
      </c>
      <c r="C154" s="348" t="s">
        <v>388</v>
      </c>
      <c r="D154" s="354" t="s">
        <v>31</v>
      </c>
      <c r="E154" s="361">
        <v>3</v>
      </c>
      <c r="F154" s="344">
        <f t="shared" si="50"/>
        <v>672</v>
      </c>
      <c r="G154" s="351"/>
      <c r="H154" s="344"/>
      <c r="I154" s="344"/>
      <c r="J154" s="339"/>
      <c r="K154" s="339"/>
      <c r="L154" s="346"/>
      <c r="M154" s="346"/>
      <c r="N154" s="346"/>
      <c r="O154" s="346"/>
      <c r="P154" s="346">
        <v>16</v>
      </c>
      <c r="Q154" s="346">
        <v>16</v>
      </c>
      <c r="R154" s="346">
        <v>16</v>
      </c>
      <c r="S154" s="346">
        <v>16</v>
      </c>
      <c r="T154" s="346">
        <v>15</v>
      </c>
      <c r="U154" s="346">
        <v>15</v>
      </c>
      <c r="V154" s="346">
        <v>14</v>
      </c>
      <c r="W154" s="346">
        <v>14</v>
      </c>
      <c r="X154" s="346">
        <v>14</v>
      </c>
      <c r="Y154" s="346">
        <v>17</v>
      </c>
      <c r="Z154" s="346">
        <v>17</v>
      </c>
      <c r="AA154" s="346">
        <v>17</v>
      </c>
      <c r="AB154" s="346">
        <v>17</v>
      </c>
      <c r="AC154" s="346">
        <v>16</v>
      </c>
      <c r="AD154" s="346">
        <v>60</v>
      </c>
      <c r="AE154" s="346">
        <v>61</v>
      </c>
      <c r="AF154" s="346">
        <v>40</v>
      </c>
      <c r="AG154" s="346">
        <v>38</v>
      </c>
      <c r="AH154" s="346">
        <v>43</v>
      </c>
      <c r="AI154" s="346">
        <v>40</v>
      </c>
      <c r="AJ154" s="346">
        <v>34</v>
      </c>
      <c r="AK154" s="346">
        <v>26</v>
      </c>
      <c r="AL154" s="346">
        <v>34</v>
      </c>
      <c r="AM154" s="346">
        <v>20</v>
      </c>
      <c r="AN154" s="346">
        <v>22</v>
      </c>
      <c r="AO154" s="346">
        <v>14</v>
      </c>
      <c r="AP154" s="346">
        <v>20</v>
      </c>
      <c r="AQ154" s="346">
        <v>18</v>
      </c>
      <c r="AR154" s="346">
        <v>718</v>
      </c>
      <c r="AS154" s="346">
        <v>12</v>
      </c>
      <c r="AT154" s="346">
        <v>41</v>
      </c>
      <c r="AU154" s="346">
        <v>172</v>
      </c>
      <c r="AV154" s="346">
        <v>30</v>
      </c>
    </row>
    <row r="155" spans="1:48" hidden="1" x14ac:dyDescent="0.2">
      <c r="A155" s="347">
        <v>302</v>
      </c>
      <c r="B155" s="125">
        <v>689</v>
      </c>
      <c r="C155" s="348" t="s">
        <v>389</v>
      </c>
      <c r="D155" s="354" t="s">
        <v>31</v>
      </c>
      <c r="E155" s="361">
        <v>3</v>
      </c>
      <c r="F155" s="344">
        <f t="shared" si="50"/>
        <v>884</v>
      </c>
      <c r="G155" s="351"/>
      <c r="H155" s="344"/>
      <c r="I155" s="344"/>
      <c r="J155" s="339"/>
      <c r="K155" s="339"/>
      <c r="L155" s="346"/>
      <c r="M155" s="346"/>
      <c r="N155" s="346"/>
      <c r="O155" s="346"/>
      <c r="P155" s="346">
        <v>22</v>
      </c>
      <c r="Q155" s="346">
        <v>22</v>
      </c>
      <c r="R155" s="346">
        <v>22</v>
      </c>
      <c r="S155" s="346">
        <v>21</v>
      </c>
      <c r="T155" s="346">
        <v>21</v>
      </c>
      <c r="U155" s="346">
        <v>21</v>
      </c>
      <c r="V155" s="346">
        <v>22</v>
      </c>
      <c r="W155" s="346">
        <v>20</v>
      </c>
      <c r="X155" s="346">
        <v>20</v>
      </c>
      <c r="Y155" s="346">
        <v>21</v>
      </c>
      <c r="Z155" s="346">
        <v>21</v>
      </c>
      <c r="AA155" s="346">
        <v>22</v>
      </c>
      <c r="AB155" s="346">
        <v>21</v>
      </c>
      <c r="AC155" s="346">
        <v>20</v>
      </c>
      <c r="AD155" s="346">
        <v>84</v>
      </c>
      <c r="AE155" s="346">
        <v>76</v>
      </c>
      <c r="AF155" s="346">
        <v>67</v>
      </c>
      <c r="AG155" s="346">
        <v>66</v>
      </c>
      <c r="AH155" s="346">
        <v>56</v>
      </c>
      <c r="AI155" s="346">
        <v>60</v>
      </c>
      <c r="AJ155" s="346">
        <v>42</v>
      </c>
      <c r="AK155" s="346">
        <v>32</v>
      </c>
      <c r="AL155" s="346">
        <v>38</v>
      </c>
      <c r="AM155" s="346">
        <v>16</v>
      </c>
      <c r="AN155" s="346">
        <v>17</v>
      </c>
      <c r="AO155" s="346">
        <v>16</v>
      </c>
      <c r="AP155" s="346">
        <v>18</v>
      </c>
      <c r="AQ155" s="346">
        <v>8</v>
      </c>
      <c r="AR155" s="346">
        <v>758</v>
      </c>
      <c r="AS155" s="346">
        <v>26</v>
      </c>
      <c r="AT155" s="346">
        <v>44</v>
      </c>
      <c r="AU155" s="346">
        <v>216</v>
      </c>
      <c r="AV155" s="346">
        <v>16</v>
      </c>
    </row>
    <row r="156" spans="1:48" hidden="1" x14ac:dyDescent="0.2">
      <c r="A156" s="340">
        <v>120211</v>
      </c>
      <c r="B156" s="341"/>
      <c r="C156" s="342" t="s">
        <v>390</v>
      </c>
      <c r="D156" s="275"/>
      <c r="E156" s="107">
        <v>2</v>
      </c>
      <c r="F156" s="344">
        <f t="shared" si="50"/>
        <v>1277</v>
      </c>
      <c r="G156" s="365">
        <f t="shared" ref="G156:I156" si="69">G157+G158+G159</f>
        <v>0</v>
      </c>
      <c r="H156" s="366">
        <f t="shared" si="69"/>
        <v>0</v>
      </c>
      <c r="I156" s="366">
        <f t="shared" si="69"/>
        <v>0</v>
      </c>
      <c r="J156" s="366">
        <f>J157+J158+J159</f>
        <v>0</v>
      </c>
      <c r="K156" s="366">
        <f t="shared" ref="K156:O156" si="70">K157+K158+K159</f>
        <v>0</v>
      </c>
      <c r="L156" s="366">
        <f t="shared" si="70"/>
        <v>0</v>
      </c>
      <c r="M156" s="366">
        <f t="shared" si="70"/>
        <v>0</v>
      </c>
      <c r="N156" s="366">
        <f t="shared" si="70"/>
        <v>0</v>
      </c>
      <c r="O156" s="366">
        <f t="shared" si="70"/>
        <v>0</v>
      </c>
      <c r="P156" s="346">
        <v>18</v>
      </c>
      <c r="Q156" s="346">
        <v>19</v>
      </c>
      <c r="R156" s="346">
        <v>21</v>
      </c>
      <c r="S156" s="346">
        <v>21</v>
      </c>
      <c r="T156" s="346">
        <v>23</v>
      </c>
      <c r="U156" s="346">
        <v>27</v>
      </c>
      <c r="V156" s="346">
        <v>28</v>
      </c>
      <c r="W156" s="346">
        <v>28</v>
      </c>
      <c r="X156" s="346">
        <v>27</v>
      </c>
      <c r="Y156" s="346">
        <v>24</v>
      </c>
      <c r="Z156" s="346">
        <v>24</v>
      </c>
      <c r="AA156" s="346">
        <v>23</v>
      </c>
      <c r="AB156" s="346">
        <v>20</v>
      </c>
      <c r="AC156" s="346">
        <v>20</v>
      </c>
      <c r="AD156" s="346">
        <v>84</v>
      </c>
      <c r="AE156" s="346">
        <v>103</v>
      </c>
      <c r="AF156" s="346">
        <v>114</v>
      </c>
      <c r="AG156" s="346">
        <v>82</v>
      </c>
      <c r="AH156" s="346">
        <v>113</v>
      </c>
      <c r="AI156" s="346">
        <v>81</v>
      </c>
      <c r="AJ156" s="346">
        <v>83</v>
      </c>
      <c r="AK156" s="346">
        <v>50</v>
      </c>
      <c r="AL156" s="346">
        <v>56</v>
      </c>
      <c r="AM156" s="346">
        <v>60</v>
      </c>
      <c r="AN156" s="346">
        <v>53</v>
      </c>
      <c r="AO156" s="346">
        <v>28</v>
      </c>
      <c r="AP156" s="346">
        <v>47</v>
      </c>
      <c r="AQ156" s="346">
        <v>37</v>
      </c>
      <c r="AR156" s="346">
        <v>763</v>
      </c>
      <c r="AS156" s="346">
        <v>59</v>
      </c>
      <c r="AT156" s="346">
        <v>65</v>
      </c>
      <c r="AU156" s="346">
        <v>311</v>
      </c>
      <c r="AV156" s="346">
        <v>49</v>
      </c>
    </row>
    <row r="157" spans="1:48" hidden="1" x14ac:dyDescent="0.2">
      <c r="A157" s="347">
        <v>301</v>
      </c>
      <c r="B157" s="125">
        <v>748</v>
      </c>
      <c r="C157" s="348" t="s">
        <v>391</v>
      </c>
      <c r="D157" s="354" t="s">
        <v>31</v>
      </c>
      <c r="E157" s="361">
        <v>2</v>
      </c>
      <c r="F157" s="344">
        <f t="shared" si="50"/>
        <v>571</v>
      </c>
      <c r="G157" s="351"/>
      <c r="H157" s="344"/>
      <c r="I157" s="344"/>
      <c r="J157" s="339"/>
      <c r="K157" s="339"/>
      <c r="L157" s="346"/>
      <c r="M157" s="346"/>
      <c r="N157" s="346"/>
      <c r="O157" s="346"/>
      <c r="P157" s="346">
        <v>10</v>
      </c>
      <c r="Q157" s="346">
        <v>11</v>
      </c>
      <c r="R157" s="346">
        <v>13</v>
      </c>
      <c r="S157" s="346">
        <v>13</v>
      </c>
      <c r="T157" s="346">
        <v>12</v>
      </c>
      <c r="U157" s="346">
        <v>15</v>
      </c>
      <c r="V157" s="346">
        <v>15</v>
      </c>
      <c r="W157" s="346">
        <v>15</v>
      </c>
      <c r="X157" s="346">
        <v>15</v>
      </c>
      <c r="Y157" s="346">
        <v>12</v>
      </c>
      <c r="Z157" s="346">
        <v>12</v>
      </c>
      <c r="AA157" s="346">
        <v>11</v>
      </c>
      <c r="AB157" s="346">
        <v>9</v>
      </c>
      <c r="AC157" s="346">
        <v>9</v>
      </c>
      <c r="AD157" s="346">
        <v>39</v>
      </c>
      <c r="AE157" s="346">
        <v>49</v>
      </c>
      <c r="AF157" s="346">
        <v>54</v>
      </c>
      <c r="AG157" s="346">
        <v>40</v>
      </c>
      <c r="AH157" s="346">
        <v>39</v>
      </c>
      <c r="AI157" s="346">
        <v>27</v>
      </c>
      <c r="AJ157" s="346">
        <v>40</v>
      </c>
      <c r="AK157" s="346">
        <v>18</v>
      </c>
      <c r="AL157" s="346">
        <v>20</v>
      </c>
      <c r="AM157" s="346">
        <v>22</v>
      </c>
      <c r="AN157" s="346">
        <v>19</v>
      </c>
      <c r="AO157" s="346">
        <v>15</v>
      </c>
      <c r="AP157" s="346">
        <v>17</v>
      </c>
      <c r="AQ157" s="346">
        <v>15</v>
      </c>
      <c r="AR157" s="346">
        <v>296</v>
      </c>
      <c r="AS157" s="346">
        <v>29</v>
      </c>
      <c r="AT157" s="346">
        <v>31</v>
      </c>
      <c r="AU157" s="346">
        <v>134</v>
      </c>
      <c r="AV157" s="346">
        <v>14</v>
      </c>
    </row>
    <row r="158" spans="1:48" hidden="1" x14ac:dyDescent="0.2">
      <c r="A158" s="347">
        <v>302</v>
      </c>
      <c r="B158" s="125">
        <v>749</v>
      </c>
      <c r="C158" s="348" t="s">
        <v>392</v>
      </c>
      <c r="D158" s="354" t="s">
        <v>31</v>
      </c>
      <c r="E158" s="361">
        <v>2</v>
      </c>
      <c r="F158" s="344">
        <f t="shared" si="50"/>
        <v>343</v>
      </c>
      <c r="G158" s="351"/>
      <c r="H158" s="344"/>
      <c r="I158" s="344"/>
      <c r="J158" s="339"/>
      <c r="K158" s="339"/>
      <c r="L158" s="346"/>
      <c r="M158" s="346"/>
      <c r="N158" s="346"/>
      <c r="O158" s="346"/>
      <c r="P158" s="346">
        <v>4</v>
      </c>
      <c r="Q158" s="346">
        <v>4</v>
      </c>
      <c r="R158" s="346">
        <v>4</v>
      </c>
      <c r="S158" s="346">
        <v>4</v>
      </c>
      <c r="T158" s="346">
        <v>6</v>
      </c>
      <c r="U158" s="346">
        <v>7</v>
      </c>
      <c r="V158" s="346">
        <v>8</v>
      </c>
      <c r="W158" s="346">
        <v>8</v>
      </c>
      <c r="X158" s="346">
        <v>7</v>
      </c>
      <c r="Y158" s="346">
        <v>7</v>
      </c>
      <c r="Z158" s="346">
        <v>7</v>
      </c>
      <c r="AA158" s="346">
        <v>7</v>
      </c>
      <c r="AB158" s="346">
        <v>6</v>
      </c>
      <c r="AC158" s="346">
        <v>6</v>
      </c>
      <c r="AD158" s="346">
        <v>25</v>
      </c>
      <c r="AE158" s="346">
        <v>28</v>
      </c>
      <c r="AF158" s="346">
        <v>32</v>
      </c>
      <c r="AG158" s="346">
        <v>24</v>
      </c>
      <c r="AH158" s="346">
        <v>28</v>
      </c>
      <c r="AI158" s="346">
        <v>20</v>
      </c>
      <c r="AJ158" s="346">
        <v>24</v>
      </c>
      <c r="AK158" s="346">
        <v>13</v>
      </c>
      <c r="AL158" s="346">
        <v>14</v>
      </c>
      <c r="AM158" s="346">
        <v>16</v>
      </c>
      <c r="AN158" s="346">
        <v>14</v>
      </c>
      <c r="AO158" s="346">
        <v>8</v>
      </c>
      <c r="AP158" s="346">
        <v>12</v>
      </c>
      <c r="AQ158" s="346">
        <v>10</v>
      </c>
      <c r="AR158" s="346">
        <v>206</v>
      </c>
      <c r="AS158" s="346">
        <v>12</v>
      </c>
      <c r="AT158" s="346">
        <v>14</v>
      </c>
      <c r="AU158" s="346">
        <v>57</v>
      </c>
      <c r="AV158" s="346">
        <v>16</v>
      </c>
    </row>
    <row r="159" spans="1:48" hidden="1" x14ac:dyDescent="0.2">
      <c r="A159" s="347">
        <v>303</v>
      </c>
      <c r="B159" s="125">
        <v>750</v>
      </c>
      <c r="C159" s="348" t="s">
        <v>393</v>
      </c>
      <c r="D159" s="354" t="s">
        <v>31</v>
      </c>
      <c r="E159" s="361">
        <v>2</v>
      </c>
      <c r="F159" s="344">
        <f t="shared" si="50"/>
        <v>363</v>
      </c>
      <c r="G159" s="351"/>
      <c r="H159" s="344"/>
      <c r="I159" s="344"/>
      <c r="J159" s="339"/>
      <c r="K159" s="339"/>
      <c r="L159" s="346"/>
      <c r="M159" s="346"/>
      <c r="N159" s="346"/>
      <c r="O159" s="346"/>
      <c r="P159" s="346">
        <v>4</v>
      </c>
      <c r="Q159" s="346">
        <v>4</v>
      </c>
      <c r="R159" s="346">
        <v>4</v>
      </c>
      <c r="S159" s="346">
        <v>4</v>
      </c>
      <c r="T159" s="346">
        <v>5</v>
      </c>
      <c r="U159" s="346">
        <v>5</v>
      </c>
      <c r="V159" s="346">
        <v>5</v>
      </c>
      <c r="W159" s="346">
        <v>5</v>
      </c>
      <c r="X159" s="346">
        <v>5</v>
      </c>
      <c r="Y159" s="346">
        <v>5</v>
      </c>
      <c r="Z159" s="346">
        <v>5</v>
      </c>
      <c r="AA159" s="346">
        <v>5</v>
      </c>
      <c r="AB159" s="346">
        <v>5</v>
      </c>
      <c r="AC159" s="346">
        <v>5</v>
      </c>
      <c r="AD159" s="346">
        <v>20</v>
      </c>
      <c r="AE159" s="346">
        <v>26</v>
      </c>
      <c r="AF159" s="346">
        <v>28</v>
      </c>
      <c r="AG159" s="346">
        <v>18</v>
      </c>
      <c r="AH159" s="346">
        <v>46</v>
      </c>
      <c r="AI159" s="346">
        <v>34</v>
      </c>
      <c r="AJ159" s="346">
        <v>19</v>
      </c>
      <c r="AK159" s="346">
        <v>19</v>
      </c>
      <c r="AL159" s="346">
        <v>22</v>
      </c>
      <c r="AM159" s="346">
        <v>22</v>
      </c>
      <c r="AN159" s="346">
        <v>20</v>
      </c>
      <c r="AO159" s="346">
        <v>5</v>
      </c>
      <c r="AP159" s="346">
        <v>18</v>
      </c>
      <c r="AQ159" s="346">
        <v>12</v>
      </c>
      <c r="AR159" s="346">
        <v>261</v>
      </c>
      <c r="AS159" s="346">
        <v>18</v>
      </c>
      <c r="AT159" s="346">
        <v>20</v>
      </c>
      <c r="AU159" s="346">
        <v>120</v>
      </c>
      <c r="AV159" s="346">
        <v>19</v>
      </c>
    </row>
    <row r="160" spans="1:48" hidden="1" x14ac:dyDescent="0.2">
      <c r="A160" s="340">
        <v>120212</v>
      </c>
      <c r="B160" s="341"/>
      <c r="C160" s="342" t="s">
        <v>394</v>
      </c>
      <c r="D160" s="275"/>
      <c r="E160" s="107">
        <v>2</v>
      </c>
      <c r="F160" s="344">
        <f t="shared" si="50"/>
        <v>1401</v>
      </c>
      <c r="G160" s="365">
        <f t="shared" ref="G160:I160" si="71">G161</f>
        <v>0</v>
      </c>
      <c r="H160" s="366">
        <f t="shared" si="71"/>
        <v>0</v>
      </c>
      <c r="I160" s="366">
        <f t="shared" si="71"/>
        <v>0</v>
      </c>
      <c r="J160" s="366">
        <f>J161</f>
        <v>0</v>
      </c>
      <c r="K160" s="366">
        <f t="shared" ref="K160:O160" si="72">K161</f>
        <v>0</v>
      </c>
      <c r="L160" s="366">
        <f t="shared" si="72"/>
        <v>0</v>
      </c>
      <c r="M160" s="366">
        <f t="shared" si="72"/>
        <v>0</v>
      </c>
      <c r="N160" s="366">
        <f t="shared" si="72"/>
        <v>0</v>
      </c>
      <c r="O160" s="366">
        <f t="shared" si="72"/>
        <v>0</v>
      </c>
      <c r="P160" s="346">
        <v>23</v>
      </c>
      <c r="Q160" s="346">
        <v>24</v>
      </c>
      <c r="R160" s="346">
        <v>25</v>
      </c>
      <c r="S160" s="346">
        <v>28</v>
      </c>
      <c r="T160" s="346">
        <v>29</v>
      </c>
      <c r="U160" s="346">
        <v>31</v>
      </c>
      <c r="V160" s="346">
        <v>32</v>
      </c>
      <c r="W160" s="346">
        <v>32</v>
      </c>
      <c r="X160" s="346">
        <v>28</v>
      </c>
      <c r="Y160" s="346">
        <v>29</v>
      </c>
      <c r="Z160" s="346">
        <v>27</v>
      </c>
      <c r="AA160" s="346">
        <v>25</v>
      </c>
      <c r="AB160" s="346">
        <v>27</v>
      </c>
      <c r="AC160" s="346">
        <v>26</v>
      </c>
      <c r="AD160" s="346">
        <v>139</v>
      </c>
      <c r="AE160" s="346">
        <v>118</v>
      </c>
      <c r="AF160" s="346">
        <v>106</v>
      </c>
      <c r="AG160" s="346">
        <v>81</v>
      </c>
      <c r="AH160" s="346">
        <v>103</v>
      </c>
      <c r="AI160" s="346">
        <v>93</v>
      </c>
      <c r="AJ160" s="346">
        <v>81</v>
      </c>
      <c r="AK160" s="346">
        <v>64</v>
      </c>
      <c r="AL160" s="346">
        <v>59</v>
      </c>
      <c r="AM160" s="346">
        <v>49</v>
      </c>
      <c r="AN160" s="346">
        <v>41</v>
      </c>
      <c r="AO160" s="346">
        <v>51</v>
      </c>
      <c r="AP160" s="346">
        <v>30</v>
      </c>
      <c r="AQ160" s="346">
        <v>42</v>
      </c>
      <c r="AR160" s="346">
        <v>831</v>
      </c>
      <c r="AS160" s="346">
        <v>74</v>
      </c>
      <c r="AT160" s="346">
        <v>75</v>
      </c>
      <c r="AU160" s="346">
        <v>340</v>
      </c>
      <c r="AV160" s="346">
        <v>56</v>
      </c>
    </row>
    <row r="161" spans="1:48" hidden="1" x14ac:dyDescent="0.2">
      <c r="A161" s="347">
        <v>301</v>
      </c>
      <c r="B161" s="125">
        <v>690</v>
      </c>
      <c r="C161" s="348" t="s">
        <v>395</v>
      </c>
      <c r="D161" s="354" t="s">
        <v>31</v>
      </c>
      <c r="E161" s="361">
        <v>2</v>
      </c>
      <c r="F161" s="344">
        <f t="shared" si="50"/>
        <v>1401</v>
      </c>
      <c r="G161" s="351"/>
      <c r="H161" s="344"/>
      <c r="I161" s="344"/>
      <c r="J161" s="339"/>
      <c r="K161" s="339"/>
      <c r="L161" s="346"/>
      <c r="M161" s="346"/>
      <c r="N161" s="346"/>
      <c r="O161" s="346"/>
      <c r="P161" s="346">
        <v>23</v>
      </c>
      <c r="Q161" s="346">
        <v>24</v>
      </c>
      <c r="R161" s="346">
        <v>25</v>
      </c>
      <c r="S161" s="346">
        <v>28</v>
      </c>
      <c r="T161" s="346">
        <v>29</v>
      </c>
      <c r="U161" s="346">
        <v>31</v>
      </c>
      <c r="V161" s="346">
        <v>32</v>
      </c>
      <c r="W161" s="346">
        <v>32</v>
      </c>
      <c r="X161" s="346">
        <v>28</v>
      </c>
      <c r="Y161" s="346">
        <v>29</v>
      </c>
      <c r="Z161" s="346">
        <v>27</v>
      </c>
      <c r="AA161" s="346">
        <v>25</v>
      </c>
      <c r="AB161" s="346">
        <v>27</v>
      </c>
      <c r="AC161" s="346">
        <v>26</v>
      </c>
      <c r="AD161" s="346">
        <v>139</v>
      </c>
      <c r="AE161" s="346">
        <v>118</v>
      </c>
      <c r="AF161" s="346">
        <v>106</v>
      </c>
      <c r="AG161" s="346">
        <v>81</v>
      </c>
      <c r="AH161" s="346">
        <v>103</v>
      </c>
      <c r="AI161" s="346">
        <v>93</v>
      </c>
      <c r="AJ161" s="346">
        <v>81</v>
      </c>
      <c r="AK161" s="346">
        <v>64</v>
      </c>
      <c r="AL161" s="346">
        <v>59</v>
      </c>
      <c r="AM161" s="346">
        <v>49</v>
      </c>
      <c r="AN161" s="346">
        <v>41</v>
      </c>
      <c r="AO161" s="346">
        <v>51</v>
      </c>
      <c r="AP161" s="346">
        <v>30</v>
      </c>
      <c r="AQ161" s="346">
        <v>42</v>
      </c>
      <c r="AR161" s="346">
        <v>831</v>
      </c>
      <c r="AS161" s="346">
        <v>74</v>
      </c>
      <c r="AT161" s="346">
        <v>75</v>
      </c>
      <c r="AU161" s="346">
        <v>340</v>
      </c>
      <c r="AV161" s="346">
        <v>56</v>
      </c>
    </row>
    <row r="162" spans="1:48" hidden="1" x14ac:dyDescent="0.2">
      <c r="A162" s="340">
        <v>120213</v>
      </c>
      <c r="B162" s="341"/>
      <c r="C162" s="342" t="s">
        <v>396</v>
      </c>
      <c r="D162" s="275"/>
      <c r="E162" s="107">
        <v>2</v>
      </c>
      <c r="F162" s="344">
        <f t="shared" si="50"/>
        <v>3773</v>
      </c>
      <c r="G162" s="365">
        <f t="shared" ref="G162:I162" si="73">G163+G164</f>
        <v>0</v>
      </c>
      <c r="H162" s="366">
        <f t="shared" si="73"/>
        <v>0</v>
      </c>
      <c r="I162" s="366">
        <f t="shared" si="73"/>
        <v>0</v>
      </c>
      <c r="J162" s="366">
        <f>J163+J164</f>
        <v>0</v>
      </c>
      <c r="K162" s="366">
        <f t="shared" ref="K162:O162" si="74">K163+K164</f>
        <v>0</v>
      </c>
      <c r="L162" s="366">
        <f t="shared" si="74"/>
        <v>0</v>
      </c>
      <c r="M162" s="366">
        <f t="shared" si="74"/>
        <v>0</v>
      </c>
      <c r="N162" s="366">
        <f t="shared" si="74"/>
        <v>0</v>
      </c>
      <c r="O162" s="366">
        <f t="shared" si="74"/>
        <v>0</v>
      </c>
      <c r="P162" s="346">
        <v>75</v>
      </c>
      <c r="Q162" s="346">
        <v>77</v>
      </c>
      <c r="R162" s="346">
        <v>81</v>
      </c>
      <c r="S162" s="346">
        <v>83</v>
      </c>
      <c r="T162" s="346">
        <v>89</v>
      </c>
      <c r="U162" s="346">
        <v>94</v>
      </c>
      <c r="V162" s="346">
        <v>97</v>
      </c>
      <c r="W162" s="346">
        <v>95</v>
      </c>
      <c r="X162" s="346">
        <v>92</v>
      </c>
      <c r="Y162" s="346">
        <v>89</v>
      </c>
      <c r="Z162" s="346">
        <v>86</v>
      </c>
      <c r="AA162" s="346">
        <v>81</v>
      </c>
      <c r="AB162" s="346">
        <v>79</v>
      </c>
      <c r="AC162" s="346">
        <v>76</v>
      </c>
      <c r="AD162" s="346">
        <v>321</v>
      </c>
      <c r="AE162" s="346">
        <v>292</v>
      </c>
      <c r="AF162" s="346">
        <v>314</v>
      </c>
      <c r="AG162" s="346">
        <v>246</v>
      </c>
      <c r="AH162" s="346">
        <v>255</v>
      </c>
      <c r="AI162" s="346">
        <v>210</v>
      </c>
      <c r="AJ162" s="346">
        <v>174</v>
      </c>
      <c r="AK162" s="346">
        <v>180</v>
      </c>
      <c r="AL162" s="346">
        <v>159</v>
      </c>
      <c r="AM162" s="346">
        <v>130</v>
      </c>
      <c r="AN162" s="346">
        <v>109</v>
      </c>
      <c r="AO162" s="346">
        <v>87</v>
      </c>
      <c r="AP162" s="346">
        <v>102</v>
      </c>
      <c r="AQ162" s="346">
        <v>102</v>
      </c>
      <c r="AR162" s="346">
        <v>2196</v>
      </c>
      <c r="AS162" s="346">
        <v>231</v>
      </c>
      <c r="AT162" s="346">
        <v>207</v>
      </c>
      <c r="AU162" s="346">
        <v>874</v>
      </c>
      <c r="AV162" s="346">
        <v>138</v>
      </c>
    </row>
    <row r="163" spans="1:48" hidden="1" x14ac:dyDescent="0.2">
      <c r="A163" s="347">
        <v>201</v>
      </c>
      <c r="B163" s="125">
        <v>751</v>
      </c>
      <c r="C163" s="348" t="s">
        <v>397</v>
      </c>
      <c r="D163" s="352" t="s">
        <v>14</v>
      </c>
      <c r="E163" s="363">
        <v>2</v>
      </c>
      <c r="F163" s="344">
        <f t="shared" si="50"/>
        <v>3232</v>
      </c>
      <c r="G163" s="351"/>
      <c r="H163" s="344"/>
      <c r="I163" s="344"/>
      <c r="J163" s="339"/>
      <c r="K163" s="339"/>
      <c r="L163" s="346"/>
      <c r="M163" s="346"/>
      <c r="N163" s="346"/>
      <c r="O163" s="346"/>
      <c r="P163" s="346">
        <v>62</v>
      </c>
      <c r="Q163" s="346">
        <v>66</v>
      </c>
      <c r="R163" s="346">
        <v>67</v>
      </c>
      <c r="S163" s="346">
        <v>69</v>
      </c>
      <c r="T163" s="346">
        <v>70</v>
      </c>
      <c r="U163" s="346">
        <v>76</v>
      </c>
      <c r="V163" s="346">
        <v>79</v>
      </c>
      <c r="W163" s="346">
        <v>77</v>
      </c>
      <c r="X163" s="346">
        <v>76</v>
      </c>
      <c r="Y163" s="346">
        <v>73</v>
      </c>
      <c r="Z163" s="346">
        <v>72</v>
      </c>
      <c r="AA163" s="346">
        <v>70</v>
      </c>
      <c r="AB163" s="346">
        <v>67</v>
      </c>
      <c r="AC163" s="346">
        <v>66</v>
      </c>
      <c r="AD163" s="346">
        <v>305</v>
      </c>
      <c r="AE163" s="346">
        <v>262</v>
      </c>
      <c r="AF163" s="346">
        <v>274</v>
      </c>
      <c r="AG163" s="346">
        <v>222</v>
      </c>
      <c r="AH163" s="346">
        <v>229</v>
      </c>
      <c r="AI163" s="346">
        <v>164</v>
      </c>
      <c r="AJ163" s="346">
        <v>152</v>
      </c>
      <c r="AK163" s="346">
        <v>156</v>
      </c>
      <c r="AL163" s="346">
        <v>126</v>
      </c>
      <c r="AM163" s="346">
        <v>106</v>
      </c>
      <c r="AN163" s="346">
        <v>88</v>
      </c>
      <c r="AO163" s="346">
        <v>76</v>
      </c>
      <c r="AP163" s="346">
        <v>82</v>
      </c>
      <c r="AQ163" s="346">
        <v>90</v>
      </c>
      <c r="AR163" s="346">
        <v>1436</v>
      </c>
      <c r="AS163" s="346">
        <v>209</v>
      </c>
      <c r="AT163" s="346">
        <v>181</v>
      </c>
      <c r="AU163" s="346">
        <v>778</v>
      </c>
      <c r="AV163" s="346">
        <v>112</v>
      </c>
    </row>
    <row r="164" spans="1:48" hidden="1" x14ac:dyDescent="0.2">
      <c r="A164" s="347">
        <v>301</v>
      </c>
      <c r="B164" s="125">
        <v>752</v>
      </c>
      <c r="C164" s="348" t="s">
        <v>398</v>
      </c>
      <c r="D164" s="354" t="s">
        <v>31</v>
      </c>
      <c r="E164" s="361">
        <v>2</v>
      </c>
      <c r="F164" s="344">
        <f t="shared" si="50"/>
        <v>541</v>
      </c>
      <c r="G164" s="351"/>
      <c r="H164" s="344"/>
      <c r="I164" s="344"/>
      <c r="J164" s="339"/>
      <c r="K164" s="339"/>
      <c r="L164" s="346"/>
      <c r="M164" s="346"/>
      <c r="N164" s="346"/>
      <c r="O164" s="346"/>
      <c r="P164" s="346">
        <v>13</v>
      </c>
      <c r="Q164" s="346">
        <v>11</v>
      </c>
      <c r="R164" s="346">
        <v>14</v>
      </c>
      <c r="S164" s="346">
        <v>14</v>
      </c>
      <c r="T164" s="346">
        <v>19</v>
      </c>
      <c r="U164" s="346">
        <v>18</v>
      </c>
      <c r="V164" s="346">
        <v>18</v>
      </c>
      <c r="W164" s="346">
        <v>18</v>
      </c>
      <c r="X164" s="346">
        <v>16</v>
      </c>
      <c r="Y164" s="346">
        <v>16</v>
      </c>
      <c r="Z164" s="346">
        <v>14</v>
      </c>
      <c r="AA164" s="346">
        <v>11</v>
      </c>
      <c r="AB164" s="346">
        <v>12</v>
      </c>
      <c r="AC164" s="346">
        <v>10</v>
      </c>
      <c r="AD164" s="346">
        <v>16</v>
      </c>
      <c r="AE164" s="346">
        <v>30</v>
      </c>
      <c r="AF164" s="346">
        <v>40</v>
      </c>
      <c r="AG164" s="346">
        <v>24</v>
      </c>
      <c r="AH164" s="346">
        <v>26</v>
      </c>
      <c r="AI164" s="346">
        <v>46</v>
      </c>
      <c r="AJ164" s="346">
        <v>22</v>
      </c>
      <c r="AK164" s="346">
        <v>24</v>
      </c>
      <c r="AL164" s="346">
        <v>33</v>
      </c>
      <c r="AM164" s="346">
        <v>24</v>
      </c>
      <c r="AN164" s="346">
        <v>21</v>
      </c>
      <c r="AO164" s="346">
        <v>11</v>
      </c>
      <c r="AP164" s="346">
        <v>20</v>
      </c>
      <c r="AQ164" s="346">
        <v>12</v>
      </c>
      <c r="AR164" s="346">
        <v>760</v>
      </c>
      <c r="AS164" s="346">
        <v>22</v>
      </c>
      <c r="AT164" s="346">
        <v>26</v>
      </c>
      <c r="AU164" s="346">
        <v>96</v>
      </c>
      <c r="AV164" s="346">
        <v>26</v>
      </c>
    </row>
    <row r="165" spans="1:48" hidden="1" x14ac:dyDescent="0.2">
      <c r="A165" s="340">
        <v>120215</v>
      </c>
      <c r="B165" s="341"/>
      <c r="C165" s="342" t="s">
        <v>400</v>
      </c>
      <c r="D165" s="275"/>
      <c r="E165" s="107">
        <v>2</v>
      </c>
      <c r="F165" s="344">
        <f t="shared" si="50"/>
        <v>1883</v>
      </c>
      <c r="G165" s="365">
        <f t="shared" ref="G165:I165" si="75">G166+G167</f>
        <v>0</v>
      </c>
      <c r="H165" s="366">
        <f t="shared" si="75"/>
        <v>0</v>
      </c>
      <c r="I165" s="366">
        <f t="shared" si="75"/>
        <v>0</v>
      </c>
      <c r="J165" s="366">
        <f>J166+J167</f>
        <v>0</v>
      </c>
      <c r="K165" s="366">
        <f t="shared" ref="K165:O165" si="76">K166+K167</f>
        <v>0</v>
      </c>
      <c r="L165" s="366">
        <f t="shared" si="76"/>
        <v>0</v>
      </c>
      <c r="M165" s="366">
        <f t="shared" si="76"/>
        <v>0</v>
      </c>
      <c r="N165" s="366">
        <f t="shared" si="76"/>
        <v>0</v>
      </c>
      <c r="O165" s="366">
        <f t="shared" si="76"/>
        <v>0</v>
      </c>
      <c r="P165" s="346">
        <v>33</v>
      </c>
      <c r="Q165" s="346">
        <v>35</v>
      </c>
      <c r="R165" s="346">
        <v>36</v>
      </c>
      <c r="S165" s="346">
        <v>37</v>
      </c>
      <c r="T165" s="346">
        <v>38</v>
      </c>
      <c r="U165" s="346">
        <v>37</v>
      </c>
      <c r="V165" s="346">
        <v>39</v>
      </c>
      <c r="W165" s="346">
        <v>38</v>
      </c>
      <c r="X165" s="346">
        <v>41</v>
      </c>
      <c r="Y165" s="346">
        <v>40</v>
      </c>
      <c r="Z165" s="346">
        <v>40</v>
      </c>
      <c r="AA165" s="346">
        <v>38</v>
      </c>
      <c r="AB165" s="346">
        <v>37</v>
      </c>
      <c r="AC165" s="346">
        <v>36</v>
      </c>
      <c r="AD165" s="346">
        <v>161</v>
      </c>
      <c r="AE165" s="346">
        <v>155</v>
      </c>
      <c r="AF165" s="346">
        <v>128</v>
      </c>
      <c r="AG165" s="346">
        <v>137</v>
      </c>
      <c r="AH165" s="346">
        <v>128</v>
      </c>
      <c r="AI165" s="346">
        <v>103</v>
      </c>
      <c r="AJ165" s="346">
        <v>106</v>
      </c>
      <c r="AK165" s="346">
        <v>88</v>
      </c>
      <c r="AL165" s="346">
        <v>79</v>
      </c>
      <c r="AM165" s="346">
        <v>87</v>
      </c>
      <c r="AN165" s="346">
        <v>64</v>
      </c>
      <c r="AO165" s="346">
        <v>59</v>
      </c>
      <c r="AP165" s="346">
        <v>63</v>
      </c>
      <c r="AQ165" s="346">
        <v>42</v>
      </c>
      <c r="AR165" s="346">
        <v>1093</v>
      </c>
      <c r="AS165" s="346">
        <v>88</v>
      </c>
      <c r="AT165" s="346">
        <v>94</v>
      </c>
      <c r="AU165" s="346">
        <v>432</v>
      </c>
      <c r="AV165" s="346">
        <v>56</v>
      </c>
    </row>
    <row r="166" spans="1:48" hidden="1" x14ac:dyDescent="0.2">
      <c r="A166" s="347">
        <v>201</v>
      </c>
      <c r="B166" s="125">
        <v>691</v>
      </c>
      <c r="C166" s="348" t="s">
        <v>401</v>
      </c>
      <c r="D166" s="367" t="s">
        <v>14</v>
      </c>
      <c r="E166" s="363">
        <v>2</v>
      </c>
      <c r="F166" s="344">
        <f t="shared" si="50"/>
        <v>1352</v>
      </c>
      <c r="G166" s="351"/>
      <c r="H166" s="344"/>
      <c r="I166" s="344"/>
      <c r="J166" s="339"/>
      <c r="K166" s="339"/>
      <c r="L166" s="346"/>
      <c r="M166" s="346"/>
      <c r="N166" s="346"/>
      <c r="O166" s="346"/>
      <c r="P166" s="346">
        <v>24</v>
      </c>
      <c r="Q166" s="346">
        <v>26</v>
      </c>
      <c r="R166" s="346">
        <v>27</v>
      </c>
      <c r="S166" s="346">
        <v>29</v>
      </c>
      <c r="T166" s="346">
        <v>30</v>
      </c>
      <c r="U166" s="346">
        <v>29</v>
      </c>
      <c r="V166" s="346">
        <v>31</v>
      </c>
      <c r="W166" s="346">
        <v>30</v>
      </c>
      <c r="X166" s="346">
        <v>32</v>
      </c>
      <c r="Y166" s="346">
        <v>32</v>
      </c>
      <c r="Z166" s="346">
        <v>32</v>
      </c>
      <c r="AA166" s="346">
        <v>30</v>
      </c>
      <c r="AB166" s="346">
        <v>29</v>
      </c>
      <c r="AC166" s="346">
        <v>29</v>
      </c>
      <c r="AD166" s="346">
        <v>98</v>
      </c>
      <c r="AE166" s="346">
        <v>91</v>
      </c>
      <c r="AF166" s="346">
        <v>92</v>
      </c>
      <c r="AG166" s="346">
        <v>97</v>
      </c>
      <c r="AH166" s="346">
        <v>86</v>
      </c>
      <c r="AI166" s="346">
        <v>78</v>
      </c>
      <c r="AJ166" s="346">
        <v>80</v>
      </c>
      <c r="AK166" s="346">
        <v>64</v>
      </c>
      <c r="AL166" s="346">
        <v>62</v>
      </c>
      <c r="AM166" s="346">
        <v>64</v>
      </c>
      <c r="AN166" s="346">
        <v>44</v>
      </c>
      <c r="AO166" s="346">
        <v>42</v>
      </c>
      <c r="AP166" s="346">
        <v>44</v>
      </c>
      <c r="AQ166" s="346">
        <v>32</v>
      </c>
      <c r="AR166" s="346">
        <v>611</v>
      </c>
      <c r="AS166" s="346">
        <v>60</v>
      </c>
      <c r="AT166" s="346">
        <v>64</v>
      </c>
      <c r="AU166" s="346">
        <v>274</v>
      </c>
      <c r="AV166" s="346">
        <v>34</v>
      </c>
    </row>
    <row r="167" spans="1:48" hidden="1" x14ac:dyDescent="0.2">
      <c r="A167" s="347">
        <v>301</v>
      </c>
      <c r="B167" s="125">
        <v>692</v>
      </c>
      <c r="C167" s="348" t="s">
        <v>402</v>
      </c>
      <c r="D167" s="354" t="s">
        <v>31</v>
      </c>
      <c r="E167" s="361">
        <v>2</v>
      </c>
      <c r="F167" s="344">
        <f t="shared" si="50"/>
        <v>531</v>
      </c>
      <c r="G167" s="351"/>
      <c r="H167" s="344"/>
      <c r="I167" s="344"/>
      <c r="J167" s="339"/>
      <c r="K167" s="339"/>
      <c r="L167" s="346"/>
      <c r="M167" s="346"/>
      <c r="N167" s="346"/>
      <c r="O167" s="346"/>
      <c r="P167" s="346">
        <v>9</v>
      </c>
      <c r="Q167" s="346">
        <v>9</v>
      </c>
      <c r="R167" s="346">
        <v>9</v>
      </c>
      <c r="S167" s="346">
        <v>8</v>
      </c>
      <c r="T167" s="346">
        <v>8</v>
      </c>
      <c r="U167" s="346">
        <v>8</v>
      </c>
      <c r="V167" s="346">
        <v>8</v>
      </c>
      <c r="W167" s="346">
        <v>8</v>
      </c>
      <c r="X167" s="346">
        <v>9</v>
      </c>
      <c r="Y167" s="346">
        <v>8</v>
      </c>
      <c r="Z167" s="346">
        <v>8</v>
      </c>
      <c r="AA167" s="346">
        <v>8</v>
      </c>
      <c r="AB167" s="346">
        <v>8</v>
      </c>
      <c r="AC167" s="346">
        <v>7</v>
      </c>
      <c r="AD167" s="346">
        <v>63</v>
      </c>
      <c r="AE167" s="346">
        <v>64</v>
      </c>
      <c r="AF167" s="346">
        <v>36</v>
      </c>
      <c r="AG167" s="346">
        <v>40</v>
      </c>
      <c r="AH167" s="346">
        <v>42</v>
      </c>
      <c r="AI167" s="346">
        <v>25</v>
      </c>
      <c r="AJ167" s="346">
        <v>26</v>
      </c>
      <c r="AK167" s="346">
        <v>24</v>
      </c>
      <c r="AL167" s="346">
        <v>17</v>
      </c>
      <c r="AM167" s="346">
        <v>23</v>
      </c>
      <c r="AN167" s="346">
        <v>20</v>
      </c>
      <c r="AO167" s="346">
        <v>17</v>
      </c>
      <c r="AP167" s="346">
        <v>19</v>
      </c>
      <c r="AQ167" s="346">
        <v>10</v>
      </c>
      <c r="AR167" s="346">
        <v>482</v>
      </c>
      <c r="AS167" s="346">
        <v>28</v>
      </c>
      <c r="AT167" s="346">
        <v>30</v>
      </c>
      <c r="AU167" s="346">
        <v>158</v>
      </c>
      <c r="AV167" s="346">
        <v>22</v>
      </c>
    </row>
    <row r="168" spans="1:48" hidden="1" x14ac:dyDescent="0.2">
      <c r="A168" s="328"/>
      <c r="B168" s="257"/>
      <c r="C168" s="329" t="s">
        <v>461</v>
      </c>
      <c r="D168" s="373"/>
      <c r="E168" s="373"/>
      <c r="F168" s="374">
        <f t="shared" ref="F168:AV168" si="77">+F169+F263</f>
        <v>111643</v>
      </c>
      <c r="G168" s="375">
        <f t="shared" si="77"/>
        <v>0</v>
      </c>
      <c r="H168" s="376">
        <f t="shared" si="77"/>
        <v>0</v>
      </c>
      <c r="I168" s="376">
        <f t="shared" si="77"/>
        <v>0</v>
      </c>
      <c r="J168" s="376">
        <f t="shared" si="77"/>
        <v>0</v>
      </c>
      <c r="K168" s="376">
        <f t="shared" si="77"/>
        <v>0</v>
      </c>
      <c r="L168" s="376">
        <f t="shared" si="77"/>
        <v>0</v>
      </c>
      <c r="M168" s="376">
        <f t="shared" si="77"/>
        <v>0</v>
      </c>
      <c r="N168" s="376">
        <f t="shared" si="77"/>
        <v>0</v>
      </c>
      <c r="O168" s="376">
        <f t="shared" si="77"/>
        <v>0</v>
      </c>
      <c r="P168" s="376">
        <f t="shared" si="77"/>
        <v>2289</v>
      </c>
      <c r="Q168" s="376">
        <f t="shared" si="77"/>
        <v>2323</v>
      </c>
      <c r="R168" s="376">
        <f t="shared" si="77"/>
        <v>2369</v>
      </c>
      <c r="S168" s="376">
        <f t="shared" si="77"/>
        <v>2423</v>
      </c>
      <c r="T168" s="376">
        <f t="shared" si="77"/>
        <v>2459</v>
      </c>
      <c r="U168" s="376">
        <f t="shared" si="77"/>
        <v>2530</v>
      </c>
      <c r="V168" s="376">
        <f t="shared" si="77"/>
        <v>2533</v>
      </c>
      <c r="W168" s="376">
        <f t="shared" si="77"/>
        <v>2461</v>
      </c>
      <c r="X168" s="376">
        <f t="shared" si="77"/>
        <v>2392</v>
      </c>
      <c r="Y168" s="376">
        <f t="shared" si="77"/>
        <v>2266</v>
      </c>
      <c r="Z168" s="376">
        <f t="shared" si="77"/>
        <v>2167</v>
      </c>
      <c r="AA168" s="376">
        <f t="shared" si="77"/>
        <v>2079</v>
      </c>
      <c r="AB168" s="376">
        <f t="shared" si="77"/>
        <v>2028</v>
      </c>
      <c r="AC168" s="376">
        <f t="shared" si="77"/>
        <v>1999</v>
      </c>
      <c r="AD168" s="376">
        <f t="shared" si="77"/>
        <v>9615</v>
      </c>
      <c r="AE168" s="376">
        <f t="shared" si="77"/>
        <v>10028</v>
      </c>
      <c r="AF168" s="376">
        <f t="shared" si="77"/>
        <v>8973</v>
      </c>
      <c r="AG168" s="376">
        <f t="shared" si="77"/>
        <v>8073</v>
      </c>
      <c r="AH168" s="376">
        <f t="shared" si="77"/>
        <v>7876</v>
      </c>
      <c r="AI168" s="376">
        <f t="shared" si="77"/>
        <v>7259</v>
      </c>
      <c r="AJ168" s="376">
        <f t="shared" si="77"/>
        <v>6385</v>
      </c>
      <c r="AK168" s="376">
        <f t="shared" si="77"/>
        <v>5310</v>
      </c>
      <c r="AL168" s="376">
        <f t="shared" si="77"/>
        <v>4574</v>
      </c>
      <c r="AM168" s="376">
        <f t="shared" si="77"/>
        <v>3741</v>
      </c>
      <c r="AN168" s="376">
        <f t="shared" si="77"/>
        <v>3043</v>
      </c>
      <c r="AO168" s="376">
        <f t="shared" si="77"/>
        <v>2273</v>
      </c>
      <c r="AP168" s="376">
        <f t="shared" si="77"/>
        <v>2175</v>
      </c>
      <c r="AQ168" s="376">
        <f t="shared" si="77"/>
        <v>2722</v>
      </c>
      <c r="AR168" s="376">
        <f t="shared" si="77"/>
        <v>63212</v>
      </c>
      <c r="AS168" s="376">
        <f t="shared" si="77"/>
        <v>6003</v>
      </c>
      <c r="AT168" s="376">
        <f t="shared" si="77"/>
        <v>5238</v>
      </c>
      <c r="AU168" s="376">
        <f t="shared" si="77"/>
        <v>25978</v>
      </c>
      <c r="AV168" s="376">
        <f t="shared" si="77"/>
        <v>3653</v>
      </c>
    </row>
    <row r="169" spans="1:48" hidden="1" x14ac:dyDescent="0.2">
      <c r="A169" s="323">
        <v>120400</v>
      </c>
      <c r="B169" s="377"/>
      <c r="C169" s="334" t="s">
        <v>462</v>
      </c>
      <c r="D169" s="378"/>
      <c r="E169" s="336">
        <v>2</v>
      </c>
      <c r="F169" s="379">
        <f>+F170+F172+F180+F186+F188+F190+F192+F194+F196+F198+F200+F202+F204+F206+F209+F211+F213+F215+F219+F221+F223+F226+F231+F234+F237+F241+F244+F246+F248+F250+F256+F258+F260</f>
        <v>75197</v>
      </c>
      <c r="G169" s="380">
        <f t="shared" ref="G169:I169" si="78">+G170+G172+G180+G186+G188+G190+G192+G194+G196+G198+G200+G202+G204+G206+G209+G211+G213+G215+G219+G221+G223+G226+G231+G234+G237+G241+G244+G246+G248+G250+G256+G258+G260</f>
        <v>0</v>
      </c>
      <c r="H169" s="379">
        <f t="shared" si="78"/>
        <v>0</v>
      </c>
      <c r="I169" s="379">
        <f t="shared" si="78"/>
        <v>0</v>
      </c>
      <c r="J169" s="379">
        <f>+J170+J172+J180+J186+J188+J190+J192+J194+J196+J198+J200+J202+J204+J206+J209+J211+J213+J215+J219+J221+J223+J226+J231+J234+J237+J241+J244+J246+J248+J250+J256+J258+J260</f>
        <v>0</v>
      </c>
      <c r="K169" s="379">
        <f t="shared" ref="K169:AV169" si="79">+K170+K172+K180+K186+K188+K190+K192+K194+K196+K198+K200+K202+K204+K206+K209+K211+K213+K215+K219+K221+K223+K226+K231+K234+K237+K241+K244+K246+K248+K250+K256+K258+K260</f>
        <v>0</v>
      </c>
      <c r="L169" s="379">
        <f t="shared" si="79"/>
        <v>0</v>
      </c>
      <c r="M169" s="379">
        <f t="shared" si="79"/>
        <v>0</v>
      </c>
      <c r="N169" s="379">
        <f t="shared" si="79"/>
        <v>0</v>
      </c>
      <c r="O169" s="379">
        <f t="shared" si="79"/>
        <v>0</v>
      </c>
      <c r="P169" s="379">
        <f t="shared" si="79"/>
        <v>1561</v>
      </c>
      <c r="Q169" s="379">
        <f t="shared" si="79"/>
        <v>1592</v>
      </c>
      <c r="R169" s="379">
        <f t="shared" si="79"/>
        <v>1635</v>
      </c>
      <c r="S169" s="379">
        <f t="shared" si="79"/>
        <v>1677</v>
      </c>
      <c r="T169" s="379">
        <f t="shared" si="79"/>
        <v>1707</v>
      </c>
      <c r="U169" s="379">
        <f t="shared" si="79"/>
        <v>1762</v>
      </c>
      <c r="V169" s="379">
        <f t="shared" si="79"/>
        <v>1770</v>
      </c>
      <c r="W169" s="379">
        <f t="shared" si="79"/>
        <v>1729</v>
      </c>
      <c r="X169" s="379">
        <f t="shared" si="79"/>
        <v>1693</v>
      </c>
      <c r="Y169" s="379">
        <f t="shared" si="79"/>
        <v>1611</v>
      </c>
      <c r="Z169" s="379">
        <f t="shared" si="79"/>
        <v>1549</v>
      </c>
      <c r="AA169" s="379">
        <f t="shared" si="79"/>
        <v>1486</v>
      </c>
      <c r="AB169" s="379">
        <f t="shared" si="79"/>
        <v>1435</v>
      </c>
      <c r="AC169" s="379">
        <f t="shared" si="79"/>
        <v>1387</v>
      </c>
      <c r="AD169" s="379">
        <f t="shared" si="79"/>
        <v>6277</v>
      </c>
      <c r="AE169" s="379">
        <f t="shared" si="79"/>
        <v>6034</v>
      </c>
      <c r="AF169" s="379">
        <f t="shared" si="79"/>
        <v>5242</v>
      </c>
      <c r="AG169" s="379">
        <f t="shared" si="79"/>
        <v>4916</v>
      </c>
      <c r="AH169" s="379">
        <f t="shared" si="79"/>
        <v>4811</v>
      </c>
      <c r="AI169" s="379">
        <f t="shared" si="79"/>
        <v>4577</v>
      </c>
      <c r="AJ169" s="379">
        <f t="shared" si="79"/>
        <v>4217</v>
      </c>
      <c r="AK169" s="379">
        <f t="shared" si="79"/>
        <v>3781</v>
      </c>
      <c r="AL169" s="379">
        <f t="shared" si="79"/>
        <v>3426</v>
      </c>
      <c r="AM169" s="379">
        <f t="shared" si="79"/>
        <v>2996</v>
      </c>
      <c r="AN169" s="379">
        <f t="shared" si="79"/>
        <v>2497</v>
      </c>
      <c r="AO169" s="379">
        <f t="shared" si="79"/>
        <v>1917</v>
      </c>
      <c r="AP169" s="379">
        <f t="shared" si="79"/>
        <v>1912</v>
      </c>
      <c r="AQ169" s="379">
        <f t="shared" si="79"/>
        <v>1833</v>
      </c>
      <c r="AR169" s="379">
        <f t="shared" si="79"/>
        <v>44221</v>
      </c>
      <c r="AS169" s="379">
        <f t="shared" si="79"/>
        <v>4177</v>
      </c>
      <c r="AT169" s="379">
        <f t="shared" si="79"/>
        <v>3750</v>
      </c>
      <c r="AU169" s="379">
        <f t="shared" si="79"/>
        <v>17149</v>
      </c>
      <c r="AV169" s="379">
        <f t="shared" si="79"/>
        <v>2452</v>
      </c>
    </row>
    <row r="170" spans="1:48" hidden="1" x14ac:dyDescent="0.2">
      <c r="A170" s="340">
        <v>120401</v>
      </c>
      <c r="B170" s="341"/>
      <c r="C170" s="342" t="s">
        <v>463</v>
      </c>
      <c r="D170" s="275"/>
      <c r="E170" s="107">
        <v>3</v>
      </c>
      <c r="F170" s="344">
        <f t="shared" ref="F170:F201" si="80">SUM(J170:AP170)</f>
        <v>13689</v>
      </c>
      <c r="G170" s="365">
        <f t="shared" ref="G170:I170" si="81">G171</f>
        <v>0</v>
      </c>
      <c r="H170" s="366">
        <f t="shared" si="81"/>
        <v>0</v>
      </c>
      <c r="I170" s="366">
        <f t="shared" si="81"/>
        <v>0</v>
      </c>
      <c r="J170" s="366">
        <f>J171</f>
        <v>0</v>
      </c>
      <c r="K170" s="366">
        <f t="shared" ref="K170:O170" si="82">K171</f>
        <v>0</v>
      </c>
      <c r="L170" s="366">
        <f t="shared" si="82"/>
        <v>0</v>
      </c>
      <c r="M170" s="366">
        <f t="shared" si="82"/>
        <v>0</v>
      </c>
      <c r="N170" s="366">
        <f t="shared" si="82"/>
        <v>0</v>
      </c>
      <c r="O170" s="366">
        <f t="shared" si="82"/>
        <v>0</v>
      </c>
      <c r="P170" s="346">
        <v>249</v>
      </c>
      <c r="Q170" s="346">
        <v>253</v>
      </c>
      <c r="R170" s="346">
        <v>257</v>
      </c>
      <c r="S170" s="346">
        <v>262</v>
      </c>
      <c r="T170" s="346">
        <v>266</v>
      </c>
      <c r="U170" s="346">
        <v>270</v>
      </c>
      <c r="V170" s="346">
        <v>274</v>
      </c>
      <c r="W170" s="346">
        <v>278</v>
      </c>
      <c r="X170" s="346">
        <v>282</v>
      </c>
      <c r="Y170" s="346">
        <v>286</v>
      </c>
      <c r="Z170" s="346">
        <v>291</v>
      </c>
      <c r="AA170" s="346">
        <v>290</v>
      </c>
      <c r="AB170" s="346">
        <v>285</v>
      </c>
      <c r="AC170" s="346">
        <v>275</v>
      </c>
      <c r="AD170" s="346">
        <v>1258</v>
      </c>
      <c r="AE170" s="346">
        <v>1202</v>
      </c>
      <c r="AF170" s="346">
        <v>1088</v>
      </c>
      <c r="AG170" s="346">
        <v>940</v>
      </c>
      <c r="AH170" s="346">
        <v>979</v>
      </c>
      <c r="AI170" s="346">
        <v>930</v>
      </c>
      <c r="AJ170" s="346">
        <v>788</v>
      </c>
      <c r="AK170" s="346">
        <v>735</v>
      </c>
      <c r="AL170" s="346">
        <v>607</v>
      </c>
      <c r="AM170" s="346">
        <v>463</v>
      </c>
      <c r="AN170" s="346">
        <v>375</v>
      </c>
      <c r="AO170" s="346">
        <v>240</v>
      </c>
      <c r="AP170" s="346">
        <v>266</v>
      </c>
      <c r="AQ170" s="346">
        <v>252</v>
      </c>
      <c r="AR170" s="346">
        <v>7906</v>
      </c>
      <c r="AS170" s="346">
        <v>672</v>
      </c>
      <c r="AT170" s="346">
        <v>701</v>
      </c>
      <c r="AU170" s="346">
        <v>3441</v>
      </c>
      <c r="AV170" s="346">
        <v>341</v>
      </c>
    </row>
    <row r="171" spans="1:48" hidden="1" x14ac:dyDescent="0.2">
      <c r="A171" s="347">
        <v>201</v>
      </c>
      <c r="B171" s="125">
        <v>365</v>
      </c>
      <c r="C171" s="381" t="s">
        <v>464</v>
      </c>
      <c r="D171" s="382" t="s">
        <v>12</v>
      </c>
      <c r="E171" s="383">
        <v>3</v>
      </c>
      <c r="F171" s="344">
        <f t="shared" si="80"/>
        <v>13689</v>
      </c>
      <c r="G171" s="351"/>
      <c r="H171" s="344"/>
      <c r="I171" s="344"/>
      <c r="J171" s="339"/>
      <c r="K171" s="339"/>
      <c r="L171" s="346"/>
      <c r="M171" s="346"/>
      <c r="N171" s="346"/>
      <c r="O171" s="346"/>
      <c r="P171" s="346">
        <v>249</v>
      </c>
      <c r="Q171" s="346">
        <v>253</v>
      </c>
      <c r="R171" s="346">
        <v>257</v>
      </c>
      <c r="S171" s="346">
        <v>262</v>
      </c>
      <c r="T171" s="346">
        <v>266</v>
      </c>
      <c r="U171" s="346">
        <v>270</v>
      </c>
      <c r="V171" s="346">
        <v>274</v>
      </c>
      <c r="W171" s="346">
        <v>278</v>
      </c>
      <c r="X171" s="346">
        <v>282</v>
      </c>
      <c r="Y171" s="346">
        <v>286</v>
      </c>
      <c r="Z171" s="346">
        <v>291</v>
      </c>
      <c r="AA171" s="346">
        <v>290</v>
      </c>
      <c r="AB171" s="346">
        <v>285</v>
      </c>
      <c r="AC171" s="346">
        <v>275</v>
      </c>
      <c r="AD171" s="346">
        <v>1258</v>
      </c>
      <c r="AE171" s="346">
        <v>1202</v>
      </c>
      <c r="AF171" s="346">
        <v>1088</v>
      </c>
      <c r="AG171" s="346">
        <v>940</v>
      </c>
      <c r="AH171" s="346">
        <v>979</v>
      </c>
      <c r="AI171" s="346">
        <v>930</v>
      </c>
      <c r="AJ171" s="346">
        <v>788</v>
      </c>
      <c r="AK171" s="346">
        <v>735</v>
      </c>
      <c r="AL171" s="346">
        <v>607</v>
      </c>
      <c r="AM171" s="346">
        <v>463</v>
      </c>
      <c r="AN171" s="346">
        <v>375</v>
      </c>
      <c r="AO171" s="346">
        <v>240</v>
      </c>
      <c r="AP171" s="346">
        <v>266</v>
      </c>
      <c r="AQ171" s="346">
        <v>252</v>
      </c>
      <c r="AR171" s="346">
        <v>7906</v>
      </c>
      <c r="AS171" s="346">
        <v>672</v>
      </c>
      <c r="AT171" s="346">
        <v>701</v>
      </c>
      <c r="AU171" s="346">
        <v>3441</v>
      </c>
      <c r="AV171" s="346">
        <v>341</v>
      </c>
    </row>
    <row r="172" spans="1:48" hidden="1" x14ac:dyDescent="0.2">
      <c r="A172" s="340">
        <v>120402</v>
      </c>
      <c r="B172" s="341"/>
      <c r="C172" s="342" t="s">
        <v>465</v>
      </c>
      <c r="D172" s="275"/>
      <c r="E172" s="107">
        <v>1</v>
      </c>
      <c r="F172" s="344">
        <f t="shared" si="80"/>
        <v>6716</v>
      </c>
      <c r="G172" s="365">
        <f t="shared" ref="G172:AV172" si="83">SUM(G173:G179)</f>
        <v>0</v>
      </c>
      <c r="H172" s="366">
        <f t="shared" si="83"/>
        <v>0</v>
      </c>
      <c r="I172" s="366">
        <f t="shared" si="83"/>
        <v>0</v>
      </c>
      <c r="J172" s="366">
        <f t="shared" si="83"/>
        <v>0</v>
      </c>
      <c r="K172" s="366">
        <f t="shared" si="83"/>
        <v>0</v>
      </c>
      <c r="L172" s="366">
        <f t="shared" si="83"/>
        <v>0</v>
      </c>
      <c r="M172" s="366">
        <f t="shared" si="83"/>
        <v>0</v>
      </c>
      <c r="N172" s="366">
        <f t="shared" si="83"/>
        <v>0</v>
      </c>
      <c r="O172" s="366">
        <f t="shared" si="83"/>
        <v>0</v>
      </c>
      <c r="P172" s="366">
        <f t="shared" si="83"/>
        <v>160</v>
      </c>
      <c r="Q172" s="366">
        <f t="shared" si="83"/>
        <v>167</v>
      </c>
      <c r="R172" s="366">
        <f t="shared" si="83"/>
        <v>172</v>
      </c>
      <c r="S172" s="366">
        <f t="shared" si="83"/>
        <v>174</v>
      </c>
      <c r="T172" s="366">
        <f t="shared" si="83"/>
        <v>178</v>
      </c>
      <c r="U172" s="366">
        <f t="shared" si="83"/>
        <v>181</v>
      </c>
      <c r="V172" s="366">
        <f t="shared" si="83"/>
        <v>181</v>
      </c>
      <c r="W172" s="366">
        <f t="shared" si="83"/>
        <v>175</v>
      </c>
      <c r="X172" s="366">
        <f t="shared" si="83"/>
        <v>168</v>
      </c>
      <c r="Y172" s="366">
        <f t="shared" si="83"/>
        <v>156</v>
      </c>
      <c r="Z172" s="366">
        <f t="shared" si="83"/>
        <v>146</v>
      </c>
      <c r="AA172" s="366">
        <f t="shared" si="83"/>
        <v>137</v>
      </c>
      <c r="AB172" s="366">
        <f t="shared" si="83"/>
        <v>129</v>
      </c>
      <c r="AC172" s="366">
        <f t="shared" si="83"/>
        <v>123</v>
      </c>
      <c r="AD172" s="366">
        <f t="shared" si="83"/>
        <v>515</v>
      </c>
      <c r="AE172" s="366">
        <f t="shared" si="83"/>
        <v>479</v>
      </c>
      <c r="AF172" s="366">
        <f t="shared" si="83"/>
        <v>395</v>
      </c>
      <c r="AG172" s="366">
        <f t="shared" si="83"/>
        <v>440</v>
      </c>
      <c r="AH172" s="366">
        <f t="shared" si="83"/>
        <v>428</v>
      </c>
      <c r="AI172" s="366">
        <f t="shared" si="83"/>
        <v>397</v>
      </c>
      <c r="AJ172" s="366">
        <f t="shared" si="83"/>
        <v>373</v>
      </c>
      <c r="AK172" s="366">
        <f t="shared" si="83"/>
        <v>318</v>
      </c>
      <c r="AL172" s="366">
        <f t="shared" si="83"/>
        <v>278</v>
      </c>
      <c r="AM172" s="366">
        <f t="shared" si="83"/>
        <v>284</v>
      </c>
      <c r="AN172" s="366">
        <f t="shared" si="83"/>
        <v>243</v>
      </c>
      <c r="AO172" s="366">
        <f t="shared" si="83"/>
        <v>177</v>
      </c>
      <c r="AP172" s="366">
        <f t="shared" si="83"/>
        <v>142</v>
      </c>
      <c r="AQ172" s="366">
        <f t="shared" si="83"/>
        <v>134</v>
      </c>
      <c r="AR172" s="366">
        <f t="shared" si="83"/>
        <v>3970</v>
      </c>
      <c r="AS172" s="366">
        <f t="shared" si="83"/>
        <v>427</v>
      </c>
      <c r="AT172" s="366">
        <f t="shared" si="83"/>
        <v>349</v>
      </c>
      <c r="AU172" s="366">
        <f t="shared" si="83"/>
        <v>1423</v>
      </c>
      <c r="AV172" s="366">
        <f t="shared" si="83"/>
        <v>182</v>
      </c>
    </row>
    <row r="173" spans="1:48" hidden="1" x14ac:dyDescent="0.2">
      <c r="A173" s="347">
        <v>201</v>
      </c>
      <c r="B173" s="125">
        <v>379</v>
      </c>
      <c r="C173" s="381" t="s">
        <v>466</v>
      </c>
      <c r="D173" s="352" t="s">
        <v>14</v>
      </c>
      <c r="E173" s="363">
        <v>1</v>
      </c>
      <c r="F173" s="344">
        <f t="shared" si="80"/>
        <v>4017</v>
      </c>
      <c r="G173" s="351"/>
      <c r="H173" s="344"/>
      <c r="I173" s="344"/>
      <c r="J173" s="339"/>
      <c r="K173" s="339"/>
      <c r="L173" s="346"/>
      <c r="M173" s="346"/>
      <c r="N173" s="346"/>
      <c r="O173" s="346"/>
      <c r="P173" s="346">
        <v>96</v>
      </c>
      <c r="Q173" s="346">
        <v>101</v>
      </c>
      <c r="R173" s="346">
        <v>104</v>
      </c>
      <c r="S173" s="346">
        <v>106</v>
      </c>
      <c r="T173" s="346">
        <v>107</v>
      </c>
      <c r="U173" s="346">
        <v>110</v>
      </c>
      <c r="V173" s="346">
        <v>110</v>
      </c>
      <c r="W173" s="346">
        <v>105</v>
      </c>
      <c r="X173" s="346">
        <v>100</v>
      </c>
      <c r="Y173" s="346">
        <v>92</v>
      </c>
      <c r="Z173" s="346">
        <v>86</v>
      </c>
      <c r="AA173" s="346">
        <v>83</v>
      </c>
      <c r="AB173" s="346">
        <v>78</v>
      </c>
      <c r="AC173" s="346">
        <v>73</v>
      </c>
      <c r="AD173" s="346">
        <v>307</v>
      </c>
      <c r="AE173" s="346">
        <v>286</v>
      </c>
      <c r="AF173" s="346">
        <v>235</v>
      </c>
      <c r="AG173" s="346">
        <v>263</v>
      </c>
      <c r="AH173" s="346">
        <v>257</v>
      </c>
      <c r="AI173" s="346">
        <v>237</v>
      </c>
      <c r="AJ173" s="346">
        <v>223</v>
      </c>
      <c r="AK173" s="346">
        <v>188</v>
      </c>
      <c r="AL173" s="346">
        <v>165</v>
      </c>
      <c r="AM173" s="346">
        <v>169</v>
      </c>
      <c r="AN173" s="346">
        <v>144</v>
      </c>
      <c r="AO173" s="346">
        <v>106</v>
      </c>
      <c r="AP173" s="346">
        <v>86</v>
      </c>
      <c r="AQ173" s="346">
        <v>80</v>
      </c>
      <c r="AR173" s="346">
        <v>2371</v>
      </c>
      <c r="AS173" s="346">
        <v>257</v>
      </c>
      <c r="AT173" s="346">
        <v>207</v>
      </c>
      <c r="AU173" s="346">
        <v>850</v>
      </c>
      <c r="AV173" s="346">
        <v>110</v>
      </c>
    </row>
    <row r="174" spans="1:48" hidden="1" x14ac:dyDescent="0.2">
      <c r="A174" s="347">
        <v>301</v>
      </c>
      <c r="B174" s="125">
        <v>380</v>
      </c>
      <c r="C174" s="381" t="s">
        <v>467</v>
      </c>
      <c r="D174" s="354" t="s">
        <v>16</v>
      </c>
      <c r="E174" s="361">
        <v>1</v>
      </c>
      <c r="F174" s="344">
        <f t="shared" si="80"/>
        <v>163</v>
      </c>
      <c r="G174" s="351"/>
      <c r="H174" s="344"/>
      <c r="I174" s="344"/>
      <c r="J174" s="339"/>
      <c r="K174" s="339"/>
      <c r="L174" s="346"/>
      <c r="M174" s="346"/>
      <c r="N174" s="346"/>
      <c r="O174" s="346"/>
      <c r="P174" s="346">
        <v>4</v>
      </c>
      <c r="Q174" s="346">
        <v>4</v>
      </c>
      <c r="R174" s="346">
        <v>4</v>
      </c>
      <c r="S174" s="346">
        <v>4</v>
      </c>
      <c r="T174" s="346">
        <v>4</v>
      </c>
      <c r="U174" s="346">
        <v>4</v>
      </c>
      <c r="V174" s="346">
        <v>4</v>
      </c>
      <c r="W174" s="346">
        <v>4</v>
      </c>
      <c r="X174" s="346">
        <v>4</v>
      </c>
      <c r="Y174" s="346">
        <v>4</v>
      </c>
      <c r="Z174" s="346">
        <v>4</v>
      </c>
      <c r="AA174" s="346">
        <v>3</v>
      </c>
      <c r="AB174" s="346">
        <v>3</v>
      </c>
      <c r="AC174" s="346">
        <v>3</v>
      </c>
      <c r="AD174" s="346">
        <v>13</v>
      </c>
      <c r="AE174" s="346">
        <v>12</v>
      </c>
      <c r="AF174" s="346">
        <v>10</v>
      </c>
      <c r="AG174" s="346">
        <v>11</v>
      </c>
      <c r="AH174" s="346">
        <v>10</v>
      </c>
      <c r="AI174" s="346">
        <v>10</v>
      </c>
      <c r="AJ174" s="346">
        <v>9</v>
      </c>
      <c r="AK174" s="346">
        <v>8</v>
      </c>
      <c r="AL174" s="346">
        <v>7</v>
      </c>
      <c r="AM174" s="346">
        <v>7</v>
      </c>
      <c r="AN174" s="346">
        <v>6</v>
      </c>
      <c r="AO174" s="346">
        <v>4</v>
      </c>
      <c r="AP174" s="346">
        <v>3</v>
      </c>
      <c r="AQ174" s="346">
        <v>3</v>
      </c>
      <c r="AR174" s="346">
        <v>97</v>
      </c>
      <c r="AS174" s="346">
        <v>10</v>
      </c>
      <c r="AT174" s="346">
        <v>9</v>
      </c>
      <c r="AU174" s="346">
        <v>35</v>
      </c>
      <c r="AV174" s="346">
        <v>4</v>
      </c>
    </row>
    <row r="175" spans="1:48" hidden="1" x14ac:dyDescent="0.2">
      <c r="A175" s="347">
        <v>302</v>
      </c>
      <c r="B175" s="125">
        <v>381</v>
      </c>
      <c r="C175" s="381" t="s">
        <v>468</v>
      </c>
      <c r="D175" s="354" t="s">
        <v>31</v>
      </c>
      <c r="E175" s="361">
        <v>1</v>
      </c>
      <c r="F175" s="344">
        <f t="shared" si="80"/>
        <v>163</v>
      </c>
      <c r="G175" s="351"/>
      <c r="H175" s="344"/>
      <c r="I175" s="344"/>
      <c r="J175" s="339"/>
      <c r="K175" s="339"/>
      <c r="L175" s="346"/>
      <c r="M175" s="346"/>
      <c r="N175" s="346"/>
      <c r="O175" s="346"/>
      <c r="P175" s="346">
        <v>4</v>
      </c>
      <c r="Q175" s="346">
        <v>4</v>
      </c>
      <c r="R175" s="346">
        <v>4</v>
      </c>
      <c r="S175" s="346">
        <v>4</v>
      </c>
      <c r="T175" s="346">
        <v>4</v>
      </c>
      <c r="U175" s="346">
        <v>4</v>
      </c>
      <c r="V175" s="346">
        <v>4</v>
      </c>
      <c r="W175" s="346">
        <v>4</v>
      </c>
      <c r="X175" s="346">
        <v>4</v>
      </c>
      <c r="Y175" s="346">
        <v>4</v>
      </c>
      <c r="Z175" s="346">
        <v>4</v>
      </c>
      <c r="AA175" s="346">
        <v>3</v>
      </c>
      <c r="AB175" s="346">
        <v>3</v>
      </c>
      <c r="AC175" s="346">
        <v>3</v>
      </c>
      <c r="AD175" s="346">
        <v>13</v>
      </c>
      <c r="AE175" s="346">
        <v>12</v>
      </c>
      <c r="AF175" s="346">
        <v>10</v>
      </c>
      <c r="AG175" s="346">
        <v>11</v>
      </c>
      <c r="AH175" s="346">
        <v>10</v>
      </c>
      <c r="AI175" s="346">
        <v>10</v>
      </c>
      <c r="AJ175" s="346">
        <v>9</v>
      </c>
      <c r="AK175" s="346">
        <v>8</v>
      </c>
      <c r="AL175" s="346">
        <v>7</v>
      </c>
      <c r="AM175" s="346">
        <v>7</v>
      </c>
      <c r="AN175" s="346">
        <v>6</v>
      </c>
      <c r="AO175" s="346">
        <v>4</v>
      </c>
      <c r="AP175" s="346">
        <v>3</v>
      </c>
      <c r="AQ175" s="346">
        <v>3</v>
      </c>
      <c r="AR175" s="346">
        <v>97</v>
      </c>
      <c r="AS175" s="346">
        <v>10</v>
      </c>
      <c r="AT175" s="346">
        <v>9</v>
      </c>
      <c r="AU175" s="346">
        <v>35</v>
      </c>
      <c r="AV175" s="346">
        <v>4</v>
      </c>
    </row>
    <row r="176" spans="1:48" hidden="1" x14ac:dyDescent="0.2">
      <c r="A176" s="347">
        <v>303</v>
      </c>
      <c r="B176" s="125">
        <v>382</v>
      </c>
      <c r="C176" s="381" t="s">
        <v>469</v>
      </c>
      <c r="D176" s="354" t="s">
        <v>16</v>
      </c>
      <c r="E176" s="361">
        <v>1</v>
      </c>
      <c r="F176" s="344">
        <f t="shared" si="80"/>
        <v>983</v>
      </c>
      <c r="G176" s="351"/>
      <c r="H176" s="344"/>
      <c r="I176" s="344"/>
      <c r="J176" s="339"/>
      <c r="K176" s="339"/>
      <c r="L176" s="346"/>
      <c r="M176" s="346"/>
      <c r="N176" s="346"/>
      <c r="O176" s="346"/>
      <c r="P176" s="346">
        <v>23</v>
      </c>
      <c r="Q176" s="346">
        <v>24</v>
      </c>
      <c r="R176" s="346">
        <v>25</v>
      </c>
      <c r="S176" s="346">
        <v>25</v>
      </c>
      <c r="T176" s="346">
        <v>26</v>
      </c>
      <c r="U176" s="346">
        <v>26</v>
      </c>
      <c r="V176" s="346">
        <v>26</v>
      </c>
      <c r="W176" s="346">
        <v>26</v>
      </c>
      <c r="X176" s="346">
        <v>25</v>
      </c>
      <c r="Y176" s="346">
        <v>23</v>
      </c>
      <c r="Z176" s="346">
        <v>21</v>
      </c>
      <c r="AA176" s="346">
        <v>20</v>
      </c>
      <c r="AB176" s="346">
        <v>19</v>
      </c>
      <c r="AC176" s="346">
        <v>18</v>
      </c>
      <c r="AD176" s="346">
        <v>75</v>
      </c>
      <c r="AE176" s="346">
        <v>70</v>
      </c>
      <c r="AF176" s="346">
        <v>58</v>
      </c>
      <c r="AG176" s="346">
        <v>64</v>
      </c>
      <c r="AH176" s="346">
        <v>63</v>
      </c>
      <c r="AI176" s="346">
        <v>58</v>
      </c>
      <c r="AJ176" s="346">
        <v>55</v>
      </c>
      <c r="AK176" s="346">
        <v>47</v>
      </c>
      <c r="AL176" s="346">
        <v>41</v>
      </c>
      <c r="AM176" s="346">
        <v>42</v>
      </c>
      <c r="AN176" s="346">
        <v>36</v>
      </c>
      <c r="AO176" s="346">
        <v>26</v>
      </c>
      <c r="AP176" s="346">
        <v>21</v>
      </c>
      <c r="AQ176" s="346">
        <v>20</v>
      </c>
      <c r="AR176" s="346">
        <v>581</v>
      </c>
      <c r="AS176" s="346">
        <v>62</v>
      </c>
      <c r="AT176" s="346">
        <v>51</v>
      </c>
      <c r="AU176" s="346">
        <v>208</v>
      </c>
      <c r="AV176" s="346">
        <v>27</v>
      </c>
    </row>
    <row r="177" spans="1:48" hidden="1" x14ac:dyDescent="0.2">
      <c r="A177" s="347">
        <v>304</v>
      </c>
      <c r="B177" s="125">
        <v>383</v>
      </c>
      <c r="C177" s="381" t="s">
        <v>470</v>
      </c>
      <c r="D177" s="354" t="s">
        <v>16</v>
      </c>
      <c r="E177" s="361">
        <v>1</v>
      </c>
      <c r="F177" s="344">
        <f t="shared" si="80"/>
        <v>328</v>
      </c>
      <c r="G177" s="351"/>
      <c r="H177" s="344"/>
      <c r="I177" s="344"/>
      <c r="J177" s="339"/>
      <c r="K177" s="339"/>
      <c r="L177" s="346"/>
      <c r="M177" s="346"/>
      <c r="N177" s="346"/>
      <c r="O177" s="346"/>
      <c r="P177" s="346">
        <v>8</v>
      </c>
      <c r="Q177" s="346">
        <v>8</v>
      </c>
      <c r="R177" s="346">
        <v>8</v>
      </c>
      <c r="S177" s="346">
        <v>8</v>
      </c>
      <c r="T177" s="346">
        <v>9</v>
      </c>
      <c r="U177" s="346">
        <v>9</v>
      </c>
      <c r="V177" s="346">
        <v>9</v>
      </c>
      <c r="W177" s="346">
        <v>9</v>
      </c>
      <c r="X177" s="346">
        <v>8</v>
      </c>
      <c r="Y177" s="346">
        <v>8</v>
      </c>
      <c r="Z177" s="346">
        <v>7</v>
      </c>
      <c r="AA177" s="346">
        <v>7</v>
      </c>
      <c r="AB177" s="346">
        <v>6</v>
      </c>
      <c r="AC177" s="346">
        <v>6</v>
      </c>
      <c r="AD177" s="346">
        <v>25</v>
      </c>
      <c r="AE177" s="346">
        <v>23</v>
      </c>
      <c r="AF177" s="346">
        <v>19</v>
      </c>
      <c r="AG177" s="346">
        <v>21</v>
      </c>
      <c r="AH177" s="346">
        <v>21</v>
      </c>
      <c r="AI177" s="346">
        <v>19</v>
      </c>
      <c r="AJ177" s="346">
        <v>18</v>
      </c>
      <c r="AK177" s="346">
        <v>16</v>
      </c>
      <c r="AL177" s="346">
        <v>14</v>
      </c>
      <c r="AM177" s="346">
        <v>14</v>
      </c>
      <c r="AN177" s="346">
        <v>12</v>
      </c>
      <c r="AO177" s="346">
        <v>9</v>
      </c>
      <c r="AP177" s="346">
        <v>7</v>
      </c>
      <c r="AQ177" s="346">
        <v>7</v>
      </c>
      <c r="AR177" s="346">
        <v>194</v>
      </c>
      <c r="AS177" s="346">
        <v>21</v>
      </c>
      <c r="AT177" s="346">
        <v>17</v>
      </c>
      <c r="AU177" s="346">
        <v>69</v>
      </c>
      <c r="AV177" s="346">
        <v>9</v>
      </c>
    </row>
    <row r="178" spans="1:48" hidden="1" x14ac:dyDescent="0.2">
      <c r="A178" s="347">
        <v>305</v>
      </c>
      <c r="B178" s="125">
        <v>384</v>
      </c>
      <c r="C178" s="381" t="s">
        <v>471</v>
      </c>
      <c r="D178" s="354" t="s">
        <v>16</v>
      </c>
      <c r="E178" s="361">
        <v>1</v>
      </c>
      <c r="F178" s="344">
        <f t="shared" si="80"/>
        <v>899</v>
      </c>
      <c r="G178" s="351"/>
      <c r="H178" s="344"/>
      <c r="I178" s="344"/>
      <c r="J178" s="339"/>
      <c r="K178" s="339"/>
      <c r="L178" s="346"/>
      <c r="M178" s="346"/>
      <c r="N178" s="346"/>
      <c r="O178" s="346"/>
      <c r="P178" s="346">
        <v>21</v>
      </c>
      <c r="Q178" s="346">
        <v>22</v>
      </c>
      <c r="R178" s="346">
        <v>23</v>
      </c>
      <c r="S178" s="346">
        <v>23</v>
      </c>
      <c r="T178" s="346">
        <v>24</v>
      </c>
      <c r="U178" s="346">
        <v>24</v>
      </c>
      <c r="V178" s="346">
        <v>24</v>
      </c>
      <c r="W178" s="346">
        <v>23</v>
      </c>
      <c r="X178" s="346">
        <v>23</v>
      </c>
      <c r="Y178" s="346">
        <v>21</v>
      </c>
      <c r="Z178" s="346">
        <v>20</v>
      </c>
      <c r="AA178" s="346">
        <v>18</v>
      </c>
      <c r="AB178" s="346">
        <v>17</v>
      </c>
      <c r="AC178" s="346">
        <v>17</v>
      </c>
      <c r="AD178" s="346">
        <v>69</v>
      </c>
      <c r="AE178" s="346">
        <v>64</v>
      </c>
      <c r="AF178" s="346">
        <v>53</v>
      </c>
      <c r="AG178" s="346">
        <v>59</v>
      </c>
      <c r="AH178" s="346">
        <v>57</v>
      </c>
      <c r="AI178" s="346">
        <v>53</v>
      </c>
      <c r="AJ178" s="346">
        <v>50</v>
      </c>
      <c r="AK178" s="346">
        <v>43</v>
      </c>
      <c r="AL178" s="346">
        <v>37</v>
      </c>
      <c r="AM178" s="346">
        <v>38</v>
      </c>
      <c r="AN178" s="346">
        <v>33</v>
      </c>
      <c r="AO178" s="346">
        <v>24</v>
      </c>
      <c r="AP178" s="346">
        <v>19</v>
      </c>
      <c r="AQ178" s="346">
        <v>18</v>
      </c>
      <c r="AR178" s="346">
        <v>533</v>
      </c>
      <c r="AS178" s="346">
        <v>57</v>
      </c>
      <c r="AT178" s="346">
        <v>47</v>
      </c>
      <c r="AU178" s="346">
        <v>191</v>
      </c>
      <c r="AV178" s="346">
        <v>24</v>
      </c>
    </row>
    <row r="179" spans="1:48" hidden="1" x14ac:dyDescent="0.2">
      <c r="A179" s="347">
        <v>306</v>
      </c>
      <c r="B179" s="125">
        <v>6874</v>
      </c>
      <c r="C179" s="381" t="s">
        <v>472</v>
      </c>
      <c r="D179" s="384" t="s">
        <v>31</v>
      </c>
      <c r="E179" s="361">
        <v>1</v>
      </c>
      <c r="F179" s="344">
        <f t="shared" si="80"/>
        <v>163</v>
      </c>
      <c r="G179" s="351"/>
      <c r="H179" s="344"/>
      <c r="I179" s="344"/>
      <c r="J179" s="339"/>
      <c r="K179" s="339"/>
      <c r="L179" s="346"/>
      <c r="M179" s="346"/>
      <c r="N179" s="346"/>
      <c r="O179" s="346"/>
      <c r="P179" s="346">
        <v>4</v>
      </c>
      <c r="Q179" s="346">
        <v>4</v>
      </c>
      <c r="R179" s="346">
        <v>4</v>
      </c>
      <c r="S179" s="346">
        <v>4</v>
      </c>
      <c r="T179" s="346">
        <v>4</v>
      </c>
      <c r="U179" s="346">
        <v>4</v>
      </c>
      <c r="V179" s="346">
        <v>4</v>
      </c>
      <c r="W179" s="346">
        <v>4</v>
      </c>
      <c r="X179" s="346">
        <v>4</v>
      </c>
      <c r="Y179" s="346">
        <v>4</v>
      </c>
      <c r="Z179" s="346">
        <v>4</v>
      </c>
      <c r="AA179" s="346">
        <v>3</v>
      </c>
      <c r="AB179" s="346">
        <v>3</v>
      </c>
      <c r="AC179" s="346">
        <v>3</v>
      </c>
      <c r="AD179" s="346">
        <v>13</v>
      </c>
      <c r="AE179" s="346">
        <v>12</v>
      </c>
      <c r="AF179" s="346">
        <v>10</v>
      </c>
      <c r="AG179" s="346">
        <v>11</v>
      </c>
      <c r="AH179" s="346">
        <v>10</v>
      </c>
      <c r="AI179" s="346">
        <v>10</v>
      </c>
      <c r="AJ179" s="346">
        <v>9</v>
      </c>
      <c r="AK179" s="346">
        <v>8</v>
      </c>
      <c r="AL179" s="346">
        <v>7</v>
      </c>
      <c r="AM179" s="346">
        <v>7</v>
      </c>
      <c r="AN179" s="346">
        <v>6</v>
      </c>
      <c r="AO179" s="346">
        <v>4</v>
      </c>
      <c r="AP179" s="346">
        <v>3</v>
      </c>
      <c r="AQ179" s="346">
        <v>3</v>
      </c>
      <c r="AR179" s="346">
        <v>97</v>
      </c>
      <c r="AS179" s="346">
        <v>10</v>
      </c>
      <c r="AT179" s="346">
        <v>9</v>
      </c>
      <c r="AU179" s="346">
        <v>35</v>
      </c>
      <c r="AV179" s="346">
        <v>4</v>
      </c>
    </row>
    <row r="180" spans="1:48" hidden="1" x14ac:dyDescent="0.2">
      <c r="A180" s="340">
        <v>120403</v>
      </c>
      <c r="B180" s="341"/>
      <c r="C180" s="342" t="s">
        <v>473</v>
      </c>
      <c r="D180" s="275"/>
      <c r="E180" s="107">
        <v>2</v>
      </c>
      <c r="F180" s="344">
        <f t="shared" si="80"/>
        <v>3827</v>
      </c>
      <c r="G180" s="365">
        <f t="shared" ref="G180:AV180" si="84">SUM(G181:G185)</f>
        <v>0</v>
      </c>
      <c r="H180" s="366">
        <f t="shared" si="84"/>
        <v>0</v>
      </c>
      <c r="I180" s="366">
        <f t="shared" si="84"/>
        <v>0</v>
      </c>
      <c r="J180" s="366">
        <f t="shared" si="84"/>
        <v>0</v>
      </c>
      <c r="K180" s="366">
        <f t="shared" si="84"/>
        <v>0</v>
      </c>
      <c r="L180" s="366">
        <f t="shared" si="84"/>
        <v>0</v>
      </c>
      <c r="M180" s="366">
        <f t="shared" si="84"/>
        <v>0</v>
      </c>
      <c r="N180" s="366">
        <f t="shared" si="84"/>
        <v>0</v>
      </c>
      <c r="O180" s="366">
        <f t="shared" si="84"/>
        <v>0</v>
      </c>
      <c r="P180" s="366">
        <f t="shared" si="84"/>
        <v>88</v>
      </c>
      <c r="Q180" s="366">
        <f t="shared" si="84"/>
        <v>89</v>
      </c>
      <c r="R180" s="366">
        <f t="shared" si="84"/>
        <v>93</v>
      </c>
      <c r="S180" s="366">
        <f t="shared" si="84"/>
        <v>93</v>
      </c>
      <c r="T180" s="366">
        <f t="shared" si="84"/>
        <v>95</v>
      </c>
      <c r="U180" s="366">
        <f t="shared" si="84"/>
        <v>99</v>
      </c>
      <c r="V180" s="366">
        <f t="shared" si="84"/>
        <v>97</v>
      </c>
      <c r="W180" s="366">
        <f t="shared" si="84"/>
        <v>93</v>
      </c>
      <c r="X180" s="366">
        <f t="shared" si="84"/>
        <v>90</v>
      </c>
      <c r="Y180" s="366">
        <f t="shared" si="84"/>
        <v>81</v>
      </c>
      <c r="Z180" s="366">
        <f t="shared" si="84"/>
        <v>74</v>
      </c>
      <c r="AA180" s="366">
        <f t="shared" si="84"/>
        <v>69</v>
      </c>
      <c r="AB180" s="366">
        <f t="shared" si="84"/>
        <v>66</v>
      </c>
      <c r="AC180" s="366">
        <f t="shared" si="84"/>
        <v>65</v>
      </c>
      <c r="AD180" s="366">
        <f t="shared" si="84"/>
        <v>298</v>
      </c>
      <c r="AE180" s="366">
        <f t="shared" si="84"/>
        <v>272</v>
      </c>
      <c r="AF180" s="366">
        <f t="shared" si="84"/>
        <v>263</v>
      </c>
      <c r="AG180" s="366">
        <f t="shared" si="84"/>
        <v>255</v>
      </c>
      <c r="AH180" s="366">
        <f t="shared" si="84"/>
        <v>227</v>
      </c>
      <c r="AI180" s="366">
        <f t="shared" si="84"/>
        <v>207</v>
      </c>
      <c r="AJ180" s="366">
        <f t="shared" si="84"/>
        <v>208</v>
      </c>
      <c r="AK180" s="366">
        <f t="shared" si="84"/>
        <v>207</v>
      </c>
      <c r="AL180" s="366">
        <f t="shared" si="84"/>
        <v>166</v>
      </c>
      <c r="AM180" s="366">
        <f t="shared" si="84"/>
        <v>196</v>
      </c>
      <c r="AN180" s="366">
        <f t="shared" si="84"/>
        <v>137</v>
      </c>
      <c r="AO180" s="366">
        <f t="shared" si="84"/>
        <v>105</v>
      </c>
      <c r="AP180" s="366">
        <f t="shared" si="84"/>
        <v>94</v>
      </c>
      <c r="AQ180" s="366">
        <f t="shared" si="84"/>
        <v>89</v>
      </c>
      <c r="AR180" s="366">
        <f t="shared" si="84"/>
        <v>2260</v>
      </c>
      <c r="AS180" s="366">
        <f t="shared" si="84"/>
        <v>235</v>
      </c>
      <c r="AT180" s="366">
        <f t="shared" si="84"/>
        <v>169</v>
      </c>
      <c r="AU180" s="366">
        <f t="shared" si="84"/>
        <v>832</v>
      </c>
      <c r="AV180" s="366">
        <f t="shared" si="84"/>
        <v>120</v>
      </c>
    </row>
    <row r="181" spans="1:48" hidden="1" x14ac:dyDescent="0.2">
      <c r="A181" s="347">
        <v>201</v>
      </c>
      <c r="B181" s="125">
        <v>409</v>
      </c>
      <c r="C181" s="381" t="s">
        <v>474</v>
      </c>
      <c r="D181" s="352" t="s">
        <v>14</v>
      </c>
      <c r="E181" s="363">
        <v>2</v>
      </c>
      <c r="F181" s="344">
        <f t="shared" si="80"/>
        <v>2378</v>
      </c>
      <c r="G181" s="351"/>
      <c r="H181" s="344"/>
      <c r="I181" s="344"/>
      <c r="J181" s="339"/>
      <c r="K181" s="339"/>
      <c r="L181" s="346"/>
      <c r="M181" s="346"/>
      <c r="N181" s="346"/>
      <c r="O181" s="346"/>
      <c r="P181" s="346">
        <v>55</v>
      </c>
      <c r="Q181" s="346">
        <v>56</v>
      </c>
      <c r="R181" s="346">
        <v>59</v>
      </c>
      <c r="S181" s="346">
        <v>59</v>
      </c>
      <c r="T181" s="346">
        <v>58</v>
      </c>
      <c r="U181" s="346">
        <v>62</v>
      </c>
      <c r="V181" s="346">
        <v>60</v>
      </c>
      <c r="W181" s="346">
        <v>59</v>
      </c>
      <c r="X181" s="346">
        <v>56</v>
      </c>
      <c r="Y181" s="346">
        <v>49</v>
      </c>
      <c r="Z181" s="346">
        <v>46</v>
      </c>
      <c r="AA181" s="346">
        <v>42</v>
      </c>
      <c r="AB181" s="346">
        <v>41</v>
      </c>
      <c r="AC181" s="346">
        <v>41</v>
      </c>
      <c r="AD181" s="346">
        <v>185</v>
      </c>
      <c r="AE181" s="346">
        <v>169</v>
      </c>
      <c r="AF181" s="346">
        <v>164</v>
      </c>
      <c r="AG181" s="346">
        <v>157</v>
      </c>
      <c r="AH181" s="346">
        <v>142</v>
      </c>
      <c r="AI181" s="346">
        <v>128</v>
      </c>
      <c r="AJ181" s="346">
        <v>128</v>
      </c>
      <c r="AK181" s="346">
        <v>128</v>
      </c>
      <c r="AL181" s="346">
        <v>104</v>
      </c>
      <c r="AM181" s="346">
        <v>121</v>
      </c>
      <c r="AN181" s="346">
        <v>85</v>
      </c>
      <c r="AO181" s="346">
        <v>66</v>
      </c>
      <c r="AP181" s="346">
        <v>58</v>
      </c>
      <c r="AQ181" s="346">
        <v>75</v>
      </c>
      <c r="AR181" s="346">
        <v>1402</v>
      </c>
      <c r="AS181" s="346">
        <v>146</v>
      </c>
      <c r="AT181" s="346">
        <v>104</v>
      </c>
      <c r="AU181" s="346">
        <v>516</v>
      </c>
      <c r="AV181" s="346">
        <v>74</v>
      </c>
    </row>
    <row r="182" spans="1:48" hidden="1" x14ac:dyDescent="0.2">
      <c r="A182" s="347">
        <v>301</v>
      </c>
      <c r="B182" s="125">
        <v>410</v>
      </c>
      <c r="C182" s="381" t="s">
        <v>475</v>
      </c>
      <c r="D182" s="354" t="s">
        <v>31</v>
      </c>
      <c r="E182" s="361">
        <v>2</v>
      </c>
      <c r="F182" s="344">
        <f t="shared" si="80"/>
        <v>308</v>
      </c>
      <c r="G182" s="351"/>
      <c r="H182" s="344"/>
      <c r="I182" s="344"/>
      <c r="J182" s="339"/>
      <c r="K182" s="339"/>
      <c r="L182" s="346"/>
      <c r="M182" s="346"/>
      <c r="N182" s="346"/>
      <c r="O182" s="346"/>
      <c r="P182" s="346">
        <v>7</v>
      </c>
      <c r="Q182" s="346">
        <v>7</v>
      </c>
      <c r="R182" s="346">
        <v>7</v>
      </c>
      <c r="S182" s="346">
        <v>7</v>
      </c>
      <c r="T182" s="346">
        <v>8</v>
      </c>
      <c r="U182" s="346">
        <v>8</v>
      </c>
      <c r="V182" s="346">
        <v>8</v>
      </c>
      <c r="W182" s="346">
        <v>7</v>
      </c>
      <c r="X182" s="346">
        <v>7</v>
      </c>
      <c r="Y182" s="346">
        <v>7</v>
      </c>
      <c r="Z182" s="346">
        <v>6</v>
      </c>
      <c r="AA182" s="346">
        <v>6</v>
      </c>
      <c r="AB182" s="346">
        <v>5</v>
      </c>
      <c r="AC182" s="346">
        <v>5</v>
      </c>
      <c r="AD182" s="346">
        <v>24</v>
      </c>
      <c r="AE182" s="346">
        <v>22</v>
      </c>
      <c r="AF182" s="346">
        <v>21</v>
      </c>
      <c r="AG182" s="346">
        <v>21</v>
      </c>
      <c r="AH182" s="346">
        <v>18</v>
      </c>
      <c r="AI182" s="346">
        <v>17</v>
      </c>
      <c r="AJ182" s="346">
        <v>17</v>
      </c>
      <c r="AK182" s="346">
        <v>17</v>
      </c>
      <c r="AL182" s="346">
        <v>13</v>
      </c>
      <c r="AM182" s="346">
        <v>16</v>
      </c>
      <c r="AN182" s="346">
        <v>11</v>
      </c>
      <c r="AO182" s="346">
        <v>8</v>
      </c>
      <c r="AP182" s="346">
        <v>8</v>
      </c>
      <c r="AQ182" s="346">
        <v>7</v>
      </c>
      <c r="AR182" s="346">
        <v>182</v>
      </c>
      <c r="AS182" s="346">
        <v>19</v>
      </c>
      <c r="AT182" s="346">
        <v>14</v>
      </c>
      <c r="AU182" s="346">
        <v>67</v>
      </c>
      <c r="AV182" s="346">
        <v>10</v>
      </c>
    </row>
    <row r="183" spans="1:48" hidden="1" x14ac:dyDescent="0.2">
      <c r="A183" s="347">
        <v>302</v>
      </c>
      <c r="B183" s="125">
        <v>411</v>
      </c>
      <c r="C183" s="381" t="s">
        <v>476</v>
      </c>
      <c r="D183" s="354" t="s">
        <v>31</v>
      </c>
      <c r="E183" s="361">
        <v>2</v>
      </c>
      <c r="F183" s="344">
        <f t="shared" si="80"/>
        <v>88</v>
      </c>
      <c r="G183" s="351"/>
      <c r="H183" s="344"/>
      <c r="I183" s="344"/>
      <c r="J183" s="339"/>
      <c r="K183" s="339"/>
      <c r="L183" s="346"/>
      <c r="M183" s="346"/>
      <c r="N183" s="346"/>
      <c r="O183" s="346"/>
      <c r="P183" s="346">
        <v>2</v>
      </c>
      <c r="Q183" s="346">
        <v>2</v>
      </c>
      <c r="R183" s="346">
        <v>2</v>
      </c>
      <c r="S183" s="346">
        <v>2</v>
      </c>
      <c r="T183" s="346">
        <v>2</v>
      </c>
      <c r="U183" s="346">
        <v>2</v>
      </c>
      <c r="V183" s="346">
        <v>2</v>
      </c>
      <c r="W183" s="346">
        <v>2</v>
      </c>
      <c r="X183" s="346">
        <v>2</v>
      </c>
      <c r="Y183" s="346">
        <v>2</v>
      </c>
      <c r="Z183" s="346">
        <v>2</v>
      </c>
      <c r="AA183" s="346">
        <v>2</v>
      </c>
      <c r="AB183" s="346">
        <v>2</v>
      </c>
      <c r="AC183" s="346">
        <v>1</v>
      </c>
      <c r="AD183" s="346">
        <v>7</v>
      </c>
      <c r="AE183" s="346">
        <v>6</v>
      </c>
      <c r="AF183" s="346">
        <v>6</v>
      </c>
      <c r="AG183" s="346">
        <v>6</v>
      </c>
      <c r="AH183" s="346">
        <v>5</v>
      </c>
      <c r="AI183" s="346">
        <v>5</v>
      </c>
      <c r="AJ183" s="346">
        <v>5</v>
      </c>
      <c r="AK183" s="346">
        <v>5</v>
      </c>
      <c r="AL183" s="346">
        <v>4</v>
      </c>
      <c r="AM183" s="346">
        <v>5</v>
      </c>
      <c r="AN183" s="346">
        <v>3</v>
      </c>
      <c r="AO183" s="346">
        <v>2</v>
      </c>
      <c r="AP183" s="346">
        <v>2</v>
      </c>
      <c r="AQ183" s="346">
        <v>0</v>
      </c>
      <c r="AR183" s="346">
        <v>52</v>
      </c>
      <c r="AS183" s="346">
        <v>5</v>
      </c>
      <c r="AT183" s="346">
        <v>4</v>
      </c>
      <c r="AU183" s="346">
        <v>19</v>
      </c>
      <c r="AV183" s="346">
        <v>3</v>
      </c>
    </row>
    <row r="184" spans="1:48" hidden="1" x14ac:dyDescent="0.2">
      <c r="A184" s="347">
        <v>303</v>
      </c>
      <c r="B184" s="125">
        <v>412</v>
      </c>
      <c r="C184" s="381" t="s">
        <v>477</v>
      </c>
      <c r="D184" s="354" t="s">
        <v>31</v>
      </c>
      <c r="E184" s="361">
        <v>2</v>
      </c>
      <c r="F184" s="344">
        <f t="shared" si="80"/>
        <v>745</v>
      </c>
      <c r="G184" s="351"/>
      <c r="H184" s="344"/>
      <c r="I184" s="344"/>
      <c r="J184" s="339"/>
      <c r="K184" s="339"/>
      <c r="L184" s="346"/>
      <c r="M184" s="346"/>
      <c r="N184" s="346"/>
      <c r="O184" s="346"/>
      <c r="P184" s="346">
        <v>17</v>
      </c>
      <c r="Q184" s="346">
        <v>17</v>
      </c>
      <c r="R184" s="346">
        <v>18</v>
      </c>
      <c r="S184" s="346">
        <v>18</v>
      </c>
      <c r="T184" s="346">
        <v>19</v>
      </c>
      <c r="U184" s="346">
        <v>19</v>
      </c>
      <c r="V184" s="346">
        <v>19</v>
      </c>
      <c r="W184" s="346">
        <v>18</v>
      </c>
      <c r="X184" s="346">
        <v>18</v>
      </c>
      <c r="Y184" s="346">
        <v>16</v>
      </c>
      <c r="Z184" s="346">
        <v>14</v>
      </c>
      <c r="AA184" s="346">
        <v>13</v>
      </c>
      <c r="AB184" s="346">
        <v>13</v>
      </c>
      <c r="AC184" s="346">
        <v>13</v>
      </c>
      <c r="AD184" s="346">
        <v>58</v>
      </c>
      <c r="AE184" s="346">
        <v>53</v>
      </c>
      <c r="AF184" s="346">
        <v>51</v>
      </c>
      <c r="AG184" s="346">
        <v>50</v>
      </c>
      <c r="AH184" s="346">
        <v>44</v>
      </c>
      <c r="AI184" s="346">
        <v>40</v>
      </c>
      <c r="AJ184" s="346">
        <v>41</v>
      </c>
      <c r="AK184" s="346">
        <v>40</v>
      </c>
      <c r="AL184" s="346">
        <v>32</v>
      </c>
      <c r="AM184" s="346">
        <v>38</v>
      </c>
      <c r="AN184" s="346">
        <v>27</v>
      </c>
      <c r="AO184" s="346">
        <v>21</v>
      </c>
      <c r="AP184" s="346">
        <v>18</v>
      </c>
      <c r="AQ184" s="346">
        <v>0</v>
      </c>
      <c r="AR184" s="346">
        <v>442</v>
      </c>
      <c r="AS184" s="346">
        <v>46</v>
      </c>
      <c r="AT184" s="346">
        <v>33</v>
      </c>
      <c r="AU184" s="346">
        <v>163</v>
      </c>
      <c r="AV184" s="346">
        <v>23</v>
      </c>
    </row>
    <row r="185" spans="1:48" hidden="1" x14ac:dyDescent="0.2">
      <c r="A185" s="347">
        <v>304</v>
      </c>
      <c r="B185" s="125">
        <v>413</v>
      </c>
      <c r="C185" s="381" t="s">
        <v>478</v>
      </c>
      <c r="D185" s="354" t="s">
        <v>31</v>
      </c>
      <c r="E185" s="361">
        <v>2</v>
      </c>
      <c r="F185" s="344">
        <f t="shared" si="80"/>
        <v>308</v>
      </c>
      <c r="G185" s="351"/>
      <c r="H185" s="344"/>
      <c r="I185" s="344"/>
      <c r="J185" s="339"/>
      <c r="K185" s="339"/>
      <c r="L185" s="346"/>
      <c r="M185" s="346"/>
      <c r="N185" s="346"/>
      <c r="O185" s="346"/>
      <c r="P185" s="346">
        <v>7</v>
      </c>
      <c r="Q185" s="346">
        <v>7</v>
      </c>
      <c r="R185" s="346">
        <v>7</v>
      </c>
      <c r="S185" s="346">
        <v>7</v>
      </c>
      <c r="T185" s="346">
        <v>8</v>
      </c>
      <c r="U185" s="346">
        <v>8</v>
      </c>
      <c r="V185" s="346">
        <v>8</v>
      </c>
      <c r="W185" s="346">
        <v>7</v>
      </c>
      <c r="X185" s="346">
        <v>7</v>
      </c>
      <c r="Y185" s="346">
        <v>7</v>
      </c>
      <c r="Z185" s="346">
        <v>6</v>
      </c>
      <c r="AA185" s="346">
        <v>6</v>
      </c>
      <c r="AB185" s="346">
        <v>5</v>
      </c>
      <c r="AC185" s="346">
        <v>5</v>
      </c>
      <c r="AD185" s="346">
        <v>24</v>
      </c>
      <c r="AE185" s="346">
        <v>22</v>
      </c>
      <c r="AF185" s="346">
        <v>21</v>
      </c>
      <c r="AG185" s="346">
        <v>21</v>
      </c>
      <c r="AH185" s="346">
        <v>18</v>
      </c>
      <c r="AI185" s="346">
        <v>17</v>
      </c>
      <c r="AJ185" s="346">
        <v>17</v>
      </c>
      <c r="AK185" s="346">
        <v>17</v>
      </c>
      <c r="AL185" s="346">
        <v>13</v>
      </c>
      <c r="AM185" s="346">
        <v>16</v>
      </c>
      <c r="AN185" s="346">
        <v>11</v>
      </c>
      <c r="AO185" s="346">
        <v>8</v>
      </c>
      <c r="AP185" s="346">
        <v>8</v>
      </c>
      <c r="AQ185" s="346">
        <v>7</v>
      </c>
      <c r="AR185" s="346">
        <v>182</v>
      </c>
      <c r="AS185" s="346">
        <v>19</v>
      </c>
      <c r="AT185" s="346">
        <v>14</v>
      </c>
      <c r="AU185" s="346">
        <v>67</v>
      </c>
      <c r="AV185" s="346">
        <v>10</v>
      </c>
    </row>
    <row r="186" spans="1:48" ht="12.75" hidden="1" x14ac:dyDescent="0.2">
      <c r="A186" s="340">
        <v>120404</v>
      </c>
      <c r="B186" s="341"/>
      <c r="C186" s="342" t="s">
        <v>479</v>
      </c>
      <c r="D186" s="275"/>
      <c r="E186" s="107">
        <v>2</v>
      </c>
      <c r="F186" s="344">
        <f t="shared" si="80"/>
        <v>1078</v>
      </c>
      <c r="G186" s="385">
        <f t="shared" ref="G186:I186" si="85">G187</f>
        <v>0</v>
      </c>
      <c r="H186" s="386">
        <f t="shared" si="85"/>
        <v>0</v>
      </c>
      <c r="I186" s="386">
        <f t="shared" si="85"/>
        <v>0</v>
      </c>
      <c r="J186" s="386">
        <f>J187</f>
        <v>0</v>
      </c>
      <c r="K186" s="386">
        <f t="shared" ref="K186:O186" si="86">K187</f>
        <v>0</v>
      </c>
      <c r="L186" s="386">
        <f t="shared" si="86"/>
        <v>0</v>
      </c>
      <c r="M186" s="386">
        <f t="shared" si="86"/>
        <v>0</v>
      </c>
      <c r="N186" s="386">
        <f t="shared" si="86"/>
        <v>0</v>
      </c>
      <c r="O186" s="386">
        <f t="shared" si="86"/>
        <v>0</v>
      </c>
      <c r="P186" s="346">
        <v>19</v>
      </c>
      <c r="Q186" s="346">
        <v>20</v>
      </c>
      <c r="R186" s="346">
        <v>20</v>
      </c>
      <c r="S186" s="346">
        <v>21</v>
      </c>
      <c r="T186" s="346">
        <v>22</v>
      </c>
      <c r="U186" s="346">
        <v>23</v>
      </c>
      <c r="V186" s="346">
        <v>23</v>
      </c>
      <c r="W186" s="346">
        <v>23</v>
      </c>
      <c r="X186" s="346">
        <v>21</v>
      </c>
      <c r="Y186" s="346">
        <v>21</v>
      </c>
      <c r="Z186" s="346">
        <v>22</v>
      </c>
      <c r="AA186" s="346">
        <v>22</v>
      </c>
      <c r="AB186" s="346">
        <v>22</v>
      </c>
      <c r="AC186" s="346">
        <v>20</v>
      </c>
      <c r="AD186" s="346">
        <v>101</v>
      </c>
      <c r="AE186" s="346">
        <v>82</v>
      </c>
      <c r="AF186" s="346">
        <v>80</v>
      </c>
      <c r="AG186" s="346">
        <v>74</v>
      </c>
      <c r="AH186" s="346">
        <v>72</v>
      </c>
      <c r="AI186" s="346">
        <v>61</v>
      </c>
      <c r="AJ186" s="346">
        <v>51</v>
      </c>
      <c r="AK186" s="346">
        <v>44</v>
      </c>
      <c r="AL186" s="346">
        <v>52</v>
      </c>
      <c r="AM186" s="346">
        <v>59</v>
      </c>
      <c r="AN186" s="346">
        <v>45</v>
      </c>
      <c r="AO186" s="346">
        <v>23</v>
      </c>
      <c r="AP186" s="346">
        <v>35</v>
      </c>
      <c r="AQ186" s="346">
        <v>25</v>
      </c>
      <c r="AR186" s="346">
        <v>639</v>
      </c>
      <c r="AS186" s="346">
        <v>58</v>
      </c>
      <c r="AT186" s="346">
        <v>53</v>
      </c>
      <c r="AU186" s="346">
        <v>256</v>
      </c>
      <c r="AV186" s="346">
        <v>33</v>
      </c>
    </row>
    <row r="187" spans="1:48" ht="12.75" hidden="1" x14ac:dyDescent="0.2">
      <c r="A187" s="347">
        <v>301</v>
      </c>
      <c r="B187" s="125">
        <v>367</v>
      </c>
      <c r="C187" s="381" t="s">
        <v>480</v>
      </c>
      <c r="D187" s="354" t="s">
        <v>31</v>
      </c>
      <c r="E187" s="361">
        <v>2</v>
      </c>
      <c r="F187" s="344">
        <f t="shared" si="80"/>
        <v>1078</v>
      </c>
      <c r="G187" s="351"/>
      <c r="H187" s="344"/>
      <c r="I187" s="344"/>
      <c r="J187" s="386"/>
      <c r="K187" s="386"/>
      <c r="L187" s="346"/>
      <c r="M187" s="346"/>
      <c r="N187" s="346"/>
      <c r="O187" s="346"/>
      <c r="P187" s="346">
        <v>19</v>
      </c>
      <c r="Q187" s="346">
        <v>20</v>
      </c>
      <c r="R187" s="346">
        <v>20</v>
      </c>
      <c r="S187" s="346">
        <v>21</v>
      </c>
      <c r="T187" s="346">
        <v>22</v>
      </c>
      <c r="U187" s="346">
        <v>23</v>
      </c>
      <c r="V187" s="346">
        <v>23</v>
      </c>
      <c r="W187" s="346">
        <v>23</v>
      </c>
      <c r="X187" s="346">
        <v>21</v>
      </c>
      <c r="Y187" s="346">
        <v>21</v>
      </c>
      <c r="Z187" s="346">
        <v>22</v>
      </c>
      <c r="AA187" s="346">
        <v>22</v>
      </c>
      <c r="AB187" s="346">
        <v>22</v>
      </c>
      <c r="AC187" s="346">
        <v>20</v>
      </c>
      <c r="AD187" s="346">
        <v>101</v>
      </c>
      <c r="AE187" s="346">
        <v>82</v>
      </c>
      <c r="AF187" s="346">
        <v>80</v>
      </c>
      <c r="AG187" s="346">
        <v>74</v>
      </c>
      <c r="AH187" s="346">
        <v>72</v>
      </c>
      <c r="AI187" s="346">
        <v>61</v>
      </c>
      <c r="AJ187" s="346">
        <v>51</v>
      </c>
      <c r="AK187" s="346">
        <v>44</v>
      </c>
      <c r="AL187" s="346">
        <v>52</v>
      </c>
      <c r="AM187" s="346">
        <v>59</v>
      </c>
      <c r="AN187" s="346">
        <v>45</v>
      </c>
      <c r="AO187" s="346">
        <v>23</v>
      </c>
      <c r="AP187" s="346">
        <v>35</v>
      </c>
      <c r="AQ187" s="346">
        <v>25</v>
      </c>
      <c r="AR187" s="346">
        <v>639</v>
      </c>
      <c r="AS187" s="346">
        <v>58</v>
      </c>
      <c r="AT187" s="346">
        <v>53</v>
      </c>
      <c r="AU187" s="346">
        <v>256</v>
      </c>
      <c r="AV187" s="346">
        <v>33</v>
      </c>
    </row>
    <row r="188" spans="1:48" hidden="1" x14ac:dyDescent="0.2">
      <c r="A188" s="340">
        <v>120405</v>
      </c>
      <c r="B188" s="341"/>
      <c r="C188" s="342" t="s">
        <v>481</v>
      </c>
      <c r="D188" s="275"/>
      <c r="E188" s="107">
        <v>1</v>
      </c>
      <c r="F188" s="344">
        <f t="shared" si="80"/>
        <v>1471</v>
      </c>
      <c r="G188" s="365">
        <f t="shared" ref="G188:I188" si="87">G189</f>
        <v>0</v>
      </c>
      <c r="H188" s="366">
        <f t="shared" si="87"/>
        <v>0</v>
      </c>
      <c r="I188" s="366">
        <f t="shared" si="87"/>
        <v>0</v>
      </c>
      <c r="J188" s="366">
        <f>J189</f>
        <v>0</v>
      </c>
      <c r="K188" s="366">
        <f t="shared" ref="K188:O188" si="88">K189</f>
        <v>0</v>
      </c>
      <c r="L188" s="366">
        <f t="shared" si="88"/>
        <v>0</v>
      </c>
      <c r="M188" s="366">
        <f t="shared" si="88"/>
        <v>0</v>
      </c>
      <c r="N188" s="366">
        <f t="shared" si="88"/>
        <v>0</v>
      </c>
      <c r="O188" s="366">
        <f t="shared" si="88"/>
        <v>0</v>
      </c>
      <c r="P188" s="346">
        <v>38</v>
      </c>
      <c r="Q188" s="346">
        <v>37</v>
      </c>
      <c r="R188" s="346">
        <v>37</v>
      </c>
      <c r="S188" s="346">
        <v>37</v>
      </c>
      <c r="T188" s="346">
        <v>36</v>
      </c>
      <c r="U188" s="346">
        <v>35</v>
      </c>
      <c r="V188" s="346">
        <v>34</v>
      </c>
      <c r="W188" s="346">
        <v>32</v>
      </c>
      <c r="X188" s="346">
        <v>33</v>
      </c>
      <c r="Y188" s="346">
        <v>32</v>
      </c>
      <c r="Z188" s="346">
        <v>31</v>
      </c>
      <c r="AA188" s="346">
        <v>30</v>
      </c>
      <c r="AB188" s="346">
        <v>28</v>
      </c>
      <c r="AC188" s="346">
        <v>28</v>
      </c>
      <c r="AD188" s="346">
        <v>139</v>
      </c>
      <c r="AE188" s="346">
        <v>135</v>
      </c>
      <c r="AF188" s="346">
        <v>82</v>
      </c>
      <c r="AG188" s="346">
        <v>101</v>
      </c>
      <c r="AH188" s="346">
        <v>92</v>
      </c>
      <c r="AI188" s="346">
        <v>97</v>
      </c>
      <c r="AJ188" s="346">
        <v>95</v>
      </c>
      <c r="AK188" s="346">
        <v>69</v>
      </c>
      <c r="AL188" s="346">
        <v>56</v>
      </c>
      <c r="AM188" s="346">
        <v>41</v>
      </c>
      <c r="AN188" s="346">
        <v>43</v>
      </c>
      <c r="AO188" s="346">
        <v>31</v>
      </c>
      <c r="AP188" s="346">
        <v>22</v>
      </c>
      <c r="AQ188" s="346">
        <v>44</v>
      </c>
      <c r="AR188" s="346">
        <v>856</v>
      </c>
      <c r="AS188" s="346">
        <v>90</v>
      </c>
      <c r="AT188" s="346">
        <v>68</v>
      </c>
      <c r="AU188" s="346">
        <v>326</v>
      </c>
      <c r="AV188" s="346">
        <v>58</v>
      </c>
    </row>
    <row r="189" spans="1:48" hidden="1" x14ac:dyDescent="0.2">
      <c r="A189" s="347">
        <v>301</v>
      </c>
      <c r="B189" s="125">
        <v>424</v>
      </c>
      <c r="C189" s="381" t="s">
        <v>482</v>
      </c>
      <c r="D189" s="354" t="s">
        <v>16</v>
      </c>
      <c r="E189" s="361">
        <v>1</v>
      </c>
      <c r="F189" s="344">
        <f t="shared" si="80"/>
        <v>1471</v>
      </c>
      <c r="G189" s="351"/>
      <c r="H189" s="344"/>
      <c r="I189" s="344"/>
      <c r="J189" s="339"/>
      <c r="K189" s="339"/>
      <c r="L189" s="346"/>
      <c r="M189" s="346"/>
      <c r="N189" s="346"/>
      <c r="O189" s="346"/>
      <c r="P189" s="346">
        <v>38</v>
      </c>
      <c r="Q189" s="346">
        <v>37</v>
      </c>
      <c r="R189" s="346">
        <v>37</v>
      </c>
      <c r="S189" s="346">
        <v>37</v>
      </c>
      <c r="T189" s="346">
        <v>36</v>
      </c>
      <c r="U189" s="346">
        <v>35</v>
      </c>
      <c r="V189" s="346">
        <v>34</v>
      </c>
      <c r="W189" s="346">
        <v>32</v>
      </c>
      <c r="X189" s="346">
        <v>33</v>
      </c>
      <c r="Y189" s="346">
        <v>32</v>
      </c>
      <c r="Z189" s="346">
        <v>31</v>
      </c>
      <c r="AA189" s="346">
        <v>30</v>
      </c>
      <c r="AB189" s="346">
        <v>28</v>
      </c>
      <c r="AC189" s="346">
        <v>28</v>
      </c>
      <c r="AD189" s="346">
        <v>139</v>
      </c>
      <c r="AE189" s="346">
        <v>135</v>
      </c>
      <c r="AF189" s="346">
        <v>82</v>
      </c>
      <c r="AG189" s="346">
        <v>101</v>
      </c>
      <c r="AH189" s="346">
        <v>92</v>
      </c>
      <c r="AI189" s="346">
        <v>97</v>
      </c>
      <c r="AJ189" s="346">
        <v>95</v>
      </c>
      <c r="AK189" s="346">
        <v>69</v>
      </c>
      <c r="AL189" s="346">
        <v>56</v>
      </c>
      <c r="AM189" s="346">
        <v>41</v>
      </c>
      <c r="AN189" s="346">
        <v>43</v>
      </c>
      <c r="AO189" s="346">
        <v>31</v>
      </c>
      <c r="AP189" s="346">
        <v>22</v>
      </c>
      <c r="AQ189" s="346">
        <v>44</v>
      </c>
      <c r="AR189" s="346">
        <v>856</v>
      </c>
      <c r="AS189" s="346">
        <v>90</v>
      </c>
      <c r="AT189" s="346">
        <v>68</v>
      </c>
      <c r="AU189" s="346">
        <v>326</v>
      </c>
      <c r="AV189" s="346">
        <v>58</v>
      </c>
    </row>
    <row r="190" spans="1:48" hidden="1" x14ac:dyDescent="0.2">
      <c r="A190" s="340">
        <v>120406</v>
      </c>
      <c r="B190" s="341"/>
      <c r="C190" s="342" t="s">
        <v>483</v>
      </c>
      <c r="D190" s="275"/>
      <c r="E190" s="107">
        <v>2</v>
      </c>
      <c r="F190" s="344">
        <f t="shared" si="80"/>
        <v>1486</v>
      </c>
      <c r="G190" s="365">
        <f t="shared" ref="G190:I190" si="89">G191</f>
        <v>0</v>
      </c>
      <c r="H190" s="366">
        <f t="shared" si="89"/>
        <v>0</v>
      </c>
      <c r="I190" s="366">
        <f t="shared" si="89"/>
        <v>0</v>
      </c>
      <c r="J190" s="366">
        <f>J191</f>
        <v>0</v>
      </c>
      <c r="K190" s="366">
        <f t="shared" ref="K190:O190" si="90">K191</f>
        <v>0</v>
      </c>
      <c r="L190" s="366">
        <f t="shared" si="90"/>
        <v>0</v>
      </c>
      <c r="M190" s="366">
        <f t="shared" si="90"/>
        <v>0</v>
      </c>
      <c r="N190" s="366">
        <f t="shared" si="90"/>
        <v>0</v>
      </c>
      <c r="O190" s="366">
        <f t="shared" si="90"/>
        <v>0</v>
      </c>
      <c r="P190" s="346">
        <v>35</v>
      </c>
      <c r="Q190" s="346">
        <v>34</v>
      </c>
      <c r="R190" s="346">
        <v>34</v>
      </c>
      <c r="S190" s="346">
        <v>33</v>
      </c>
      <c r="T190" s="346">
        <v>33</v>
      </c>
      <c r="U190" s="346">
        <v>33</v>
      </c>
      <c r="V190" s="346">
        <v>31</v>
      </c>
      <c r="W190" s="346">
        <v>33</v>
      </c>
      <c r="X190" s="346">
        <v>33</v>
      </c>
      <c r="Y190" s="346">
        <v>34</v>
      </c>
      <c r="Z190" s="346">
        <v>34</v>
      </c>
      <c r="AA190" s="346">
        <v>33</v>
      </c>
      <c r="AB190" s="346">
        <v>34</v>
      </c>
      <c r="AC190" s="346">
        <v>32</v>
      </c>
      <c r="AD190" s="346">
        <v>150</v>
      </c>
      <c r="AE190" s="346">
        <v>121</v>
      </c>
      <c r="AF190" s="346">
        <v>95</v>
      </c>
      <c r="AG190" s="346">
        <v>92</v>
      </c>
      <c r="AH190" s="346">
        <v>105</v>
      </c>
      <c r="AI190" s="346">
        <v>81</v>
      </c>
      <c r="AJ190" s="346">
        <v>89</v>
      </c>
      <c r="AK190" s="346">
        <v>71</v>
      </c>
      <c r="AL190" s="346">
        <v>70</v>
      </c>
      <c r="AM190" s="346">
        <v>35</v>
      </c>
      <c r="AN190" s="346">
        <v>44</v>
      </c>
      <c r="AO190" s="346">
        <v>37</v>
      </c>
      <c r="AP190" s="346">
        <v>30</v>
      </c>
      <c r="AQ190" s="346">
        <v>42</v>
      </c>
      <c r="AR190" s="346">
        <v>869</v>
      </c>
      <c r="AS190" s="346">
        <v>83</v>
      </c>
      <c r="AT190" s="346">
        <v>80</v>
      </c>
      <c r="AU190" s="346">
        <v>340</v>
      </c>
      <c r="AV190" s="346">
        <v>56</v>
      </c>
    </row>
    <row r="191" spans="1:48" hidden="1" x14ac:dyDescent="0.2">
      <c r="A191" s="347">
        <v>301</v>
      </c>
      <c r="B191" s="125">
        <v>425</v>
      </c>
      <c r="C191" s="381" t="s">
        <v>484</v>
      </c>
      <c r="D191" s="354" t="s">
        <v>16</v>
      </c>
      <c r="E191" s="361">
        <v>2</v>
      </c>
      <c r="F191" s="344">
        <f t="shared" si="80"/>
        <v>1486</v>
      </c>
      <c r="G191" s="351"/>
      <c r="H191" s="344"/>
      <c r="I191" s="344"/>
      <c r="J191" s="339"/>
      <c r="K191" s="339"/>
      <c r="L191" s="346"/>
      <c r="M191" s="346"/>
      <c r="N191" s="346"/>
      <c r="O191" s="346"/>
      <c r="P191" s="346">
        <v>35</v>
      </c>
      <c r="Q191" s="346">
        <v>34</v>
      </c>
      <c r="R191" s="346">
        <v>34</v>
      </c>
      <c r="S191" s="346">
        <v>33</v>
      </c>
      <c r="T191" s="346">
        <v>33</v>
      </c>
      <c r="U191" s="346">
        <v>33</v>
      </c>
      <c r="V191" s="346">
        <v>31</v>
      </c>
      <c r="W191" s="346">
        <v>33</v>
      </c>
      <c r="X191" s="346">
        <v>33</v>
      </c>
      <c r="Y191" s="346">
        <v>34</v>
      </c>
      <c r="Z191" s="346">
        <v>34</v>
      </c>
      <c r="AA191" s="346">
        <v>33</v>
      </c>
      <c r="AB191" s="346">
        <v>34</v>
      </c>
      <c r="AC191" s="346">
        <v>32</v>
      </c>
      <c r="AD191" s="346">
        <v>150</v>
      </c>
      <c r="AE191" s="346">
        <v>121</v>
      </c>
      <c r="AF191" s="346">
        <v>95</v>
      </c>
      <c r="AG191" s="346">
        <v>92</v>
      </c>
      <c r="AH191" s="346">
        <v>105</v>
      </c>
      <c r="AI191" s="346">
        <v>81</v>
      </c>
      <c r="AJ191" s="346">
        <v>89</v>
      </c>
      <c r="AK191" s="346">
        <v>71</v>
      </c>
      <c r="AL191" s="346">
        <v>70</v>
      </c>
      <c r="AM191" s="346">
        <v>35</v>
      </c>
      <c r="AN191" s="346">
        <v>44</v>
      </c>
      <c r="AO191" s="346">
        <v>37</v>
      </c>
      <c r="AP191" s="346">
        <v>30</v>
      </c>
      <c r="AQ191" s="346">
        <v>42</v>
      </c>
      <c r="AR191" s="346">
        <v>869</v>
      </c>
      <c r="AS191" s="346">
        <v>83</v>
      </c>
      <c r="AT191" s="346">
        <v>80</v>
      </c>
      <c r="AU191" s="346">
        <v>340</v>
      </c>
      <c r="AV191" s="346">
        <v>56</v>
      </c>
    </row>
    <row r="192" spans="1:48" hidden="1" x14ac:dyDescent="0.2">
      <c r="A192" s="340">
        <v>120407</v>
      </c>
      <c r="B192" s="341"/>
      <c r="C192" s="342" t="s">
        <v>485</v>
      </c>
      <c r="D192" s="275"/>
      <c r="E192" s="107">
        <v>3</v>
      </c>
      <c r="F192" s="344">
        <f t="shared" si="80"/>
        <v>2338</v>
      </c>
      <c r="G192" s="365">
        <f t="shared" ref="G192:I192" si="91">G193</f>
        <v>0</v>
      </c>
      <c r="H192" s="366">
        <f t="shared" si="91"/>
        <v>0</v>
      </c>
      <c r="I192" s="366">
        <f t="shared" si="91"/>
        <v>0</v>
      </c>
      <c r="J192" s="366">
        <f>J193</f>
        <v>0</v>
      </c>
      <c r="K192" s="366">
        <f t="shared" ref="K192:O192" si="92">K193</f>
        <v>0</v>
      </c>
      <c r="L192" s="366">
        <f t="shared" si="92"/>
        <v>0</v>
      </c>
      <c r="M192" s="366">
        <f t="shared" si="92"/>
        <v>0</v>
      </c>
      <c r="N192" s="366">
        <f t="shared" si="92"/>
        <v>0</v>
      </c>
      <c r="O192" s="366">
        <f t="shared" si="92"/>
        <v>0</v>
      </c>
      <c r="P192" s="346">
        <v>41</v>
      </c>
      <c r="Q192" s="346">
        <v>41</v>
      </c>
      <c r="R192" s="346">
        <v>44</v>
      </c>
      <c r="S192" s="346">
        <v>47</v>
      </c>
      <c r="T192" s="346">
        <v>49</v>
      </c>
      <c r="U192" s="346">
        <v>52</v>
      </c>
      <c r="V192" s="346">
        <v>53</v>
      </c>
      <c r="W192" s="346">
        <v>53</v>
      </c>
      <c r="X192" s="346">
        <v>50</v>
      </c>
      <c r="Y192" s="346">
        <v>49</v>
      </c>
      <c r="Z192" s="346">
        <v>49</v>
      </c>
      <c r="AA192" s="346">
        <v>46</v>
      </c>
      <c r="AB192" s="346">
        <v>46</v>
      </c>
      <c r="AC192" s="346">
        <v>43</v>
      </c>
      <c r="AD192" s="346">
        <v>197</v>
      </c>
      <c r="AE192" s="346">
        <v>193</v>
      </c>
      <c r="AF192" s="346">
        <v>158</v>
      </c>
      <c r="AG192" s="346">
        <v>149</v>
      </c>
      <c r="AH192" s="346">
        <v>176</v>
      </c>
      <c r="AI192" s="346">
        <v>142</v>
      </c>
      <c r="AJ192" s="346">
        <v>121</v>
      </c>
      <c r="AK192" s="346">
        <v>117</v>
      </c>
      <c r="AL192" s="346">
        <v>94</v>
      </c>
      <c r="AM192" s="346">
        <v>89</v>
      </c>
      <c r="AN192" s="346">
        <v>81</v>
      </c>
      <c r="AO192" s="346">
        <v>73</v>
      </c>
      <c r="AP192" s="346">
        <v>85</v>
      </c>
      <c r="AQ192" s="346">
        <v>62</v>
      </c>
      <c r="AR192" s="346">
        <v>1417</v>
      </c>
      <c r="AS192" s="346">
        <v>115</v>
      </c>
      <c r="AT192" s="346">
        <v>108</v>
      </c>
      <c r="AU192" s="346">
        <v>581</v>
      </c>
      <c r="AV192" s="346">
        <v>83</v>
      </c>
    </row>
    <row r="193" spans="1:48" hidden="1" x14ac:dyDescent="0.2">
      <c r="A193" s="347">
        <v>301</v>
      </c>
      <c r="B193" s="125">
        <v>414</v>
      </c>
      <c r="C193" s="381" t="s">
        <v>486</v>
      </c>
      <c r="D193" s="354" t="s">
        <v>31</v>
      </c>
      <c r="E193" s="361">
        <v>3</v>
      </c>
      <c r="F193" s="344">
        <f t="shared" si="80"/>
        <v>2338</v>
      </c>
      <c r="G193" s="351"/>
      <c r="H193" s="344"/>
      <c r="I193" s="344"/>
      <c r="J193" s="339"/>
      <c r="K193" s="339"/>
      <c r="L193" s="346"/>
      <c r="M193" s="346"/>
      <c r="N193" s="346"/>
      <c r="O193" s="346"/>
      <c r="P193" s="346">
        <v>41</v>
      </c>
      <c r="Q193" s="346">
        <v>41</v>
      </c>
      <c r="R193" s="346">
        <v>44</v>
      </c>
      <c r="S193" s="346">
        <v>47</v>
      </c>
      <c r="T193" s="346">
        <v>49</v>
      </c>
      <c r="U193" s="346">
        <v>52</v>
      </c>
      <c r="V193" s="346">
        <v>53</v>
      </c>
      <c r="W193" s="346">
        <v>53</v>
      </c>
      <c r="X193" s="346">
        <v>50</v>
      </c>
      <c r="Y193" s="346">
        <v>49</v>
      </c>
      <c r="Z193" s="346">
        <v>49</v>
      </c>
      <c r="AA193" s="346">
        <v>46</v>
      </c>
      <c r="AB193" s="346">
        <v>46</v>
      </c>
      <c r="AC193" s="346">
        <v>43</v>
      </c>
      <c r="AD193" s="346">
        <v>197</v>
      </c>
      <c r="AE193" s="346">
        <v>193</v>
      </c>
      <c r="AF193" s="346">
        <v>158</v>
      </c>
      <c r="AG193" s="346">
        <v>149</v>
      </c>
      <c r="AH193" s="346">
        <v>176</v>
      </c>
      <c r="AI193" s="346">
        <v>142</v>
      </c>
      <c r="AJ193" s="346">
        <v>121</v>
      </c>
      <c r="AK193" s="346">
        <v>117</v>
      </c>
      <c r="AL193" s="346">
        <v>94</v>
      </c>
      <c r="AM193" s="346">
        <v>89</v>
      </c>
      <c r="AN193" s="346">
        <v>81</v>
      </c>
      <c r="AO193" s="346">
        <v>73</v>
      </c>
      <c r="AP193" s="346">
        <v>85</v>
      </c>
      <c r="AQ193" s="346">
        <v>62</v>
      </c>
      <c r="AR193" s="346">
        <v>1417</v>
      </c>
      <c r="AS193" s="346">
        <v>115</v>
      </c>
      <c r="AT193" s="346">
        <v>108</v>
      </c>
      <c r="AU193" s="346">
        <v>581</v>
      </c>
      <c r="AV193" s="346">
        <v>83</v>
      </c>
    </row>
    <row r="194" spans="1:48" hidden="1" x14ac:dyDescent="0.2">
      <c r="A194" s="340">
        <v>120408</v>
      </c>
      <c r="B194" s="341"/>
      <c r="C194" s="342" t="s">
        <v>487</v>
      </c>
      <c r="D194" s="275"/>
      <c r="E194" s="107">
        <v>2</v>
      </c>
      <c r="F194" s="344">
        <f t="shared" si="80"/>
        <v>1680</v>
      </c>
      <c r="G194" s="365">
        <f t="shared" ref="G194:I194" si="93">G195</f>
        <v>0</v>
      </c>
      <c r="H194" s="366">
        <f t="shared" si="93"/>
        <v>0</v>
      </c>
      <c r="I194" s="366">
        <f t="shared" si="93"/>
        <v>0</v>
      </c>
      <c r="J194" s="366">
        <f>J195</f>
        <v>0</v>
      </c>
      <c r="K194" s="366">
        <f t="shared" ref="K194:O194" si="94">K195</f>
        <v>0</v>
      </c>
      <c r="L194" s="366">
        <f t="shared" si="94"/>
        <v>0</v>
      </c>
      <c r="M194" s="366">
        <f t="shared" si="94"/>
        <v>0</v>
      </c>
      <c r="N194" s="366">
        <f t="shared" si="94"/>
        <v>0</v>
      </c>
      <c r="O194" s="366">
        <f t="shared" si="94"/>
        <v>0</v>
      </c>
      <c r="P194" s="346">
        <v>32</v>
      </c>
      <c r="Q194" s="346">
        <v>33</v>
      </c>
      <c r="R194" s="346">
        <v>33</v>
      </c>
      <c r="S194" s="346">
        <v>34</v>
      </c>
      <c r="T194" s="346">
        <v>35</v>
      </c>
      <c r="U194" s="346">
        <v>35</v>
      </c>
      <c r="V194" s="346">
        <v>36</v>
      </c>
      <c r="W194" s="346">
        <v>36</v>
      </c>
      <c r="X194" s="346">
        <v>35</v>
      </c>
      <c r="Y194" s="346">
        <v>35</v>
      </c>
      <c r="Z194" s="346">
        <v>35</v>
      </c>
      <c r="AA194" s="346">
        <v>36</v>
      </c>
      <c r="AB194" s="346">
        <v>34</v>
      </c>
      <c r="AC194" s="346">
        <v>32</v>
      </c>
      <c r="AD194" s="346">
        <v>126</v>
      </c>
      <c r="AE194" s="346">
        <v>118</v>
      </c>
      <c r="AF194" s="346">
        <v>113</v>
      </c>
      <c r="AG194" s="346">
        <v>129</v>
      </c>
      <c r="AH194" s="346">
        <v>98</v>
      </c>
      <c r="AI194" s="346">
        <v>102</v>
      </c>
      <c r="AJ194" s="346">
        <v>93</v>
      </c>
      <c r="AK194" s="346">
        <v>91</v>
      </c>
      <c r="AL194" s="346">
        <v>84</v>
      </c>
      <c r="AM194" s="346">
        <v>71</v>
      </c>
      <c r="AN194" s="346">
        <v>68</v>
      </c>
      <c r="AO194" s="346">
        <v>46</v>
      </c>
      <c r="AP194" s="346">
        <v>60</v>
      </c>
      <c r="AQ194" s="346">
        <v>39</v>
      </c>
      <c r="AR194" s="346">
        <v>992</v>
      </c>
      <c r="AS194" s="346">
        <v>91</v>
      </c>
      <c r="AT194" s="346">
        <v>91</v>
      </c>
      <c r="AU194" s="346">
        <v>372</v>
      </c>
      <c r="AV194" s="346">
        <v>52</v>
      </c>
    </row>
    <row r="195" spans="1:48" hidden="1" x14ac:dyDescent="0.2">
      <c r="A195" s="347">
        <v>301</v>
      </c>
      <c r="B195" s="125">
        <v>415</v>
      </c>
      <c r="C195" s="381" t="s">
        <v>488</v>
      </c>
      <c r="D195" s="354" t="s">
        <v>31</v>
      </c>
      <c r="E195" s="361">
        <v>2</v>
      </c>
      <c r="F195" s="344">
        <f t="shared" si="80"/>
        <v>1680</v>
      </c>
      <c r="G195" s="351"/>
      <c r="H195" s="344"/>
      <c r="I195" s="344"/>
      <c r="J195" s="339"/>
      <c r="K195" s="339"/>
      <c r="L195" s="346"/>
      <c r="M195" s="346"/>
      <c r="N195" s="346"/>
      <c r="O195" s="346"/>
      <c r="P195" s="346">
        <v>32</v>
      </c>
      <c r="Q195" s="346">
        <v>33</v>
      </c>
      <c r="R195" s="346">
        <v>33</v>
      </c>
      <c r="S195" s="346">
        <v>34</v>
      </c>
      <c r="T195" s="346">
        <v>35</v>
      </c>
      <c r="U195" s="346">
        <v>35</v>
      </c>
      <c r="V195" s="346">
        <v>36</v>
      </c>
      <c r="W195" s="346">
        <v>36</v>
      </c>
      <c r="X195" s="346">
        <v>35</v>
      </c>
      <c r="Y195" s="346">
        <v>35</v>
      </c>
      <c r="Z195" s="346">
        <v>35</v>
      </c>
      <c r="AA195" s="346">
        <v>36</v>
      </c>
      <c r="AB195" s="346">
        <v>34</v>
      </c>
      <c r="AC195" s="346">
        <v>32</v>
      </c>
      <c r="AD195" s="346">
        <v>126</v>
      </c>
      <c r="AE195" s="346">
        <v>118</v>
      </c>
      <c r="AF195" s="346">
        <v>113</v>
      </c>
      <c r="AG195" s="346">
        <v>129</v>
      </c>
      <c r="AH195" s="346">
        <v>98</v>
      </c>
      <c r="AI195" s="346">
        <v>102</v>
      </c>
      <c r="AJ195" s="346">
        <v>93</v>
      </c>
      <c r="AK195" s="346">
        <v>91</v>
      </c>
      <c r="AL195" s="346">
        <v>84</v>
      </c>
      <c r="AM195" s="346">
        <v>71</v>
      </c>
      <c r="AN195" s="346">
        <v>68</v>
      </c>
      <c r="AO195" s="346">
        <v>46</v>
      </c>
      <c r="AP195" s="346">
        <v>60</v>
      </c>
      <c r="AQ195" s="346">
        <v>39</v>
      </c>
      <c r="AR195" s="346">
        <v>992</v>
      </c>
      <c r="AS195" s="346">
        <v>91</v>
      </c>
      <c r="AT195" s="346">
        <v>91</v>
      </c>
      <c r="AU195" s="346">
        <v>372</v>
      </c>
      <c r="AV195" s="346">
        <v>52</v>
      </c>
    </row>
    <row r="196" spans="1:48" hidden="1" x14ac:dyDescent="0.2">
      <c r="A196" s="340">
        <v>120409</v>
      </c>
      <c r="B196" s="341"/>
      <c r="C196" s="342" t="s">
        <v>489</v>
      </c>
      <c r="D196" s="275"/>
      <c r="E196" s="107">
        <v>3</v>
      </c>
      <c r="F196" s="344">
        <f t="shared" si="80"/>
        <v>817</v>
      </c>
      <c r="G196" s="365">
        <f t="shared" ref="G196:I196" si="95">G197</f>
        <v>0</v>
      </c>
      <c r="H196" s="366">
        <f t="shared" si="95"/>
        <v>0</v>
      </c>
      <c r="I196" s="366">
        <f t="shared" si="95"/>
        <v>0</v>
      </c>
      <c r="J196" s="366">
        <f>J197</f>
        <v>0</v>
      </c>
      <c r="K196" s="366">
        <f t="shared" ref="K196:O196" si="96">K197</f>
        <v>0</v>
      </c>
      <c r="L196" s="366">
        <f t="shared" si="96"/>
        <v>0</v>
      </c>
      <c r="M196" s="366">
        <f t="shared" si="96"/>
        <v>0</v>
      </c>
      <c r="N196" s="366">
        <f t="shared" si="96"/>
        <v>0</v>
      </c>
      <c r="O196" s="366">
        <f t="shared" si="96"/>
        <v>0</v>
      </c>
      <c r="P196" s="346">
        <v>11</v>
      </c>
      <c r="Q196" s="346">
        <v>12</v>
      </c>
      <c r="R196" s="346">
        <v>13</v>
      </c>
      <c r="S196" s="346">
        <v>14</v>
      </c>
      <c r="T196" s="346">
        <v>14</v>
      </c>
      <c r="U196" s="346">
        <v>17</v>
      </c>
      <c r="V196" s="346">
        <v>18</v>
      </c>
      <c r="W196" s="346">
        <v>16</v>
      </c>
      <c r="X196" s="346">
        <v>18</v>
      </c>
      <c r="Y196" s="346">
        <v>15</v>
      </c>
      <c r="Z196" s="346">
        <v>14</v>
      </c>
      <c r="AA196" s="346">
        <v>13</v>
      </c>
      <c r="AB196" s="346">
        <v>12</v>
      </c>
      <c r="AC196" s="346">
        <v>10</v>
      </c>
      <c r="AD196" s="346">
        <v>54</v>
      </c>
      <c r="AE196" s="346">
        <v>60</v>
      </c>
      <c r="AF196" s="346">
        <v>48</v>
      </c>
      <c r="AG196" s="346">
        <v>54</v>
      </c>
      <c r="AH196" s="346">
        <v>65</v>
      </c>
      <c r="AI196" s="346">
        <v>55</v>
      </c>
      <c r="AJ196" s="346">
        <v>41</v>
      </c>
      <c r="AK196" s="346">
        <v>46</v>
      </c>
      <c r="AL196" s="346">
        <v>41</v>
      </c>
      <c r="AM196" s="346">
        <v>36</v>
      </c>
      <c r="AN196" s="346">
        <v>46</v>
      </c>
      <c r="AO196" s="346">
        <v>38</v>
      </c>
      <c r="AP196" s="346">
        <v>36</v>
      </c>
      <c r="AQ196" s="346">
        <v>23</v>
      </c>
      <c r="AR196" s="346">
        <v>464</v>
      </c>
      <c r="AS196" s="346">
        <v>33</v>
      </c>
      <c r="AT196" s="346">
        <v>29</v>
      </c>
      <c r="AU196" s="346">
        <v>181</v>
      </c>
      <c r="AV196" s="346">
        <v>30</v>
      </c>
    </row>
    <row r="197" spans="1:48" hidden="1" x14ac:dyDescent="0.2">
      <c r="A197" s="347">
        <v>301</v>
      </c>
      <c r="B197" s="125">
        <v>400</v>
      </c>
      <c r="C197" s="381" t="s">
        <v>490</v>
      </c>
      <c r="D197" s="354" t="s">
        <v>31</v>
      </c>
      <c r="E197" s="361">
        <v>3</v>
      </c>
      <c r="F197" s="344">
        <f t="shared" si="80"/>
        <v>817</v>
      </c>
      <c r="G197" s="351"/>
      <c r="H197" s="344"/>
      <c r="I197" s="344"/>
      <c r="J197" s="339"/>
      <c r="K197" s="339"/>
      <c r="L197" s="346"/>
      <c r="M197" s="346"/>
      <c r="N197" s="346"/>
      <c r="O197" s="346"/>
      <c r="P197" s="346">
        <v>11</v>
      </c>
      <c r="Q197" s="346">
        <v>12</v>
      </c>
      <c r="R197" s="346">
        <v>13</v>
      </c>
      <c r="S197" s="346">
        <v>14</v>
      </c>
      <c r="T197" s="346">
        <v>14</v>
      </c>
      <c r="U197" s="346">
        <v>17</v>
      </c>
      <c r="V197" s="346">
        <v>18</v>
      </c>
      <c r="W197" s="346">
        <v>16</v>
      </c>
      <c r="X197" s="346">
        <v>18</v>
      </c>
      <c r="Y197" s="346">
        <v>15</v>
      </c>
      <c r="Z197" s="346">
        <v>14</v>
      </c>
      <c r="AA197" s="346">
        <v>13</v>
      </c>
      <c r="AB197" s="346">
        <v>12</v>
      </c>
      <c r="AC197" s="346">
        <v>10</v>
      </c>
      <c r="AD197" s="346">
        <v>54</v>
      </c>
      <c r="AE197" s="346">
        <v>60</v>
      </c>
      <c r="AF197" s="346">
        <v>48</v>
      </c>
      <c r="AG197" s="346">
        <v>54</v>
      </c>
      <c r="AH197" s="346">
        <v>65</v>
      </c>
      <c r="AI197" s="346">
        <v>55</v>
      </c>
      <c r="AJ197" s="346">
        <v>41</v>
      </c>
      <c r="AK197" s="346">
        <v>46</v>
      </c>
      <c r="AL197" s="346">
        <v>41</v>
      </c>
      <c r="AM197" s="346">
        <v>36</v>
      </c>
      <c r="AN197" s="346">
        <v>46</v>
      </c>
      <c r="AO197" s="346">
        <v>38</v>
      </c>
      <c r="AP197" s="346">
        <v>36</v>
      </c>
      <c r="AQ197" s="346">
        <v>23</v>
      </c>
      <c r="AR197" s="346">
        <v>464</v>
      </c>
      <c r="AS197" s="346">
        <v>33</v>
      </c>
      <c r="AT197" s="346">
        <v>29</v>
      </c>
      <c r="AU197" s="346">
        <v>181</v>
      </c>
      <c r="AV197" s="346">
        <v>30</v>
      </c>
    </row>
    <row r="198" spans="1:48" hidden="1" x14ac:dyDescent="0.2">
      <c r="A198" s="340">
        <v>120410</v>
      </c>
      <c r="B198" s="341"/>
      <c r="C198" s="342" t="s">
        <v>491</v>
      </c>
      <c r="D198" s="275"/>
      <c r="E198" s="107">
        <v>2</v>
      </c>
      <c r="F198" s="344">
        <f t="shared" si="80"/>
        <v>1552</v>
      </c>
      <c r="G198" s="365">
        <f t="shared" ref="G198:I198" si="97">G199</f>
        <v>0</v>
      </c>
      <c r="H198" s="366">
        <f t="shared" si="97"/>
        <v>0</v>
      </c>
      <c r="I198" s="366">
        <f t="shared" si="97"/>
        <v>0</v>
      </c>
      <c r="J198" s="366">
        <f>J199</f>
        <v>0</v>
      </c>
      <c r="K198" s="366">
        <f t="shared" ref="K198:O198" si="98">K199</f>
        <v>0</v>
      </c>
      <c r="L198" s="366">
        <f t="shared" si="98"/>
        <v>0</v>
      </c>
      <c r="M198" s="366">
        <f t="shared" si="98"/>
        <v>0</v>
      </c>
      <c r="N198" s="366">
        <f t="shared" si="98"/>
        <v>0</v>
      </c>
      <c r="O198" s="366">
        <f t="shared" si="98"/>
        <v>0</v>
      </c>
      <c r="P198" s="346">
        <v>26</v>
      </c>
      <c r="Q198" s="346">
        <v>27</v>
      </c>
      <c r="R198" s="346">
        <v>27</v>
      </c>
      <c r="S198" s="346">
        <v>32</v>
      </c>
      <c r="T198" s="346">
        <v>30</v>
      </c>
      <c r="U198" s="346">
        <v>33</v>
      </c>
      <c r="V198" s="346">
        <v>34</v>
      </c>
      <c r="W198" s="346">
        <v>33</v>
      </c>
      <c r="X198" s="346">
        <v>36</v>
      </c>
      <c r="Y198" s="346">
        <v>32</v>
      </c>
      <c r="Z198" s="346">
        <v>33</v>
      </c>
      <c r="AA198" s="346">
        <v>32</v>
      </c>
      <c r="AB198" s="346">
        <v>31</v>
      </c>
      <c r="AC198" s="346">
        <v>29</v>
      </c>
      <c r="AD198" s="346">
        <v>136</v>
      </c>
      <c r="AE198" s="346">
        <v>146</v>
      </c>
      <c r="AF198" s="346">
        <v>130</v>
      </c>
      <c r="AG198" s="346">
        <v>126</v>
      </c>
      <c r="AH198" s="346">
        <v>104</v>
      </c>
      <c r="AI198" s="346">
        <v>85</v>
      </c>
      <c r="AJ198" s="346">
        <v>75</v>
      </c>
      <c r="AK198" s="346">
        <v>78</v>
      </c>
      <c r="AL198" s="346">
        <v>62</v>
      </c>
      <c r="AM198" s="346">
        <v>57</v>
      </c>
      <c r="AN198" s="346">
        <v>47</v>
      </c>
      <c r="AO198" s="346">
        <v>35</v>
      </c>
      <c r="AP198" s="346">
        <v>36</v>
      </c>
      <c r="AQ198" s="346">
        <v>37</v>
      </c>
      <c r="AR198" s="346">
        <v>879</v>
      </c>
      <c r="AS198" s="346">
        <v>80</v>
      </c>
      <c r="AT198" s="346">
        <v>83</v>
      </c>
      <c r="AU198" s="346">
        <v>379</v>
      </c>
      <c r="AV198" s="346">
        <v>49</v>
      </c>
    </row>
    <row r="199" spans="1:48" hidden="1" x14ac:dyDescent="0.2">
      <c r="A199" s="347">
        <v>301</v>
      </c>
      <c r="B199" s="125">
        <v>368</v>
      </c>
      <c r="C199" s="381" t="s">
        <v>492</v>
      </c>
      <c r="D199" s="354" t="s">
        <v>31</v>
      </c>
      <c r="E199" s="361">
        <v>2</v>
      </c>
      <c r="F199" s="344">
        <f t="shared" si="80"/>
        <v>1552</v>
      </c>
      <c r="G199" s="351"/>
      <c r="H199" s="344"/>
      <c r="I199" s="344"/>
      <c r="J199" s="339"/>
      <c r="K199" s="339"/>
      <c r="L199" s="346"/>
      <c r="M199" s="346"/>
      <c r="N199" s="346"/>
      <c r="O199" s="346"/>
      <c r="P199" s="346">
        <v>26</v>
      </c>
      <c r="Q199" s="346">
        <v>27</v>
      </c>
      <c r="R199" s="346">
        <v>27</v>
      </c>
      <c r="S199" s="346">
        <v>32</v>
      </c>
      <c r="T199" s="346">
        <v>30</v>
      </c>
      <c r="U199" s="346">
        <v>33</v>
      </c>
      <c r="V199" s="346">
        <v>34</v>
      </c>
      <c r="W199" s="346">
        <v>33</v>
      </c>
      <c r="X199" s="346">
        <v>36</v>
      </c>
      <c r="Y199" s="346">
        <v>32</v>
      </c>
      <c r="Z199" s="346">
        <v>33</v>
      </c>
      <c r="AA199" s="346">
        <v>32</v>
      </c>
      <c r="AB199" s="346">
        <v>31</v>
      </c>
      <c r="AC199" s="346">
        <v>29</v>
      </c>
      <c r="AD199" s="346">
        <v>136</v>
      </c>
      <c r="AE199" s="346">
        <v>146</v>
      </c>
      <c r="AF199" s="346">
        <v>130</v>
      </c>
      <c r="AG199" s="346">
        <v>126</v>
      </c>
      <c r="AH199" s="346">
        <v>104</v>
      </c>
      <c r="AI199" s="346">
        <v>85</v>
      </c>
      <c r="AJ199" s="346">
        <v>75</v>
      </c>
      <c r="AK199" s="346">
        <v>78</v>
      </c>
      <c r="AL199" s="346">
        <v>62</v>
      </c>
      <c r="AM199" s="346">
        <v>57</v>
      </c>
      <c r="AN199" s="346">
        <v>47</v>
      </c>
      <c r="AO199" s="346">
        <v>35</v>
      </c>
      <c r="AP199" s="346">
        <v>36</v>
      </c>
      <c r="AQ199" s="346">
        <v>37</v>
      </c>
      <c r="AR199" s="346">
        <v>879</v>
      </c>
      <c r="AS199" s="346">
        <v>80</v>
      </c>
      <c r="AT199" s="346">
        <v>83</v>
      </c>
      <c r="AU199" s="346">
        <v>379</v>
      </c>
      <c r="AV199" s="346">
        <v>49</v>
      </c>
    </row>
    <row r="200" spans="1:48" hidden="1" x14ac:dyDescent="0.2">
      <c r="A200" s="340">
        <v>120411</v>
      </c>
      <c r="B200" s="341"/>
      <c r="C200" s="342" t="s">
        <v>493</v>
      </c>
      <c r="D200" s="275"/>
      <c r="E200" s="107">
        <v>2</v>
      </c>
      <c r="F200" s="344">
        <f t="shared" si="80"/>
        <v>649</v>
      </c>
      <c r="G200" s="365">
        <f t="shared" ref="G200:I200" si="99">G201</f>
        <v>0</v>
      </c>
      <c r="H200" s="366">
        <f t="shared" si="99"/>
        <v>0</v>
      </c>
      <c r="I200" s="366">
        <f t="shared" si="99"/>
        <v>0</v>
      </c>
      <c r="J200" s="366">
        <f>J201</f>
        <v>0</v>
      </c>
      <c r="K200" s="366">
        <f t="shared" ref="K200:O200" si="100">K201</f>
        <v>0</v>
      </c>
      <c r="L200" s="366">
        <f t="shared" si="100"/>
        <v>0</v>
      </c>
      <c r="M200" s="366">
        <f t="shared" si="100"/>
        <v>0</v>
      </c>
      <c r="N200" s="366">
        <f t="shared" si="100"/>
        <v>0</v>
      </c>
      <c r="O200" s="366">
        <f t="shared" si="100"/>
        <v>0</v>
      </c>
      <c r="P200" s="346">
        <v>16</v>
      </c>
      <c r="Q200" s="346">
        <v>16</v>
      </c>
      <c r="R200" s="346">
        <v>16</v>
      </c>
      <c r="S200" s="346">
        <v>17</v>
      </c>
      <c r="T200" s="346">
        <v>17</v>
      </c>
      <c r="U200" s="346">
        <v>18</v>
      </c>
      <c r="V200" s="346">
        <v>18</v>
      </c>
      <c r="W200" s="346">
        <v>17</v>
      </c>
      <c r="X200" s="346">
        <v>15</v>
      </c>
      <c r="Y200" s="346">
        <v>14</v>
      </c>
      <c r="Z200" s="346">
        <v>13</v>
      </c>
      <c r="AA200" s="346">
        <v>10</v>
      </c>
      <c r="AB200" s="346">
        <v>11</v>
      </c>
      <c r="AC200" s="346">
        <v>10</v>
      </c>
      <c r="AD200" s="346">
        <v>44</v>
      </c>
      <c r="AE200" s="346">
        <v>41</v>
      </c>
      <c r="AF200" s="346">
        <v>33</v>
      </c>
      <c r="AG200" s="346">
        <v>37</v>
      </c>
      <c r="AH200" s="346">
        <v>24</v>
      </c>
      <c r="AI200" s="346">
        <v>32</v>
      </c>
      <c r="AJ200" s="346">
        <v>40</v>
      </c>
      <c r="AK200" s="346">
        <v>43</v>
      </c>
      <c r="AL200" s="346">
        <v>39</v>
      </c>
      <c r="AM200" s="346">
        <v>37</v>
      </c>
      <c r="AN200" s="346">
        <v>31</v>
      </c>
      <c r="AO200" s="346">
        <v>23</v>
      </c>
      <c r="AP200" s="346">
        <v>17</v>
      </c>
      <c r="AQ200" s="346">
        <v>21</v>
      </c>
      <c r="AR200" s="346">
        <v>422</v>
      </c>
      <c r="AS200" s="346">
        <v>47</v>
      </c>
      <c r="AT200" s="346">
        <v>27</v>
      </c>
      <c r="AU200" s="346">
        <v>121</v>
      </c>
      <c r="AV200" s="346">
        <v>27</v>
      </c>
    </row>
    <row r="201" spans="1:48" hidden="1" x14ac:dyDescent="0.2">
      <c r="A201" s="347">
        <v>301</v>
      </c>
      <c r="B201" s="125">
        <v>426</v>
      </c>
      <c r="C201" s="381" t="s">
        <v>494</v>
      </c>
      <c r="D201" s="354" t="s">
        <v>16</v>
      </c>
      <c r="E201" s="361">
        <v>2</v>
      </c>
      <c r="F201" s="344">
        <f t="shared" si="80"/>
        <v>649</v>
      </c>
      <c r="G201" s="351"/>
      <c r="H201" s="344"/>
      <c r="I201" s="344"/>
      <c r="J201" s="339"/>
      <c r="K201" s="339"/>
      <c r="L201" s="346"/>
      <c r="M201" s="346"/>
      <c r="N201" s="346"/>
      <c r="O201" s="346"/>
      <c r="P201" s="346">
        <v>16</v>
      </c>
      <c r="Q201" s="346">
        <v>16</v>
      </c>
      <c r="R201" s="346">
        <v>16</v>
      </c>
      <c r="S201" s="346">
        <v>17</v>
      </c>
      <c r="T201" s="346">
        <v>17</v>
      </c>
      <c r="U201" s="346">
        <v>18</v>
      </c>
      <c r="V201" s="346">
        <v>18</v>
      </c>
      <c r="W201" s="346">
        <v>17</v>
      </c>
      <c r="X201" s="346">
        <v>15</v>
      </c>
      <c r="Y201" s="346">
        <v>14</v>
      </c>
      <c r="Z201" s="346">
        <v>13</v>
      </c>
      <c r="AA201" s="346">
        <v>10</v>
      </c>
      <c r="AB201" s="346">
        <v>11</v>
      </c>
      <c r="AC201" s="346">
        <v>10</v>
      </c>
      <c r="AD201" s="346">
        <v>44</v>
      </c>
      <c r="AE201" s="346">
        <v>41</v>
      </c>
      <c r="AF201" s="346">
        <v>33</v>
      </c>
      <c r="AG201" s="346">
        <v>37</v>
      </c>
      <c r="AH201" s="346">
        <v>24</v>
      </c>
      <c r="AI201" s="346">
        <v>32</v>
      </c>
      <c r="AJ201" s="346">
        <v>40</v>
      </c>
      <c r="AK201" s="346">
        <v>43</v>
      </c>
      <c r="AL201" s="346">
        <v>39</v>
      </c>
      <c r="AM201" s="346">
        <v>37</v>
      </c>
      <c r="AN201" s="346">
        <v>31</v>
      </c>
      <c r="AO201" s="346">
        <v>23</v>
      </c>
      <c r="AP201" s="346">
        <v>17</v>
      </c>
      <c r="AQ201" s="346">
        <v>21</v>
      </c>
      <c r="AR201" s="346">
        <v>422</v>
      </c>
      <c r="AS201" s="346">
        <v>47</v>
      </c>
      <c r="AT201" s="346">
        <v>27</v>
      </c>
      <c r="AU201" s="346">
        <v>121</v>
      </c>
      <c r="AV201" s="346">
        <v>27</v>
      </c>
    </row>
    <row r="202" spans="1:48" hidden="1" x14ac:dyDescent="0.2">
      <c r="A202" s="340">
        <v>120412</v>
      </c>
      <c r="B202" s="341"/>
      <c r="C202" s="342" t="s">
        <v>495</v>
      </c>
      <c r="D202" s="275"/>
      <c r="E202" s="107">
        <v>2</v>
      </c>
      <c r="F202" s="344">
        <f t="shared" ref="F202:F262" si="101">SUM(J202:AP202)</f>
        <v>656</v>
      </c>
      <c r="G202" s="365">
        <f t="shared" ref="G202:I202" si="102">G203</f>
        <v>0</v>
      </c>
      <c r="H202" s="366">
        <f t="shared" si="102"/>
        <v>0</v>
      </c>
      <c r="I202" s="366">
        <f t="shared" si="102"/>
        <v>0</v>
      </c>
      <c r="J202" s="366">
        <f>J203</f>
        <v>0</v>
      </c>
      <c r="K202" s="366">
        <f t="shared" ref="K202:O202" si="103">K203</f>
        <v>0</v>
      </c>
      <c r="L202" s="366">
        <f t="shared" si="103"/>
        <v>0</v>
      </c>
      <c r="M202" s="366">
        <f t="shared" si="103"/>
        <v>0</v>
      </c>
      <c r="N202" s="366">
        <f t="shared" si="103"/>
        <v>0</v>
      </c>
      <c r="O202" s="366">
        <f t="shared" si="103"/>
        <v>0</v>
      </c>
      <c r="P202" s="346">
        <v>12</v>
      </c>
      <c r="Q202" s="346">
        <v>12</v>
      </c>
      <c r="R202" s="346">
        <v>13</v>
      </c>
      <c r="S202" s="346">
        <v>14</v>
      </c>
      <c r="T202" s="346">
        <v>15</v>
      </c>
      <c r="U202" s="346">
        <v>15</v>
      </c>
      <c r="V202" s="346">
        <v>16</v>
      </c>
      <c r="W202" s="346">
        <v>15</v>
      </c>
      <c r="X202" s="346">
        <v>15</v>
      </c>
      <c r="Y202" s="346">
        <v>14</v>
      </c>
      <c r="Z202" s="346">
        <v>13</v>
      </c>
      <c r="AA202" s="346">
        <v>12</v>
      </c>
      <c r="AB202" s="346">
        <v>10</v>
      </c>
      <c r="AC202" s="346">
        <v>11</v>
      </c>
      <c r="AD202" s="346">
        <v>47</v>
      </c>
      <c r="AE202" s="346">
        <v>42</v>
      </c>
      <c r="AF202" s="346">
        <v>45</v>
      </c>
      <c r="AG202" s="346">
        <v>36</v>
      </c>
      <c r="AH202" s="346">
        <v>41</v>
      </c>
      <c r="AI202" s="346">
        <v>34</v>
      </c>
      <c r="AJ202" s="346">
        <v>40</v>
      </c>
      <c r="AK202" s="346">
        <v>37</v>
      </c>
      <c r="AL202" s="346">
        <v>30</v>
      </c>
      <c r="AM202" s="346">
        <v>34</v>
      </c>
      <c r="AN202" s="346">
        <v>32</v>
      </c>
      <c r="AO202" s="346">
        <v>27</v>
      </c>
      <c r="AP202" s="346">
        <v>24</v>
      </c>
      <c r="AQ202" s="346">
        <v>17</v>
      </c>
      <c r="AR202" s="346">
        <v>387</v>
      </c>
      <c r="AS202" s="346">
        <v>44</v>
      </c>
      <c r="AT202" s="346">
        <v>27</v>
      </c>
      <c r="AU202" s="346">
        <v>135</v>
      </c>
      <c r="AV202" s="346">
        <v>22</v>
      </c>
    </row>
    <row r="203" spans="1:48" hidden="1" x14ac:dyDescent="0.2">
      <c r="A203" s="347">
        <v>301</v>
      </c>
      <c r="B203" s="125">
        <v>393</v>
      </c>
      <c r="C203" s="381" t="s">
        <v>496</v>
      </c>
      <c r="D203" s="354" t="s">
        <v>16</v>
      </c>
      <c r="E203" s="361">
        <v>2</v>
      </c>
      <c r="F203" s="344">
        <f t="shared" si="101"/>
        <v>656</v>
      </c>
      <c r="G203" s="351"/>
      <c r="H203" s="344"/>
      <c r="I203" s="344"/>
      <c r="J203" s="339"/>
      <c r="K203" s="339"/>
      <c r="L203" s="346"/>
      <c r="M203" s="346"/>
      <c r="N203" s="346"/>
      <c r="O203" s="346"/>
      <c r="P203" s="346">
        <v>12</v>
      </c>
      <c r="Q203" s="346">
        <v>12</v>
      </c>
      <c r="R203" s="346">
        <v>13</v>
      </c>
      <c r="S203" s="346">
        <v>14</v>
      </c>
      <c r="T203" s="346">
        <v>15</v>
      </c>
      <c r="U203" s="346">
        <v>15</v>
      </c>
      <c r="V203" s="346">
        <v>16</v>
      </c>
      <c r="W203" s="346">
        <v>15</v>
      </c>
      <c r="X203" s="346">
        <v>15</v>
      </c>
      <c r="Y203" s="346">
        <v>14</v>
      </c>
      <c r="Z203" s="346">
        <v>13</v>
      </c>
      <c r="AA203" s="346">
        <v>12</v>
      </c>
      <c r="AB203" s="346">
        <v>10</v>
      </c>
      <c r="AC203" s="346">
        <v>11</v>
      </c>
      <c r="AD203" s="346">
        <v>47</v>
      </c>
      <c r="AE203" s="346">
        <v>42</v>
      </c>
      <c r="AF203" s="346">
        <v>45</v>
      </c>
      <c r="AG203" s="346">
        <v>36</v>
      </c>
      <c r="AH203" s="346">
        <v>41</v>
      </c>
      <c r="AI203" s="346">
        <v>34</v>
      </c>
      <c r="AJ203" s="346">
        <v>40</v>
      </c>
      <c r="AK203" s="346">
        <v>37</v>
      </c>
      <c r="AL203" s="346">
        <v>30</v>
      </c>
      <c r="AM203" s="346">
        <v>34</v>
      </c>
      <c r="AN203" s="346">
        <v>32</v>
      </c>
      <c r="AO203" s="346">
        <v>27</v>
      </c>
      <c r="AP203" s="346">
        <v>24</v>
      </c>
      <c r="AQ203" s="346">
        <v>17</v>
      </c>
      <c r="AR203" s="346">
        <v>387</v>
      </c>
      <c r="AS203" s="346">
        <v>44</v>
      </c>
      <c r="AT203" s="346">
        <v>27</v>
      </c>
      <c r="AU203" s="346">
        <v>135</v>
      </c>
      <c r="AV203" s="346">
        <v>22</v>
      </c>
    </row>
    <row r="204" spans="1:48" hidden="1" x14ac:dyDescent="0.2">
      <c r="A204" s="340">
        <v>120413</v>
      </c>
      <c r="B204" s="341"/>
      <c r="C204" s="342" t="s">
        <v>497</v>
      </c>
      <c r="D204" s="275"/>
      <c r="E204" s="107">
        <v>2</v>
      </c>
      <c r="F204" s="344">
        <f t="shared" si="101"/>
        <v>1382</v>
      </c>
      <c r="G204" s="365">
        <f t="shared" ref="G204:I204" si="104">G205</f>
        <v>0</v>
      </c>
      <c r="H204" s="366">
        <f t="shared" si="104"/>
        <v>0</v>
      </c>
      <c r="I204" s="366">
        <f t="shared" si="104"/>
        <v>0</v>
      </c>
      <c r="J204" s="366">
        <f>J205</f>
        <v>0</v>
      </c>
      <c r="K204" s="366">
        <f t="shared" ref="K204:O204" si="105">K205</f>
        <v>0</v>
      </c>
      <c r="L204" s="366">
        <f t="shared" si="105"/>
        <v>0</v>
      </c>
      <c r="M204" s="366">
        <f t="shared" si="105"/>
        <v>0</v>
      </c>
      <c r="N204" s="366">
        <f t="shared" si="105"/>
        <v>0</v>
      </c>
      <c r="O204" s="366">
        <f t="shared" si="105"/>
        <v>0</v>
      </c>
      <c r="P204" s="346">
        <v>24</v>
      </c>
      <c r="Q204" s="346">
        <v>25</v>
      </c>
      <c r="R204" s="346">
        <v>26</v>
      </c>
      <c r="S204" s="346">
        <v>26</v>
      </c>
      <c r="T204" s="346">
        <v>29</v>
      </c>
      <c r="U204" s="346">
        <v>31</v>
      </c>
      <c r="V204" s="346">
        <v>32</v>
      </c>
      <c r="W204" s="346">
        <v>30</v>
      </c>
      <c r="X204" s="346">
        <v>30</v>
      </c>
      <c r="Y204" s="346">
        <v>29</v>
      </c>
      <c r="Z204" s="346">
        <v>26</v>
      </c>
      <c r="AA204" s="346">
        <v>26</v>
      </c>
      <c r="AB204" s="346">
        <v>25</v>
      </c>
      <c r="AC204" s="346">
        <v>23</v>
      </c>
      <c r="AD204" s="346">
        <v>106</v>
      </c>
      <c r="AE204" s="346">
        <v>102</v>
      </c>
      <c r="AF204" s="346">
        <v>79</v>
      </c>
      <c r="AG204" s="346">
        <v>96</v>
      </c>
      <c r="AH204" s="346">
        <v>95</v>
      </c>
      <c r="AI204" s="346">
        <v>102</v>
      </c>
      <c r="AJ204" s="346">
        <v>72</v>
      </c>
      <c r="AK204" s="346">
        <v>61</v>
      </c>
      <c r="AL204" s="346">
        <v>58</v>
      </c>
      <c r="AM204" s="346">
        <v>54</v>
      </c>
      <c r="AN204" s="346">
        <v>66</v>
      </c>
      <c r="AO204" s="346">
        <v>49</v>
      </c>
      <c r="AP204" s="346">
        <v>60</v>
      </c>
      <c r="AQ204" s="346">
        <v>37</v>
      </c>
      <c r="AR204" s="346">
        <v>784</v>
      </c>
      <c r="AS204" s="346">
        <v>61</v>
      </c>
      <c r="AT204" s="346">
        <v>63</v>
      </c>
      <c r="AU204" s="346">
        <v>319</v>
      </c>
      <c r="AV204" s="346">
        <v>49</v>
      </c>
    </row>
    <row r="205" spans="1:48" hidden="1" x14ac:dyDescent="0.2">
      <c r="A205" s="347">
        <v>301</v>
      </c>
      <c r="B205" s="125">
        <v>401</v>
      </c>
      <c r="C205" s="381" t="s">
        <v>498</v>
      </c>
      <c r="D205" s="354" t="s">
        <v>16</v>
      </c>
      <c r="E205" s="361">
        <v>2</v>
      </c>
      <c r="F205" s="344">
        <f t="shared" si="101"/>
        <v>1382</v>
      </c>
      <c r="G205" s="351"/>
      <c r="H205" s="344"/>
      <c r="I205" s="344"/>
      <c r="J205" s="339"/>
      <c r="K205" s="339"/>
      <c r="L205" s="346"/>
      <c r="M205" s="346"/>
      <c r="N205" s="346"/>
      <c r="O205" s="346"/>
      <c r="P205" s="346">
        <v>24</v>
      </c>
      <c r="Q205" s="346">
        <v>25</v>
      </c>
      <c r="R205" s="346">
        <v>26</v>
      </c>
      <c r="S205" s="346">
        <v>26</v>
      </c>
      <c r="T205" s="346">
        <v>29</v>
      </c>
      <c r="U205" s="346">
        <v>31</v>
      </c>
      <c r="V205" s="346">
        <v>32</v>
      </c>
      <c r="W205" s="346">
        <v>30</v>
      </c>
      <c r="X205" s="346">
        <v>30</v>
      </c>
      <c r="Y205" s="346">
        <v>29</v>
      </c>
      <c r="Z205" s="346">
        <v>26</v>
      </c>
      <c r="AA205" s="346">
        <v>26</v>
      </c>
      <c r="AB205" s="346">
        <v>25</v>
      </c>
      <c r="AC205" s="346">
        <v>23</v>
      </c>
      <c r="AD205" s="346">
        <v>106</v>
      </c>
      <c r="AE205" s="346">
        <v>102</v>
      </c>
      <c r="AF205" s="346">
        <v>79</v>
      </c>
      <c r="AG205" s="346">
        <v>96</v>
      </c>
      <c r="AH205" s="346">
        <v>95</v>
      </c>
      <c r="AI205" s="346">
        <v>102</v>
      </c>
      <c r="AJ205" s="346">
        <v>72</v>
      </c>
      <c r="AK205" s="346">
        <v>61</v>
      </c>
      <c r="AL205" s="346">
        <v>58</v>
      </c>
      <c r="AM205" s="346">
        <v>54</v>
      </c>
      <c r="AN205" s="346">
        <v>66</v>
      </c>
      <c r="AO205" s="346">
        <v>49</v>
      </c>
      <c r="AP205" s="346">
        <v>60</v>
      </c>
      <c r="AQ205" s="346">
        <v>37</v>
      </c>
      <c r="AR205" s="346">
        <v>784</v>
      </c>
      <c r="AS205" s="346">
        <v>61</v>
      </c>
      <c r="AT205" s="346">
        <v>63</v>
      </c>
      <c r="AU205" s="346">
        <v>319</v>
      </c>
      <c r="AV205" s="346">
        <v>49</v>
      </c>
    </row>
    <row r="206" spans="1:48" hidden="1" x14ac:dyDescent="0.2">
      <c r="A206" s="340">
        <v>120414</v>
      </c>
      <c r="B206" s="341"/>
      <c r="C206" s="342" t="s">
        <v>499</v>
      </c>
      <c r="D206" s="275"/>
      <c r="E206" s="107">
        <v>2</v>
      </c>
      <c r="F206" s="344">
        <f t="shared" si="101"/>
        <v>999</v>
      </c>
      <c r="G206" s="365">
        <f t="shared" ref="G206:I206" si="106">G207+G208</f>
        <v>0</v>
      </c>
      <c r="H206" s="366">
        <f t="shared" si="106"/>
        <v>0</v>
      </c>
      <c r="I206" s="366">
        <f t="shared" si="106"/>
        <v>0</v>
      </c>
      <c r="J206" s="366">
        <f>J207+J208</f>
        <v>0</v>
      </c>
      <c r="K206" s="366">
        <f t="shared" ref="K206:O206" si="107">K207+K208</f>
        <v>0</v>
      </c>
      <c r="L206" s="366">
        <f t="shared" si="107"/>
        <v>0</v>
      </c>
      <c r="M206" s="366">
        <f t="shared" si="107"/>
        <v>0</v>
      </c>
      <c r="N206" s="366">
        <f t="shared" si="107"/>
        <v>0</v>
      </c>
      <c r="O206" s="366">
        <f t="shared" si="107"/>
        <v>0</v>
      </c>
      <c r="P206" s="366">
        <f t="shared" ref="P206:AV206" si="108">SUM(P207:P208)</f>
        <v>16</v>
      </c>
      <c r="Q206" s="366">
        <f t="shared" si="108"/>
        <v>17</v>
      </c>
      <c r="R206" s="366">
        <f t="shared" si="108"/>
        <v>18</v>
      </c>
      <c r="S206" s="366">
        <f t="shared" si="108"/>
        <v>20</v>
      </c>
      <c r="T206" s="366">
        <f t="shared" si="108"/>
        <v>20</v>
      </c>
      <c r="U206" s="366">
        <f t="shared" si="108"/>
        <v>20</v>
      </c>
      <c r="V206" s="366">
        <f t="shared" si="108"/>
        <v>21</v>
      </c>
      <c r="W206" s="366">
        <f t="shared" si="108"/>
        <v>23</v>
      </c>
      <c r="X206" s="366">
        <f t="shared" si="108"/>
        <v>24</v>
      </c>
      <c r="Y206" s="366">
        <f t="shared" si="108"/>
        <v>22</v>
      </c>
      <c r="Z206" s="366">
        <f t="shared" si="108"/>
        <v>22</v>
      </c>
      <c r="AA206" s="366">
        <f t="shared" si="108"/>
        <v>22</v>
      </c>
      <c r="AB206" s="366">
        <f t="shared" si="108"/>
        <v>19</v>
      </c>
      <c r="AC206" s="366">
        <f t="shared" si="108"/>
        <v>19</v>
      </c>
      <c r="AD206" s="366">
        <f t="shared" si="108"/>
        <v>75</v>
      </c>
      <c r="AE206" s="366">
        <f t="shared" si="108"/>
        <v>77</v>
      </c>
      <c r="AF206" s="366">
        <f t="shared" si="108"/>
        <v>60</v>
      </c>
      <c r="AG206" s="366">
        <f t="shared" si="108"/>
        <v>57</v>
      </c>
      <c r="AH206" s="366">
        <f t="shared" si="108"/>
        <v>68</v>
      </c>
      <c r="AI206" s="366">
        <f t="shared" si="108"/>
        <v>56</v>
      </c>
      <c r="AJ206" s="366">
        <f t="shared" si="108"/>
        <v>47</v>
      </c>
      <c r="AK206" s="366">
        <f t="shared" si="108"/>
        <v>63</v>
      </c>
      <c r="AL206" s="366">
        <f t="shared" si="108"/>
        <v>48</v>
      </c>
      <c r="AM206" s="366">
        <f t="shared" si="108"/>
        <v>59</v>
      </c>
      <c r="AN206" s="366">
        <f t="shared" si="108"/>
        <v>41</v>
      </c>
      <c r="AO206" s="366">
        <f t="shared" si="108"/>
        <v>37</v>
      </c>
      <c r="AP206" s="366">
        <f t="shared" si="108"/>
        <v>28</v>
      </c>
      <c r="AQ206" s="366">
        <f t="shared" si="108"/>
        <v>22</v>
      </c>
      <c r="AR206" s="366">
        <f t="shared" si="108"/>
        <v>558</v>
      </c>
      <c r="AS206" s="366">
        <f t="shared" si="108"/>
        <v>47</v>
      </c>
      <c r="AT206" s="366">
        <f t="shared" si="108"/>
        <v>56</v>
      </c>
      <c r="AU206" s="366">
        <f t="shared" si="108"/>
        <v>218</v>
      </c>
      <c r="AV206" s="366">
        <f t="shared" si="108"/>
        <v>29</v>
      </c>
    </row>
    <row r="207" spans="1:48" hidden="1" x14ac:dyDescent="0.2">
      <c r="A207" s="347">
        <v>201</v>
      </c>
      <c r="B207" s="125">
        <v>427</v>
      </c>
      <c r="C207" s="381" t="s">
        <v>500</v>
      </c>
      <c r="D207" s="352" t="s">
        <v>14</v>
      </c>
      <c r="E207" s="363">
        <v>2</v>
      </c>
      <c r="F207" s="344">
        <f t="shared" si="101"/>
        <v>764</v>
      </c>
      <c r="G207" s="351"/>
      <c r="H207" s="344"/>
      <c r="I207" s="344"/>
      <c r="J207" s="339"/>
      <c r="K207" s="339"/>
      <c r="L207" s="346"/>
      <c r="M207" s="346"/>
      <c r="N207" s="346"/>
      <c r="O207" s="346"/>
      <c r="P207" s="346">
        <v>12</v>
      </c>
      <c r="Q207" s="346">
        <v>13</v>
      </c>
      <c r="R207" s="346">
        <v>14</v>
      </c>
      <c r="S207" s="346">
        <v>15</v>
      </c>
      <c r="T207" s="346">
        <v>15</v>
      </c>
      <c r="U207" s="346">
        <v>15</v>
      </c>
      <c r="V207" s="346">
        <v>16</v>
      </c>
      <c r="W207" s="346">
        <v>18</v>
      </c>
      <c r="X207" s="346">
        <v>18</v>
      </c>
      <c r="Y207" s="346">
        <v>17</v>
      </c>
      <c r="Z207" s="346">
        <v>17</v>
      </c>
      <c r="AA207" s="346">
        <v>17</v>
      </c>
      <c r="AB207" s="346">
        <v>15</v>
      </c>
      <c r="AC207" s="346">
        <v>15</v>
      </c>
      <c r="AD207" s="346">
        <v>57</v>
      </c>
      <c r="AE207" s="346">
        <v>59</v>
      </c>
      <c r="AF207" s="346">
        <v>46</v>
      </c>
      <c r="AG207" s="346">
        <v>44</v>
      </c>
      <c r="AH207" s="346">
        <v>52</v>
      </c>
      <c r="AI207" s="346">
        <v>43</v>
      </c>
      <c r="AJ207" s="346">
        <v>36</v>
      </c>
      <c r="AK207" s="346">
        <v>48</v>
      </c>
      <c r="AL207" s="346">
        <v>37</v>
      </c>
      <c r="AM207" s="346">
        <v>45</v>
      </c>
      <c r="AN207" s="346">
        <v>31</v>
      </c>
      <c r="AO207" s="346">
        <v>28</v>
      </c>
      <c r="AP207" s="346">
        <v>21</v>
      </c>
      <c r="AQ207" s="346">
        <v>17</v>
      </c>
      <c r="AR207" s="346">
        <v>427</v>
      </c>
      <c r="AS207" s="346">
        <v>36</v>
      </c>
      <c r="AT207" s="346">
        <v>43</v>
      </c>
      <c r="AU207" s="346">
        <v>167</v>
      </c>
      <c r="AV207" s="346">
        <v>22</v>
      </c>
    </row>
    <row r="208" spans="1:48" hidden="1" x14ac:dyDescent="0.2">
      <c r="A208" s="347">
        <v>301</v>
      </c>
      <c r="B208" s="125">
        <v>428</v>
      </c>
      <c r="C208" s="381" t="s">
        <v>501</v>
      </c>
      <c r="D208" s="354" t="s">
        <v>31</v>
      </c>
      <c r="E208" s="361">
        <v>2</v>
      </c>
      <c r="F208" s="344">
        <f t="shared" si="101"/>
        <v>235</v>
      </c>
      <c r="G208" s="351"/>
      <c r="H208" s="344"/>
      <c r="I208" s="344"/>
      <c r="J208" s="339"/>
      <c r="K208" s="339"/>
      <c r="L208" s="346"/>
      <c r="M208" s="346"/>
      <c r="N208" s="346"/>
      <c r="O208" s="346"/>
      <c r="P208" s="346">
        <v>4</v>
      </c>
      <c r="Q208" s="346">
        <v>4</v>
      </c>
      <c r="R208" s="346">
        <v>4</v>
      </c>
      <c r="S208" s="346">
        <v>5</v>
      </c>
      <c r="T208" s="346">
        <v>5</v>
      </c>
      <c r="U208" s="346">
        <v>5</v>
      </c>
      <c r="V208" s="346">
        <v>5</v>
      </c>
      <c r="W208" s="346">
        <v>5</v>
      </c>
      <c r="X208" s="346">
        <v>6</v>
      </c>
      <c r="Y208" s="346">
        <v>5</v>
      </c>
      <c r="Z208" s="346">
        <v>5</v>
      </c>
      <c r="AA208" s="346">
        <v>5</v>
      </c>
      <c r="AB208" s="346">
        <v>4</v>
      </c>
      <c r="AC208" s="346">
        <v>4</v>
      </c>
      <c r="AD208" s="346">
        <v>18</v>
      </c>
      <c r="AE208" s="346">
        <v>18</v>
      </c>
      <c r="AF208" s="346">
        <v>14</v>
      </c>
      <c r="AG208" s="346">
        <v>13</v>
      </c>
      <c r="AH208" s="346">
        <v>16</v>
      </c>
      <c r="AI208" s="346">
        <v>13</v>
      </c>
      <c r="AJ208" s="346">
        <v>11</v>
      </c>
      <c r="AK208" s="346">
        <v>15</v>
      </c>
      <c r="AL208" s="346">
        <v>11</v>
      </c>
      <c r="AM208" s="346">
        <v>14</v>
      </c>
      <c r="AN208" s="346">
        <v>10</v>
      </c>
      <c r="AO208" s="346">
        <v>9</v>
      </c>
      <c r="AP208" s="346">
        <v>7</v>
      </c>
      <c r="AQ208" s="346">
        <v>5</v>
      </c>
      <c r="AR208" s="346">
        <v>131</v>
      </c>
      <c r="AS208" s="346">
        <v>11</v>
      </c>
      <c r="AT208" s="346">
        <v>13</v>
      </c>
      <c r="AU208" s="346">
        <v>51</v>
      </c>
      <c r="AV208" s="346">
        <v>7</v>
      </c>
    </row>
    <row r="209" spans="1:48" hidden="1" x14ac:dyDescent="0.2">
      <c r="A209" s="340">
        <v>120415</v>
      </c>
      <c r="B209" s="341"/>
      <c r="C209" s="342" t="s">
        <v>502</v>
      </c>
      <c r="D209" s="275"/>
      <c r="E209" s="107">
        <v>2</v>
      </c>
      <c r="F209" s="344">
        <f t="shared" si="101"/>
        <v>1540</v>
      </c>
      <c r="G209" s="365">
        <f t="shared" ref="G209:I209" si="109">G210</f>
        <v>0</v>
      </c>
      <c r="H209" s="366">
        <f t="shared" si="109"/>
        <v>0</v>
      </c>
      <c r="I209" s="366">
        <f t="shared" si="109"/>
        <v>0</v>
      </c>
      <c r="J209" s="366">
        <f>J210</f>
        <v>0</v>
      </c>
      <c r="K209" s="366">
        <f t="shared" ref="K209:O209" si="110">K210</f>
        <v>0</v>
      </c>
      <c r="L209" s="366">
        <f t="shared" si="110"/>
        <v>0</v>
      </c>
      <c r="M209" s="366">
        <f t="shared" si="110"/>
        <v>0</v>
      </c>
      <c r="N209" s="366">
        <f t="shared" si="110"/>
        <v>0</v>
      </c>
      <c r="O209" s="366">
        <f t="shared" si="110"/>
        <v>0</v>
      </c>
      <c r="P209" s="346">
        <v>24</v>
      </c>
      <c r="Q209" s="346">
        <v>25</v>
      </c>
      <c r="R209" s="346">
        <v>27</v>
      </c>
      <c r="S209" s="346">
        <v>28</v>
      </c>
      <c r="T209" s="346">
        <v>32</v>
      </c>
      <c r="U209" s="346">
        <v>35</v>
      </c>
      <c r="V209" s="346">
        <v>36</v>
      </c>
      <c r="W209" s="346">
        <v>34</v>
      </c>
      <c r="X209" s="346">
        <v>33</v>
      </c>
      <c r="Y209" s="346">
        <v>31</v>
      </c>
      <c r="Z209" s="346">
        <v>28</v>
      </c>
      <c r="AA209" s="346">
        <v>26</v>
      </c>
      <c r="AB209" s="346">
        <v>25</v>
      </c>
      <c r="AC209" s="346">
        <v>22</v>
      </c>
      <c r="AD209" s="346">
        <v>108</v>
      </c>
      <c r="AE209" s="346">
        <v>96</v>
      </c>
      <c r="AF209" s="346">
        <v>87</v>
      </c>
      <c r="AG209" s="346">
        <v>95</v>
      </c>
      <c r="AH209" s="346">
        <v>99</v>
      </c>
      <c r="AI209" s="346">
        <v>86</v>
      </c>
      <c r="AJ209" s="346">
        <v>83</v>
      </c>
      <c r="AK209" s="346">
        <v>74</v>
      </c>
      <c r="AL209" s="346">
        <v>96</v>
      </c>
      <c r="AM209" s="346">
        <v>81</v>
      </c>
      <c r="AN209" s="346">
        <v>99</v>
      </c>
      <c r="AO209" s="346">
        <v>65</v>
      </c>
      <c r="AP209" s="346">
        <v>65</v>
      </c>
      <c r="AQ209" s="346">
        <v>43</v>
      </c>
      <c r="AR209" s="346">
        <v>909</v>
      </c>
      <c r="AS209" s="346">
        <v>81</v>
      </c>
      <c r="AT209" s="346">
        <v>65</v>
      </c>
      <c r="AU209" s="346">
        <v>290</v>
      </c>
      <c r="AV209" s="346">
        <v>58</v>
      </c>
    </row>
    <row r="210" spans="1:48" hidden="1" x14ac:dyDescent="0.2">
      <c r="A210" s="347">
        <v>301</v>
      </c>
      <c r="B210" s="125">
        <v>385</v>
      </c>
      <c r="C210" s="381" t="s">
        <v>503</v>
      </c>
      <c r="D210" s="354" t="s">
        <v>16</v>
      </c>
      <c r="E210" s="361">
        <v>2</v>
      </c>
      <c r="F210" s="344">
        <f t="shared" si="101"/>
        <v>1540</v>
      </c>
      <c r="G210" s="351"/>
      <c r="H210" s="344"/>
      <c r="I210" s="344"/>
      <c r="J210" s="339"/>
      <c r="K210" s="339"/>
      <c r="L210" s="346"/>
      <c r="M210" s="346"/>
      <c r="N210" s="346"/>
      <c r="O210" s="346"/>
      <c r="P210" s="346">
        <v>24</v>
      </c>
      <c r="Q210" s="346">
        <v>25</v>
      </c>
      <c r="R210" s="346">
        <v>27</v>
      </c>
      <c r="S210" s="346">
        <v>28</v>
      </c>
      <c r="T210" s="346">
        <v>32</v>
      </c>
      <c r="U210" s="346">
        <v>35</v>
      </c>
      <c r="V210" s="346">
        <v>36</v>
      </c>
      <c r="W210" s="346">
        <v>34</v>
      </c>
      <c r="X210" s="346">
        <v>33</v>
      </c>
      <c r="Y210" s="346">
        <v>31</v>
      </c>
      <c r="Z210" s="346">
        <v>28</v>
      </c>
      <c r="AA210" s="346">
        <v>26</v>
      </c>
      <c r="AB210" s="346">
        <v>25</v>
      </c>
      <c r="AC210" s="346">
        <v>22</v>
      </c>
      <c r="AD210" s="346">
        <v>108</v>
      </c>
      <c r="AE210" s="346">
        <v>96</v>
      </c>
      <c r="AF210" s="346">
        <v>87</v>
      </c>
      <c r="AG210" s="346">
        <v>95</v>
      </c>
      <c r="AH210" s="346">
        <v>99</v>
      </c>
      <c r="AI210" s="346">
        <v>86</v>
      </c>
      <c r="AJ210" s="346">
        <v>83</v>
      </c>
      <c r="AK210" s="346">
        <v>74</v>
      </c>
      <c r="AL210" s="346">
        <v>96</v>
      </c>
      <c r="AM210" s="346">
        <v>81</v>
      </c>
      <c r="AN210" s="346">
        <v>99</v>
      </c>
      <c r="AO210" s="346">
        <v>65</v>
      </c>
      <c r="AP210" s="346">
        <v>65</v>
      </c>
      <c r="AQ210" s="346">
        <v>43</v>
      </c>
      <c r="AR210" s="346">
        <v>909</v>
      </c>
      <c r="AS210" s="346">
        <v>81</v>
      </c>
      <c r="AT210" s="346">
        <v>65</v>
      </c>
      <c r="AU210" s="346">
        <v>290</v>
      </c>
      <c r="AV210" s="346">
        <v>58</v>
      </c>
    </row>
    <row r="211" spans="1:48" hidden="1" x14ac:dyDescent="0.2">
      <c r="A211" s="340">
        <v>120416</v>
      </c>
      <c r="B211" s="341"/>
      <c r="C211" s="342" t="s">
        <v>504</v>
      </c>
      <c r="D211" s="275"/>
      <c r="E211" s="107">
        <v>2</v>
      </c>
      <c r="F211" s="344">
        <f t="shared" si="101"/>
        <v>1344</v>
      </c>
      <c r="G211" s="387">
        <f t="shared" ref="G211:I211" si="111">G212</f>
        <v>0</v>
      </c>
      <c r="H211" s="388">
        <f t="shared" si="111"/>
        <v>0</v>
      </c>
      <c r="I211" s="388">
        <f t="shared" si="111"/>
        <v>0</v>
      </c>
      <c r="J211" s="388">
        <f>J212</f>
        <v>0</v>
      </c>
      <c r="K211" s="388">
        <f t="shared" ref="K211:O211" si="112">K212</f>
        <v>0</v>
      </c>
      <c r="L211" s="388">
        <f t="shared" si="112"/>
        <v>0</v>
      </c>
      <c r="M211" s="388">
        <f t="shared" si="112"/>
        <v>0</v>
      </c>
      <c r="N211" s="388">
        <f t="shared" si="112"/>
        <v>0</v>
      </c>
      <c r="O211" s="388">
        <f t="shared" si="112"/>
        <v>0</v>
      </c>
      <c r="P211" s="346">
        <v>24</v>
      </c>
      <c r="Q211" s="346">
        <v>25</v>
      </c>
      <c r="R211" s="346">
        <v>26</v>
      </c>
      <c r="S211" s="346">
        <v>26</v>
      </c>
      <c r="T211" s="346">
        <v>29</v>
      </c>
      <c r="U211" s="346">
        <v>33</v>
      </c>
      <c r="V211" s="346">
        <v>34</v>
      </c>
      <c r="W211" s="346">
        <v>31</v>
      </c>
      <c r="X211" s="346">
        <v>30</v>
      </c>
      <c r="Y211" s="346">
        <v>29</v>
      </c>
      <c r="Z211" s="346">
        <v>25</v>
      </c>
      <c r="AA211" s="346">
        <v>25</v>
      </c>
      <c r="AB211" s="346">
        <v>23</v>
      </c>
      <c r="AC211" s="346">
        <v>24</v>
      </c>
      <c r="AD211" s="346">
        <v>105</v>
      </c>
      <c r="AE211" s="346">
        <v>108</v>
      </c>
      <c r="AF211" s="346">
        <v>101</v>
      </c>
      <c r="AG211" s="346">
        <v>76</v>
      </c>
      <c r="AH211" s="346">
        <v>77</v>
      </c>
      <c r="AI211" s="346">
        <v>77</v>
      </c>
      <c r="AJ211" s="346">
        <v>70</v>
      </c>
      <c r="AK211" s="346">
        <v>56</v>
      </c>
      <c r="AL211" s="346">
        <v>71</v>
      </c>
      <c r="AM211" s="346">
        <v>72</v>
      </c>
      <c r="AN211" s="346">
        <v>50</v>
      </c>
      <c r="AO211" s="346">
        <v>47</v>
      </c>
      <c r="AP211" s="346">
        <v>50</v>
      </c>
      <c r="AQ211" s="346">
        <v>35</v>
      </c>
      <c r="AR211" s="346">
        <v>825</v>
      </c>
      <c r="AS211" s="346">
        <v>90</v>
      </c>
      <c r="AT211" s="346">
        <v>63</v>
      </c>
      <c r="AU211" s="346">
        <v>300</v>
      </c>
      <c r="AV211" s="346">
        <v>47</v>
      </c>
    </row>
    <row r="212" spans="1:48" hidden="1" x14ac:dyDescent="0.2">
      <c r="A212" s="347">
        <v>301</v>
      </c>
      <c r="B212" s="125">
        <v>394</v>
      </c>
      <c r="C212" s="381" t="s">
        <v>505</v>
      </c>
      <c r="D212" s="352" t="s">
        <v>14</v>
      </c>
      <c r="E212" s="363">
        <v>2</v>
      </c>
      <c r="F212" s="344">
        <f t="shared" si="101"/>
        <v>1344</v>
      </c>
      <c r="G212" s="351"/>
      <c r="H212" s="344"/>
      <c r="I212" s="344"/>
      <c r="J212" s="388"/>
      <c r="K212" s="388"/>
      <c r="L212" s="346"/>
      <c r="M212" s="346"/>
      <c r="N212" s="346"/>
      <c r="O212" s="346"/>
      <c r="P212" s="346">
        <v>24</v>
      </c>
      <c r="Q212" s="346">
        <v>25</v>
      </c>
      <c r="R212" s="346">
        <v>26</v>
      </c>
      <c r="S212" s="346">
        <v>26</v>
      </c>
      <c r="T212" s="346">
        <v>29</v>
      </c>
      <c r="U212" s="346">
        <v>33</v>
      </c>
      <c r="V212" s="346">
        <v>34</v>
      </c>
      <c r="W212" s="346">
        <v>31</v>
      </c>
      <c r="X212" s="346">
        <v>30</v>
      </c>
      <c r="Y212" s="346">
        <v>29</v>
      </c>
      <c r="Z212" s="346">
        <v>25</v>
      </c>
      <c r="AA212" s="346">
        <v>25</v>
      </c>
      <c r="AB212" s="346">
        <v>23</v>
      </c>
      <c r="AC212" s="346">
        <v>24</v>
      </c>
      <c r="AD212" s="346">
        <v>105</v>
      </c>
      <c r="AE212" s="346">
        <v>108</v>
      </c>
      <c r="AF212" s="346">
        <v>101</v>
      </c>
      <c r="AG212" s="346">
        <v>76</v>
      </c>
      <c r="AH212" s="346">
        <v>77</v>
      </c>
      <c r="AI212" s="346">
        <v>77</v>
      </c>
      <c r="AJ212" s="346">
        <v>70</v>
      </c>
      <c r="AK212" s="346">
        <v>56</v>
      </c>
      <c r="AL212" s="346">
        <v>71</v>
      </c>
      <c r="AM212" s="346">
        <v>72</v>
      </c>
      <c r="AN212" s="346">
        <v>50</v>
      </c>
      <c r="AO212" s="346">
        <v>47</v>
      </c>
      <c r="AP212" s="346">
        <v>50</v>
      </c>
      <c r="AQ212" s="346">
        <v>35</v>
      </c>
      <c r="AR212" s="346">
        <v>825</v>
      </c>
      <c r="AS212" s="346">
        <v>90</v>
      </c>
      <c r="AT212" s="346">
        <v>63</v>
      </c>
      <c r="AU212" s="346">
        <v>300</v>
      </c>
      <c r="AV212" s="346">
        <v>47</v>
      </c>
    </row>
    <row r="213" spans="1:48" hidden="1" x14ac:dyDescent="0.2">
      <c r="A213" s="340">
        <v>120417</v>
      </c>
      <c r="B213" s="341"/>
      <c r="C213" s="342" t="s">
        <v>506</v>
      </c>
      <c r="D213" s="275"/>
      <c r="E213" s="107">
        <v>2</v>
      </c>
      <c r="F213" s="344">
        <f t="shared" si="101"/>
        <v>707</v>
      </c>
      <c r="G213" s="365">
        <f t="shared" ref="G213:I213" si="113">G214</f>
        <v>0</v>
      </c>
      <c r="H213" s="366">
        <f t="shared" si="113"/>
        <v>0</v>
      </c>
      <c r="I213" s="366">
        <f t="shared" si="113"/>
        <v>0</v>
      </c>
      <c r="J213" s="366">
        <f>J214</f>
        <v>0</v>
      </c>
      <c r="K213" s="366">
        <f t="shared" ref="K213:O213" si="114">K214</f>
        <v>0</v>
      </c>
      <c r="L213" s="366">
        <f t="shared" si="114"/>
        <v>0</v>
      </c>
      <c r="M213" s="366">
        <f t="shared" si="114"/>
        <v>0</v>
      </c>
      <c r="N213" s="366">
        <f t="shared" si="114"/>
        <v>0</v>
      </c>
      <c r="O213" s="366">
        <f t="shared" si="114"/>
        <v>0</v>
      </c>
      <c r="P213" s="346">
        <v>17</v>
      </c>
      <c r="Q213" s="346">
        <v>18</v>
      </c>
      <c r="R213" s="346">
        <v>19</v>
      </c>
      <c r="S213" s="346">
        <v>19</v>
      </c>
      <c r="T213" s="346">
        <v>20</v>
      </c>
      <c r="U213" s="346">
        <v>21</v>
      </c>
      <c r="V213" s="346">
        <v>21</v>
      </c>
      <c r="W213" s="346">
        <v>20</v>
      </c>
      <c r="X213" s="346">
        <v>19</v>
      </c>
      <c r="Y213" s="346">
        <v>18</v>
      </c>
      <c r="Z213" s="346">
        <v>17</v>
      </c>
      <c r="AA213" s="346">
        <v>16</v>
      </c>
      <c r="AB213" s="346">
        <v>15</v>
      </c>
      <c r="AC213" s="346">
        <v>12</v>
      </c>
      <c r="AD213" s="346">
        <v>51</v>
      </c>
      <c r="AE213" s="346">
        <v>50</v>
      </c>
      <c r="AF213" s="346">
        <v>45</v>
      </c>
      <c r="AG213" s="346">
        <v>46</v>
      </c>
      <c r="AH213" s="346">
        <v>41</v>
      </c>
      <c r="AI213" s="346">
        <v>46</v>
      </c>
      <c r="AJ213" s="346">
        <v>21</v>
      </c>
      <c r="AK213" s="346">
        <v>46</v>
      </c>
      <c r="AL213" s="346">
        <v>38</v>
      </c>
      <c r="AM213" s="346">
        <v>33</v>
      </c>
      <c r="AN213" s="346">
        <v>13</v>
      </c>
      <c r="AO213" s="346">
        <v>10</v>
      </c>
      <c r="AP213" s="346">
        <v>15</v>
      </c>
      <c r="AQ213" s="346">
        <v>20</v>
      </c>
      <c r="AR213" s="346">
        <v>408</v>
      </c>
      <c r="AS213" s="346">
        <v>52</v>
      </c>
      <c r="AT213" s="346">
        <v>41</v>
      </c>
      <c r="AU213" s="346">
        <v>137</v>
      </c>
      <c r="AV213" s="346">
        <v>26</v>
      </c>
    </row>
    <row r="214" spans="1:48" hidden="1" x14ac:dyDescent="0.2">
      <c r="A214" s="347">
        <v>301</v>
      </c>
      <c r="B214" s="125">
        <v>395</v>
      </c>
      <c r="C214" s="381" t="s">
        <v>507</v>
      </c>
      <c r="D214" s="354" t="s">
        <v>31</v>
      </c>
      <c r="E214" s="361">
        <v>2</v>
      </c>
      <c r="F214" s="344">
        <f t="shared" si="101"/>
        <v>707</v>
      </c>
      <c r="G214" s="351"/>
      <c r="H214" s="344"/>
      <c r="I214" s="344"/>
      <c r="J214" s="339"/>
      <c r="K214" s="339"/>
      <c r="L214" s="346"/>
      <c r="M214" s="346"/>
      <c r="N214" s="346"/>
      <c r="O214" s="346"/>
      <c r="P214" s="346">
        <v>17</v>
      </c>
      <c r="Q214" s="346">
        <v>18</v>
      </c>
      <c r="R214" s="346">
        <v>19</v>
      </c>
      <c r="S214" s="346">
        <v>19</v>
      </c>
      <c r="T214" s="346">
        <v>20</v>
      </c>
      <c r="U214" s="346">
        <v>21</v>
      </c>
      <c r="V214" s="346">
        <v>21</v>
      </c>
      <c r="W214" s="346">
        <v>20</v>
      </c>
      <c r="X214" s="346">
        <v>19</v>
      </c>
      <c r="Y214" s="346">
        <v>18</v>
      </c>
      <c r="Z214" s="346">
        <v>17</v>
      </c>
      <c r="AA214" s="346">
        <v>16</v>
      </c>
      <c r="AB214" s="346">
        <v>15</v>
      </c>
      <c r="AC214" s="346">
        <v>12</v>
      </c>
      <c r="AD214" s="346">
        <v>51</v>
      </c>
      <c r="AE214" s="346">
        <v>50</v>
      </c>
      <c r="AF214" s="346">
        <v>45</v>
      </c>
      <c r="AG214" s="346">
        <v>46</v>
      </c>
      <c r="AH214" s="346">
        <v>41</v>
      </c>
      <c r="AI214" s="346">
        <v>46</v>
      </c>
      <c r="AJ214" s="346">
        <v>21</v>
      </c>
      <c r="AK214" s="346">
        <v>46</v>
      </c>
      <c r="AL214" s="346">
        <v>38</v>
      </c>
      <c r="AM214" s="346">
        <v>33</v>
      </c>
      <c r="AN214" s="346">
        <v>13</v>
      </c>
      <c r="AO214" s="346">
        <v>10</v>
      </c>
      <c r="AP214" s="346">
        <v>15</v>
      </c>
      <c r="AQ214" s="346">
        <v>20</v>
      </c>
      <c r="AR214" s="346">
        <v>408</v>
      </c>
      <c r="AS214" s="346">
        <v>52</v>
      </c>
      <c r="AT214" s="346">
        <v>41</v>
      </c>
      <c r="AU214" s="346">
        <v>137</v>
      </c>
      <c r="AV214" s="346">
        <v>26</v>
      </c>
    </row>
    <row r="215" spans="1:48" hidden="1" x14ac:dyDescent="0.2">
      <c r="A215" s="340">
        <v>120418</v>
      </c>
      <c r="B215" s="341"/>
      <c r="C215" s="342" t="s">
        <v>508</v>
      </c>
      <c r="D215" s="275"/>
      <c r="E215" s="107">
        <v>1</v>
      </c>
      <c r="F215" s="344">
        <f t="shared" si="101"/>
        <v>1424</v>
      </c>
      <c r="G215" s="365">
        <f t="shared" ref="G215:AV215" si="115">SUM(G216:G218)</f>
        <v>0</v>
      </c>
      <c r="H215" s="366">
        <f t="shared" si="115"/>
        <v>0</v>
      </c>
      <c r="I215" s="366">
        <f t="shared" si="115"/>
        <v>0</v>
      </c>
      <c r="J215" s="366">
        <f t="shared" si="115"/>
        <v>0</v>
      </c>
      <c r="K215" s="366">
        <f t="shared" si="115"/>
        <v>0</v>
      </c>
      <c r="L215" s="366">
        <f t="shared" si="115"/>
        <v>0</v>
      </c>
      <c r="M215" s="366">
        <f t="shared" si="115"/>
        <v>0</v>
      </c>
      <c r="N215" s="366">
        <f t="shared" si="115"/>
        <v>0</v>
      </c>
      <c r="O215" s="366">
        <f t="shared" si="115"/>
        <v>0</v>
      </c>
      <c r="P215" s="366">
        <f t="shared" si="115"/>
        <v>38</v>
      </c>
      <c r="Q215" s="366">
        <f t="shared" si="115"/>
        <v>39</v>
      </c>
      <c r="R215" s="366">
        <f t="shared" si="115"/>
        <v>40</v>
      </c>
      <c r="S215" s="366">
        <f t="shared" si="115"/>
        <v>40</v>
      </c>
      <c r="T215" s="366">
        <f t="shared" si="115"/>
        <v>40</v>
      </c>
      <c r="U215" s="366">
        <f t="shared" si="115"/>
        <v>38</v>
      </c>
      <c r="V215" s="366">
        <f t="shared" si="115"/>
        <v>37</v>
      </c>
      <c r="W215" s="366">
        <f t="shared" si="115"/>
        <v>35</v>
      </c>
      <c r="X215" s="366">
        <f t="shared" si="115"/>
        <v>37</v>
      </c>
      <c r="Y215" s="366">
        <f t="shared" si="115"/>
        <v>30</v>
      </c>
      <c r="Z215" s="366">
        <f t="shared" si="115"/>
        <v>29</v>
      </c>
      <c r="AA215" s="366">
        <f t="shared" si="115"/>
        <v>25</v>
      </c>
      <c r="AB215" s="366">
        <f t="shared" si="115"/>
        <v>23</v>
      </c>
      <c r="AC215" s="366">
        <f t="shared" si="115"/>
        <v>24</v>
      </c>
      <c r="AD215" s="366">
        <f t="shared" si="115"/>
        <v>90</v>
      </c>
      <c r="AE215" s="366">
        <f t="shared" si="115"/>
        <v>103</v>
      </c>
      <c r="AF215" s="366">
        <f t="shared" si="115"/>
        <v>61</v>
      </c>
      <c r="AG215" s="366">
        <f t="shared" si="115"/>
        <v>107</v>
      </c>
      <c r="AH215" s="366">
        <f t="shared" si="115"/>
        <v>82</v>
      </c>
      <c r="AI215" s="366">
        <f t="shared" si="115"/>
        <v>72</v>
      </c>
      <c r="AJ215" s="366">
        <f t="shared" si="115"/>
        <v>89</v>
      </c>
      <c r="AK215" s="366">
        <f t="shared" si="115"/>
        <v>71</v>
      </c>
      <c r="AL215" s="366">
        <f t="shared" si="115"/>
        <v>82</v>
      </c>
      <c r="AM215" s="366">
        <f t="shared" si="115"/>
        <v>57</v>
      </c>
      <c r="AN215" s="366">
        <f t="shared" si="115"/>
        <v>50</v>
      </c>
      <c r="AO215" s="366">
        <f t="shared" si="115"/>
        <v>55</v>
      </c>
      <c r="AP215" s="366">
        <f t="shared" si="115"/>
        <v>30</v>
      </c>
      <c r="AQ215" s="366">
        <f t="shared" si="115"/>
        <v>28</v>
      </c>
      <c r="AR215" s="366">
        <f t="shared" si="115"/>
        <v>807</v>
      </c>
      <c r="AS215" s="366">
        <f t="shared" si="115"/>
        <v>82</v>
      </c>
      <c r="AT215" s="366">
        <f t="shared" si="115"/>
        <v>68</v>
      </c>
      <c r="AU215" s="366">
        <f t="shared" si="115"/>
        <v>263</v>
      </c>
      <c r="AV215" s="366">
        <f t="shared" si="115"/>
        <v>37</v>
      </c>
    </row>
    <row r="216" spans="1:48" hidden="1" x14ac:dyDescent="0.2">
      <c r="A216" s="347">
        <v>301</v>
      </c>
      <c r="B216" s="125">
        <v>397</v>
      </c>
      <c r="C216" s="381" t="s">
        <v>509</v>
      </c>
      <c r="D216" s="354" t="s">
        <v>16</v>
      </c>
      <c r="E216" s="361">
        <v>1</v>
      </c>
      <c r="F216" s="344">
        <f t="shared" si="101"/>
        <v>637</v>
      </c>
      <c r="G216" s="351"/>
      <c r="H216" s="344"/>
      <c r="I216" s="344"/>
      <c r="J216" s="339"/>
      <c r="K216" s="339"/>
      <c r="L216" s="346"/>
      <c r="M216" s="346"/>
      <c r="N216" s="346"/>
      <c r="O216" s="346"/>
      <c r="P216" s="346">
        <v>17</v>
      </c>
      <c r="Q216" s="346">
        <v>17</v>
      </c>
      <c r="R216" s="346">
        <v>18</v>
      </c>
      <c r="S216" s="346">
        <v>18</v>
      </c>
      <c r="T216" s="346">
        <v>18</v>
      </c>
      <c r="U216" s="346">
        <v>17</v>
      </c>
      <c r="V216" s="346">
        <v>16</v>
      </c>
      <c r="W216" s="346">
        <v>15</v>
      </c>
      <c r="X216" s="346">
        <v>16</v>
      </c>
      <c r="Y216" s="346">
        <v>13</v>
      </c>
      <c r="Z216" s="346">
        <v>13</v>
      </c>
      <c r="AA216" s="346">
        <v>11</v>
      </c>
      <c r="AB216" s="346">
        <v>11</v>
      </c>
      <c r="AC216" s="346">
        <v>11</v>
      </c>
      <c r="AD216" s="346">
        <v>40</v>
      </c>
      <c r="AE216" s="346">
        <v>47</v>
      </c>
      <c r="AF216" s="346">
        <v>28</v>
      </c>
      <c r="AG216" s="346">
        <v>48</v>
      </c>
      <c r="AH216" s="346">
        <v>37</v>
      </c>
      <c r="AI216" s="346">
        <v>33</v>
      </c>
      <c r="AJ216" s="346">
        <v>40</v>
      </c>
      <c r="AK216" s="346">
        <v>32</v>
      </c>
      <c r="AL216" s="346">
        <v>37</v>
      </c>
      <c r="AM216" s="346">
        <v>25</v>
      </c>
      <c r="AN216" s="346">
        <v>22</v>
      </c>
      <c r="AO216" s="346">
        <v>24</v>
      </c>
      <c r="AP216" s="346">
        <v>13</v>
      </c>
      <c r="AQ216" s="346">
        <v>12</v>
      </c>
      <c r="AR216" s="346">
        <v>363</v>
      </c>
      <c r="AS216" s="346">
        <v>37</v>
      </c>
      <c r="AT216" s="346">
        <v>30</v>
      </c>
      <c r="AU216" s="346">
        <v>119</v>
      </c>
      <c r="AV216" s="346">
        <v>16</v>
      </c>
    </row>
    <row r="217" spans="1:48" hidden="1" x14ac:dyDescent="0.2">
      <c r="A217" s="347">
        <v>302</v>
      </c>
      <c r="B217" s="125">
        <v>398</v>
      </c>
      <c r="C217" s="381" t="s">
        <v>510</v>
      </c>
      <c r="D217" s="354" t="s">
        <v>31</v>
      </c>
      <c r="E217" s="361">
        <v>1</v>
      </c>
      <c r="F217" s="344">
        <f t="shared" si="101"/>
        <v>144</v>
      </c>
      <c r="G217" s="351"/>
      <c r="H217" s="344"/>
      <c r="I217" s="344"/>
      <c r="J217" s="339"/>
      <c r="K217" s="339"/>
      <c r="L217" s="346"/>
      <c r="M217" s="346"/>
      <c r="N217" s="346"/>
      <c r="O217" s="346"/>
      <c r="P217" s="346">
        <v>4</v>
      </c>
      <c r="Q217" s="346">
        <v>4</v>
      </c>
      <c r="R217" s="346">
        <v>4</v>
      </c>
      <c r="S217" s="346">
        <v>4</v>
      </c>
      <c r="T217" s="346">
        <v>4</v>
      </c>
      <c r="U217" s="346">
        <v>4</v>
      </c>
      <c r="V217" s="346">
        <v>4</v>
      </c>
      <c r="W217" s="346">
        <v>4</v>
      </c>
      <c r="X217" s="346">
        <v>4</v>
      </c>
      <c r="Y217" s="346">
        <v>3</v>
      </c>
      <c r="Z217" s="346">
        <v>3</v>
      </c>
      <c r="AA217" s="346">
        <v>3</v>
      </c>
      <c r="AB217" s="346">
        <v>2</v>
      </c>
      <c r="AC217" s="346">
        <v>2</v>
      </c>
      <c r="AD217" s="346">
        <v>9</v>
      </c>
      <c r="AE217" s="346">
        <v>10</v>
      </c>
      <c r="AF217" s="346">
        <v>6</v>
      </c>
      <c r="AG217" s="346">
        <v>11</v>
      </c>
      <c r="AH217" s="346">
        <v>8</v>
      </c>
      <c r="AI217" s="346">
        <v>7</v>
      </c>
      <c r="AJ217" s="346">
        <v>9</v>
      </c>
      <c r="AK217" s="346">
        <v>7</v>
      </c>
      <c r="AL217" s="346">
        <v>8</v>
      </c>
      <c r="AM217" s="346">
        <v>6</v>
      </c>
      <c r="AN217" s="346">
        <v>5</v>
      </c>
      <c r="AO217" s="346">
        <v>6</v>
      </c>
      <c r="AP217" s="346">
        <v>3</v>
      </c>
      <c r="AQ217" s="346">
        <v>3</v>
      </c>
      <c r="AR217" s="346">
        <v>81</v>
      </c>
      <c r="AS217" s="346">
        <v>8</v>
      </c>
      <c r="AT217" s="346">
        <v>7</v>
      </c>
      <c r="AU217" s="346">
        <v>26</v>
      </c>
      <c r="AV217" s="346">
        <v>4</v>
      </c>
    </row>
    <row r="218" spans="1:48" hidden="1" x14ac:dyDescent="0.2">
      <c r="A218" s="347">
        <v>303</v>
      </c>
      <c r="B218" s="125">
        <v>399</v>
      </c>
      <c r="C218" s="381" t="s">
        <v>511</v>
      </c>
      <c r="D218" s="354" t="s">
        <v>16</v>
      </c>
      <c r="E218" s="361">
        <v>1</v>
      </c>
      <c r="F218" s="344">
        <f t="shared" si="101"/>
        <v>643</v>
      </c>
      <c r="G218" s="351"/>
      <c r="H218" s="344"/>
      <c r="I218" s="344"/>
      <c r="J218" s="339"/>
      <c r="K218" s="339"/>
      <c r="L218" s="346"/>
      <c r="M218" s="346"/>
      <c r="N218" s="346"/>
      <c r="O218" s="346"/>
      <c r="P218" s="346">
        <v>17</v>
      </c>
      <c r="Q218" s="346">
        <v>18</v>
      </c>
      <c r="R218" s="346">
        <v>18</v>
      </c>
      <c r="S218" s="346">
        <v>18</v>
      </c>
      <c r="T218" s="346">
        <v>18</v>
      </c>
      <c r="U218" s="346">
        <v>17</v>
      </c>
      <c r="V218" s="346">
        <v>17</v>
      </c>
      <c r="W218" s="346">
        <v>16</v>
      </c>
      <c r="X218" s="346">
        <v>17</v>
      </c>
      <c r="Y218" s="346">
        <v>14</v>
      </c>
      <c r="Z218" s="346">
        <v>13</v>
      </c>
      <c r="AA218" s="346">
        <v>11</v>
      </c>
      <c r="AB218" s="346">
        <v>10</v>
      </c>
      <c r="AC218" s="346">
        <v>11</v>
      </c>
      <c r="AD218" s="346">
        <v>41</v>
      </c>
      <c r="AE218" s="346">
        <v>46</v>
      </c>
      <c r="AF218" s="346">
        <v>27</v>
      </c>
      <c r="AG218" s="346">
        <v>48</v>
      </c>
      <c r="AH218" s="346">
        <v>37</v>
      </c>
      <c r="AI218" s="346">
        <v>32</v>
      </c>
      <c r="AJ218" s="346">
        <v>40</v>
      </c>
      <c r="AK218" s="346">
        <v>32</v>
      </c>
      <c r="AL218" s="346">
        <v>37</v>
      </c>
      <c r="AM218" s="346">
        <v>26</v>
      </c>
      <c r="AN218" s="346">
        <v>23</v>
      </c>
      <c r="AO218" s="346">
        <v>25</v>
      </c>
      <c r="AP218" s="346">
        <v>14</v>
      </c>
      <c r="AQ218" s="346">
        <v>13</v>
      </c>
      <c r="AR218" s="346">
        <v>363</v>
      </c>
      <c r="AS218" s="346">
        <v>37</v>
      </c>
      <c r="AT218" s="346">
        <v>31</v>
      </c>
      <c r="AU218" s="346">
        <v>118</v>
      </c>
      <c r="AV218" s="346">
        <v>17</v>
      </c>
    </row>
    <row r="219" spans="1:48" hidden="1" x14ac:dyDescent="0.2">
      <c r="A219" s="340">
        <v>120420</v>
      </c>
      <c r="B219" s="341"/>
      <c r="C219" s="342" t="s">
        <v>512</v>
      </c>
      <c r="D219" s="275"/>
      <c r="E219" s="107">
        <v>2</v>
      </c>
      <c r="F219" s="344">
        <f t="shared" si="101"/>
        <v>895</v>
      </c>
      <c r="G219" s="365">
        <f t="shared" ref="G219:I219" si="116">G220</f>
        <v>0</v>
      </c>
      <c r="H219" s="366">
        <f t="shared" si="116"/>
        <v>0</v>
      </c>
      <c r="I219" s="366">
        <f t="shared" si="116"/>
        <v>0</v>
      </c>
      <c r="J219" s="366">
        <f>J220</f>
        <v>0</v>
      </c>
      <c r="K219" s="366">
        <f t="shared" ref="K219:O219" si="117">K220</f>
        <v>0</v>
      </c>
      <c r="L219" s="366">
        <f t="shared" si="117"/>
        <v>0</v>
      </c>
      <c r="M219" s="366">
        <f t="shared" si="117"/>
        <v>0</v>
      </c>
      <c r="N219" s="366">
        <f t="shared" si="117"/>
        <v>0</v>
      </c>
      <c r="O219" s="366">
        <f t="shared" si="117"/>
        <v>0</v>
      </c>
      <c r="P219" s="346">
        <v>17</v>
      </c>
      <c r="Q219" s="346">
        <v>17</v>
      </c>
      <c r="R219" s="346">
        <v>18</v>
      </c>
      <c r="S219" s="346">
        <v>18</v>
      </c>
      <c r="T219" s="346">
        <v>18</v>
      </c>
      <c r="U219" s="346">
        <v>19</v>
      </c>
      <c r="V219" s="346">
        <v>19</v>
      </c>
      <c r="W219" s="346">
        <v>17</v>
      </c>
      <c r="X219" s="346">
        <v>18</v>
      </c>
      <c r="Y219" s="346">
        <v>17</v>
      </c>
      <c r="Z219" s="346">
        <v>16</v>
      </c>
      <c r="AA219" s="346">
        <v>16</v>
      </c>
      <c r="AB219" s="346">
        <v>16</v>
      </c>
      <c r="AC219" s="346">
        <v>14</v>
      </c>
      <c r="AD219" s="346">
        <v>76</v>
      </c>
      <c r="AE219" s="346">
        <v>75</v>
      </c>
      <c r="AF219" s="346">
        <v>63</v>
      </c>
      <c r="AG219" s="346">
        <v>54</v>
      </c>
      <c r="AH219" s="346">
        <v>45</v>
      </c>
      <c r="AI219" s="346">
        <v>54</v>
      </c>
      <c r="AJ219" s="346">
        <v>53</v>
      </c>
      <c r="AK219" s="346">
        <v>42</v>
      </c>
      <c r="AL219" s="346">
        <v>48</v>
      </c>
      <c r="AM219" s="346">
        <v>37</v>
      </c>
      <c r="AN219" s="346">
        <v>35</v>
      </c>
      <c r="AO219" s="346">
        <v>32</v>
      </c>
      <c r="AP219" s="346">
        <v>41</v>
      </c>
      <c r="AQ219" s="346">
        <v>22</v>
      </c>
      <c r="AR219" s="346">
        <v>539</v>
      </c>
      <c r="AS219" s="346">
        <v>49</v>
      </c>
      <c r="AT219" s="346">
        <v>43</v>
      </c>
      <c r="AU219" s="346">
        <v>200</v>
      </c>
      <c r="AV219" s="346">
        <v>29</v>
      </c>
    </row>
    <row r="220" spans="1:48" hidden="1" x14ac:dyDescent="0.2">
      <c r="A220" s="347">
        <v>301</v>
      </c>
      <c r="B220" s="125">
        <v>402</v>
      </c>
      <c r="C220" s="381" t="s">
        <v>513</v>
      </c>
      <c r="D220" s="354" t="s">
        <v>31</v>
      </c>
      <c r="E220" s="361">
        <v>2</v>
      </c>
      <c r="F220" s="344">
        <f t="shared" si="101"/>
        <v>895</v>
      </c>
      <c r="G220" s="351"/>
      <c r="H220" s="344"/>
      <c r="I220" s="344"/>
      <c r="J220" s="339"/>
      <c r="K220" s="339"/>
      <c r="L220" s="346"/>
      <c r="M220" s="346"/>
      <c r="N220" s="346"/>
      <c r="O220" s="346"/>
      <c r="P220" s="346">
        <v>17</v>
      </c>
      <c r="Q220" s="346">
        <v>17</v>
      </c>
      <c r="R220" s="346">
        <v>18</v>
      </c>
      <c r="S220" s="346">
        <v>18</v>
      </c>
      <c r="T220" s="346">
        <v>18</v>
      </c>
      <c r="U220" s="346">
        <v>19</v>
      </c>
      <c r="V220" s="346">
        <v>19</v>
      </c>
      <c r="W220" s="346">
        <v>17</v>
      </c>
      <c r="X220" s="346">
        <v>18</v>
      </c>
      <c r="Y220" s="346">
        <v>17</v>
      </c>
      <c r="Z220" s="346">
        <v>16</v>
      </c>
      <c r="AA220" s="346">
        <v>16</v>
      </c>
      <c r="AB220" s="346">
        <v>16</v>
      </c>
      <c r="AC220" s="346">
        <v>14</v>
      </c>
      <c r="AD220" s="346">
        <v>76</v>
      </c>
      <c r="AE220" s="346">
        <v>75</v>
      </c>
      <c r="AF220" s="346">
        <v>63</v>
      </c>
      <c r="AG220" s="346">
        <v>54</v>
      </c>
      <c r="AH220" s="346">
        <v>45</v>
      </c>
      <c r="AI220" s="346">
        <v>54</v>
      </c>
      <c r="AJ220" s="346">
        <v>53</v>
      </c>
      <c r="AK220" s="346">
        <v>42</v>
      </c>
      <c r="AL220" s="346">
        <v>48</v>
      </c>
      <c r="AM220" s="346">
        <v>37</v>
      </c>
      <c r="AN220" s="346">
        <v>35</v>
      </c>
      <c r="AO220" s="346">
        <v>32</v>
      </c>
      <c r="AP220" s="346">
        <v>41</v>
      </c>
      <c r="AQ220" s="346">
        <v>22</v>
      </c>
      <c r="AR220" s="346">
        <v>539</v>
      </c>
      <c r="AS220" s="346">
        <v>49</v>
      </c>
      <c r="AT220" s="346">
        <v>43</v>
      </c>
      <c r="AU220" s="346">
        <v>200</v>
      </c>
      <c r="AV220" s="346">
        <v>29</v>
      </c>
    </row>
    <row r="221" spans="1:48" hidden="1" x14ac:dyDescent="0.2">
      <c r="A221" s="340">
        <v>120421</v>
      </c>
      <c r="B221" s="341"/>
      <c r="C221" s="342" t="s">
        <v>514</v>
      </c>
      <c r="D221" s="275"/>
      <c r="E221" s="107">
        <v>3</v>
      </c>
      <c r="F221" s="344">
        <f t="shared" si="101"/>
        <v>2039</v>
      </c>
      <c r="G221" s="365">
        <f t="shared" ref="G221:I221" si="118">G222</f>
        <v>0</v>
      </c>
      <c r="H221" s="366">
        <f t="shared" si="118"/>
        <v>0</v>
      </c>
      <c r="I221" s="366">
        <f t="shared" si="118"/>
        <v>0</v>
      </c>
      <c r="J221" s="366">
        <f>J222</f>
        <v>0</v>
      </c>
      <c r="K221" s="366">
        <f t="shared" ref="K221:O221" si="119">K222</f>
        <v>0</v>
      </c>
      <c r="L221" s="366">
        <f t="shared" si="119"/>
        <v>0</v>
      </c>
      <c r="M221" s="366">
        <f t="shared" si="119"/>
        <v>0</v>
      </c>
      <c r="N221" s="366">
        <f t="shared" si="119"/>
        <v>0</v>
      </c>
      <c r="O221" s="366">
        <f t="shared" si="119"/>
        <v>0</v>
      </c>
      <c r="P221" s="346">
        <v>40</v>
      </c>
      <c r="Q221" s="346">
        <v>39</v>
      </c>
      <c r="R221" s="346">
        <v>41</v>
      </c>
      <c r="S221" s="346">
        <v>41</v>
      </c>
      <c r="T221" s="346">
        <v>41</v>
      </c>
      <c r="U221" s="346">
        <v>40</v>
      </c>
      <c r="V221" s="346">
        <v>42</v>
      </c>
      <c r="W221" s="346">
        <v>42</v>
      </c>
      <c r="X221" s="346">
        <v>41</v>
      </c>
      <c r="Y221" s="346">
        <v>41</v>
      </c>
      <c r="Z221" s="346">
        <v>41</v>
      </c>
      <c r="AA221" s="346">
        <v>39</v>
      </c>
      <c r="AB221" s="346">
        <v>39</v>
      </c>
      <c r="AC221" s="346">
        <v>34</v>
      </c>
      <c r="AD221" s="346">
        <v>157</v>
      </c>
      <c r="AE221" s="346">
        <v>137</v>
      </c>
      <c r="AF221" s="346">
        <v>135</v>
      </c>
      <c r="AG221" s="346">
        <v>127</v>
      </c>
      <c r="AH221" s="346">
        <v>110</v>
      </c>
      <c r="AI221" s="346">
        <v>127</v>
      </c>
      <c r="AJ221" s="346">
        <v>98</v>
      </c>
      <c r="AK221" s="346">
        <v>110</v>
      </c>
      <c r="AL221" s="346">
        <v>98</v>
      </c>
      <c r="AM221" s="346">
        <v>99</v>
      </c>
      <c r="AN221" s="346">
        <v>99</v>
      </c>
      <c r="AO221" s="346">
        <v>88</v>
      </c>
      <c r="AP221" s="346">
        <v>93</v>
      </c>
      <c r="AQ221" s="346">
        <v>48</v>
      </c>
      <c r="AR221" s="346">
        <v>1236</v>
      </c>
      <c r="AS221" s="346">
        <v>107</v>
      </c>
      <c r="AT221" s="346">
        <v>104</v>
      </c>
      <c r="AU221" s="346">
        <v>430</v>
      </c>
      <c r="AV221" s="346">
        <v>64</v>
      </c>
    </row>
    <row r="222" spans="1:48" hidden="1" x14ac:dyDescent="0.2">
      <c r="A222" s="347">
        <v>301</v>
      </c>
      <c r="B222" s="125">
        <v>403</v>
      </c>
      <c r="C222" s="381" t="s">
        <v>515</v>
      </c>
      <c r="D222" s="354" t="s">
        <v>16</v>
      </c>
      <c r="E222" s="361">
        <v>3</v>
      </c>
      <c r="F222" s="344">
        <f t="shared" si="101"/>
        <v>2039</v>
      </c>
      <c r="G222" s="351"/>
      <c r="H222" s="344"/>
      <c r="I222" s="344"/>
      <c r="J222" s="339"/>
      <c r="K222" s="339"/>
      <c r="L222" s="346"/>
      <c r="M222" s="346"/>
      <c r="N222" s="346"/>
      <c r="O222" s="346"/>
      <c r="P222" s="346">
        <v>40</v>
      </c>
      <c r="Q222" s="346">
        <v>39</v>
      </c>
      <c r="R222" s="346">
        <v>41</v>
      </c>
      <c r="S222" s="346">
        <v>41</v>
      </c>
      <c r="T222" s="346">
        <v>41</v>
      </c>
      <c r="U222" s="346">
        <v>40</v>
      </c>
      <c r="V222" s="346">
        <v>42</v>
      </c>
      <c r="W222" s="346">
        <v>42</v>
      </c>
      <c r="X222" s="346">
        <v>41</v>
      </c>
      <c r="Y222" s="346">
        <v>41</v>
      </c>
      <c r="Z222" s="346">
        <v>41</v>
      </c>
      <c r="AA222" s="346">
        <v>39</v>
      </c>
      <c r="AB222" s="346">
        <v>39</v>
      </c>
      <c r="AC222" s="346">
        <v>34</v>
      </c>
      <c r="AD222" s="346">
        <v>157</v>
      </c>
      <c r="AE222" s="346">
        <v>137</v>
      </c>
      <c r="AF222" s="346">
        <v>135</v>
      </c>
      <c r="AG222" s="346">
        <v>127</v>
      </c>
      <c r="AH222" s="346">
        <v>110</v>
      </c>
      <c r="AI222" s="346">
        <v>127</v>
      </c>
      <c r="AJ222" s="346">
        <v>98</v>
      </c>
      <c r="AK222" s="346">
        <v>110</v>
      </c>
      <c r="AL222" s="346">
        <v>98</v>
      </c>
      <c r="AM222" s="346">
        <v>99</v>
      </c>
      <c r="AN222" s="346">
        <v>99</v>
      </c>
      <c r="AO222" s="346">
        <v>88</v>
      </c>
      <c r="AP222" s="346">
        <v>93</v>
      </c>
      <c r="AQ222" s="346">
        <v>48</v>
      </c>
      <c r="AR222" s="346">
        <v>1236</v>
      </c>
      <c r="AS222" s="346">
        <v>107</v>
      </c>
      <c r="AT222" s="346">
        <v>104</v>
      </c>
      <c r="AU222" s="346">
        <v>430</v>
      </c>
      <c r="AV222" s="346">
        <v>64</v>
      </c>
    </row>
    <row r="223" spans="1:48" hidden="1" x14ac:dyDescent="0.2">
      <c r="A223" s="340">
        <v>120422</v>
      </c>
      <c r="B223" s="341"/>
      <c r="C223" s="342" t="s">
        <v>516</v>
      </c>
      <c r="D223" s="275"/>
      <c r="E223" s="107">
        <v>2</v>
      </c>
      <c r="F223" s="344">
        <f t="shared" si="101"/>
        <v>959</v>
      </c>
      <c r="G223" s="365">
        <f t="shared" ref="G223:I223" si="120">G224+G225</f>
        <v>0</v>
      </c>
      <c r="H223" s="366">
        <f t="shared" si="120"/>
        <v>0</v>
      </c>
      <c r="I223" s="366">
        <f t="shared" si="120"/>
        <v>0</v>
      </c>
      <c r="J223" s="366">
        <f>J224+J225</f>
        <v>0</v>
      </c>
      <c r="K223" s="366">
        <f t="shared" ref="K223:O223" si="121">K224+K225</f>
        <v>0</v>
      </c>
      <c r="L223" s="366">
        <f t="shared" si="121"/>
        <v>0</v>
      </c>
      <c r="M223" s="366">
        <f t="shared" si="121"/>
        <v>0</v>
      </c>
      <c r="N223" s="366">
        <f t="shared" si="121"/>
        <v>0</v>
      </c>
      <c r="O223" s="366">
        <f t="shared" si="121"/>
        <v>0</v>
      </c>
      <c r="P223" s="366">
        <f t="shared" ref="P223:AV223" si="122">SUM(P224:P225)</f>
        <v>19</v>
      </c>
      <c r="Q223" s="366">
        <f t="shared" si="122"/>
        <v>18</v>
      </c>
      <c r="R223" s="366">
        <f t="shared" si="122"/>
        <v>20</v>
      </c>
      <c r="S223" s="366">
        <f t="shared" si="122"/>
        <v>21</v>
      </c>
      <c r="T223" s="366">
        <f t="shared" si="122"/>
        <v>21</v>
      </c>
      <c r="U223" s="366">
        <f t="shared" si="122"/>
        <v>22</v>
      </c>
      <c r="V223" s="366">
        <f t="shared" si="122"/>
        <v>22</v>
      </c>
      <c r="W223" s="366">
        <f t="shared" si="122"/>
        <v>21</v>
      </c>
      <c r="X223" s="366">
        <f t="shared" si="122"/>
        <v>17</v>
      </c>
      <c r="Y223" s="366">
        <f t="shared" si="122"/>
        <v>18</v>
      </c>
      <c r="Z223" s="366">
        <f t="shared" si="122"/>
        <v>16</v>
      </c>
      <c r="AA223" s="366">
        <f t="shared" si="122"/>
        <v>15</v>
      </c>
      <c r="AB223" s="366">
        <f t="shared" si="122"/>
        <v>14</v>
      </c>
      <c r="AC223" s="366">
        <f t="shared" si="122"/>
        <v>11</v>
      </c>
      <c r="AD223" s="366">
        <f t="shared" si="122"/>
        <v>55</v>
      </c>
      <c r="AE223" s="366">
        <f t="shared" si="122"/>
        <v>57</v>
      </c>
      <c r="AF223" s="366">
        <f t="shared" si="122"/>
        <v>54</v>
      </c>
      <c r="AG223" s="366">
        <f t="shared" si="122"/>
        <v>53</v>
      </c>
      <c r="AH223" s="366">
        <f t="shared" si="122"/>
        <v>54</v>
      </c>
      <c r="AI223" s="366">
        <f t="shared" si="122"/>
        <v>44</v>
      </c>
      <c r="AJ223" s="366">
        <f t="shared" si="122"/>
        <v>54</v>
      </c>
      <c r="AK223" s="366">
        <f t="shared" si="122"/>
        <v>53</v>
      </c>
      <c r="AL223" s="366">
        <f t="shared" si="122"/>
        <v>75</v>
      </c>
      <c r="AM223" s="366">
        <f t="shared" si="122"/>
        <v>54</v>
      </c>
      <c r="AN223" s="366">
        <f t="shared" si="122"/>
        <v>58</v>
      </c>
      <c r="AO223" s="366">
        <f t="shared" si="122"/>
        <v>49</v>
      </c>
      <c r="AP223" s="366">
        <f t="shared" si="122"/>
        <v>44</v>
      </c>
      <c r="AQ223" s="366">
        <f t="shared" si="122"/>
        <v>20</v>
      </c>
      <c r="AR223" s="366">
        <f t="shared" si="122"/>
        <v>535</v>
      </c>
      <c r="AS223" s="366">
        <f t="shared" si="122"/>
        <v>46</v>
      </c>
      <c r="AT223" s="366">
        <f t="shared" si="122"/>
        <v>36</v>
      </c>
      <c r="AU223" s="366">
        <f t="shared" si="122"/>
        <v>167</v>
      </c>
      <c r="AV223" s="366">
        <f t="shared" si="122"/>
        <v>26</v>
      </c>
    </row>
    <row r="224" spans="1:48" hidden="1" x14ac:dyDescent="0.2">
      <c r="A224" s="347">
        <v>301</v>
      </c>
      <c r="B224" s="125">
        <v>369</v>
      </c>
      <c r="C224" s="381" t="s">
        <v>517</v>
      </c>
      <c r="D224" s="354" t="s">
        <v>16</v>
      </c>
      <c r="E224" s="361">
        <v>2</v>
      </c>
      <c r="F224" s="344">
        <f t="shared" si="101"/>
        <v>715</v>
      </c>
      <c r="G224" s="351"/>
      <c r="H224" s="344"/>
      <c r="I224" s="344"/>
      <c r="J224" s="339"/>
      <c r="K224" s="339"/>
      <c r="L224" s="346"/>
      <c r="M224" s="346"/>
      <c r="N224" s="346"/>
      <c r="O224" s="346"/>
      <c r="P224" s="346">
        <v>14</v>
      </c>
      <c r="Q224" s="346">
        <v>13</v>
      </c>
      <c r="R224" s="346">
        <v>15</v>
      </c>
      <c r="S224" s="346">
        <v>16</v>
      </c>
      <c r="T224" s="346">
        <v>16</v>
      </c>
      <c r="U224" s="346">
        <v>16</v>
      </c>
      <c r="V224" s="346">
        <v>16</v>
      </c>
      <c r="W224" s="346">
        <v>16</v>
      </c>
      <c r="X224" s="346">
        <v>13</v>
      </c>
      <c r="Y224" s="346">
        <v>13</v>
      </c>
      <c r="Z224" s="346">
        <v>12</v>
      </c>
      <c r="AA224" s="346">
        <v>11</v>
      </c>
      <c r="AB224" s="346">
        <v>10</v>
      </c>
      <c r="AC224" s="346">
        <v>8</v>
      </c>
      <c r="AD224" s="346">
        <v>41</v>
      </c>
      <c r="AE224" s="346">
        <v>43</v>
      </c>
      <c r="AF224" s="346">
        <v>40</v>
      </c>
      <c r="AG224" s="346">
        <v>40</v>
      </c>
      <c r="AH224" s="346">
        <v>40</v>
      </c>
      <c r="AI224" s="346">
        <v>33</v>
      </c>
      <c r="AJ224" s="346">
        <v>40</v>
      </c>
      <c r="AK224" s="346">
        <v>40</v>
      </c>
      <c r="AL224" s="346">
        <v>56</v>
      </c>
      <c r="AM224" s="346">
        <v>40</v>
      </c>
      <c r="AN224" s="346">
        <v>43</v>
      </c>
      <c r="AO224" s="346">
        <v>37</v>
      </c>
      <c r="AP224" s="346">
        <v>33</v>
      </c>
      <c r="AQ224" s="346">
        <v>15</v>
      </c>
      <c r="AR224" s="346">
        <v>401</v>
      </c>
      <c r="AS224" s="346">
        <v>34</v>
      </c>
      <c r="AT224" s="346">
        <v>27</v>
      </c>
      <c r="AU224" s="346">
        <v>125</v>
      </c>
      <c r="AV224" s="346">
        <v>19</v>
      </c>
    </row>
    <row r="225" spans="1:48" hidden="1" x14ac:dyDescent="0.2">
      <c r="A225" s="347">
        <v>302</v>
      </c>
      <c r="B225" s="125">
        <v>386</v>
      </c>
      <c r="C225" s="381" t="s">
        <v>430</v>
      </c>
      <c r="D225" s="354" t="s">
        <v>31</v>
      </c>
      <c r="E225" s="361">
        <v>2</v>
      </c>
      <c r="F225" s="344">
        <f t="shared" si="101"/>
        <v>244</v>
      </c>
      <c r="G225" s="351"/>
      <c r="H225" s="344"/>
      <c r="I225" s="344"/>
      <c r="J225" s="339"/>
      <c r="K225" s="339"/>
      <c r="L225" s="346"/>
      <c r="M225" s="346"/>
      <c r="N225" s="346"/>
      <c r="O225" s="346"/>
      <c r="P225" s="346">
        <v>5</v>
      </c>
      <c r="Q225" s="346">
        <v>5</v>
      </c>
      <c r="R225" s="346">
        <v>5</v>
      </c>
      <c r="S225" s="346">
        <v>5</v>
      </c>
      <c r="T225" s="346">
        <v>5</v>
      </c>
      <c r="U225" s="346">
        <v>6</v>
      </c>
      <c r="V225" s="346">
        <v>6</v>
      </c>
      <c r="W225" s="346">
        <v>5</v>
      </c>
      <c r="X225" s="346">
        <v>4</v>
      </c>
      <c r="Y225" s="346">
        <v>5</v>
      </c>
      <c r="Z225" s="346">
        <v>4</v>
      </c>
      <c r="AA225" s="346">
        <v>4</v>
      </c>
      <c r="AB225" s="346">
        <v>4</v>
      </c>
      <c r="AC225" s="346">
        <v>3</v>
      </c>
      <c r="AD225" s="346">
        <v>14</v>
      </c>
      <c r="AE225" s="346">
        <v>14</v>
      </c>
      <c r="AF225" s="346">
        <v>14</v>
      </c>
      <c r="AG225" s="346">
        <v>13</v>
      </c>
      <c r="AH225" s="346">
        <v>14</v>
      </c>
      <c r="AI225" s="346">
        <v>11</v>
      </c>
      <c r="AJ225" s="346">
        <v>14</v>
      </c>
      <c r="AK225" s="346">
        <v>13</v>
      </c>
      <c r="AL225" s="346">
        <v>19</v>
      </c>
      <c r="AM225" s="346">
        <v>14</v>
      </c>
      <c r="AN225" s="346">
        <v>15</v>
      </c>
      <c r="AO225" s="346">
        <v>12</v>
      </c>
      <c r="AP225" s="346">
        <v>11</v>
      </c>
      <c r="AQ225" s="346">
        <v>5</v>
      </c>
      <c r="AR225" s="346">
        <v>134</v>
      </c>
      <c r="AS225" s="346">
        <v>12</v>
      </c>
      <c r="AT225" s="346">
        <v>9</v>
      </c>
      <c r="AU225" s="346">
        <v>42</v>
      </c>
      <c r="AV225" s="346">
        <v>7</v>
      </c>
    </row>
    <row r="226" spans="1:48" hidden="1" x14ac:dyDescent="0.2">
      <c r="A226" s="340">
        <v>120423</v>
      </c>
      <c r="B226" s="341"/>
      <c r="C226" s="342" t="s">
        <v>518</v>
      </c>
      <c r="D226" s="275"/>
      <c r="E226" s="107">
        <v>2</v>
      </c>
      <c r="F226" s="344">
        <f t="shared" si="101"/>
        <v>1669</v>
      </c>
      <c r="G226" s="365">
        <f t="shared" ref="G226:I226" si="123">SUM(G227:G230)</f>
        <v>0</v>
      </c>
      <c r="H226" s="366">
        <f t="shared" si="123"/>
        <v>0</v>
      </c>
      <c r="I226" s="366">
        <f t="shared" si="123"/>
        <v>0</v>
      </c>
      <c r="J226" s="366">
        <f>SUM(J227:J230)</f>
        <v>0</v>
      </c>
      <c r="K226" s="366">
        <f t="shared" ref="K226:AV226" si="124">SUM(K227:K230)</f>
        <v>0</v>
      </c>
      <c r="L226" s="366">
        <f t="shared" si="124"/>
        <v>0</v>
      </c>
      <c r="M226" s="366">
        <f t="shared" si="124"/>
        <v>0</v>
      </c>
      <c r="N226" s="366">
        <f t="shared" si="124"/>
        <v>0</v>
      </c>
      <c r="O226" s="366">
        <f t="shared" si="124"/>
        <v>0</v>
      </c>
      <c r="P226" s="366">
        <f t="shared" si="124"/>
        <v>40</v>
      </c>
      <c r="Q226" s="366">
        <f t="shared" si="124"/>
        <v>41</v>
      </c>
      <c r="R226" s="366">
        <f t="shared" si="124"/>
        <v>42</v>
      </c>
      <c r="S226" s="366">
        <f t="shared" si="124"/>
        <v>41</v>
      </c>
      <c r="T226" s="366">
        <f t="shared" si="124"/>
        <v>44</v>
      </c>
      <c r="U226" s="366">
        <f t="shared" si="124"/>
        <v>45</v>
      </c>
      <c r="V226" s="366">
        <f t="shared" si="124"/>
        <v>45</v>
      </c>
      <c r="W226" s="366">
        <f t="shared" si="124"/>
        <v>44</v>
      </c>
      <c r="X226" s="366">
        <f t="shared" si="124"/>
        <v>41</v>
      </c>
      <c r="Y226" s="366">
        <f t="shared" si="124"/>
        <v>41</v>
      </c>
      <c r="Z226" s="366">
        <f t="shared" si="124"/>
        <v>39</v>
      </c>
      <c r="AA226" s="366">
        <f t="shared" si="124"/>
        <v>37</v>
      </c>
      <c r="AB226" s="366">
        <f t="shared" si="124"/>
        <v>35</v>
      </c>
      <c r="AC226" s="366">
        <f t="shared" si="124"/>
        <v>29</v>
      </c>
      <c r="AD226" s="366">
        <f t="shared" si="124"/>
        <v>132</v>
      </c>
      <c r="AE226" s="366">
        <f t="shared" si="124"/>
        <v>118</v>
      </c>
      <c r="AF226" s="366">
        <f t="shared" si="124"/>
        <v>102</v>
      </c>
      <c r="AG226" s="366">
        <f t="shared" si="124"/>
        <v>99</v>
      </c>
      <c r="AH226" s="366">
        <f t="shared" si="124"/>
        <v>116</v>
      </c>
      <c r="AI226" s="366">
        <f t="shared" si="124"/>
        <v>89</v>
      </c>
      <c r="AJ226" s="366">
        <f t="shared" si="124"/>
        <v>83</v>
      </c>
      <c r="AK226" s="366">
        <f t="shared" si="124"/>
        <v>96</v>
      </c>
      <c r="AL226" s="366">
        <f t="shared" si="124"/>
        <v>68</v>
      </c>
      <c r="AM226" s="366">
        <f t="shared" si="124"/>
        <v>66</v>
      </c>
      <c r="AN226" s="366">
        <f t="shared" si="124"/>
        <v>52</v>
      </c>
      <c r="AO226" s="366">
        <f t="shared" si="124"/>
        <v>49</v>
      </c>
      <c r="AP226" s="366">
        <f t="shared" si="124"/>
        <v>35</v>
      </c>
      <c r="AQ226" s="366">
        <f t="shared" si="124"/>
        <v>44</v>
      </c>
      <c r="AR226" s="366">
        <f t="shared" si="124"/>
        <v>965</v>
      </c>
      <c r="AS226" s="366">
        <f t="shared" si="124"/>
        <v>106</v>
      </c>
      <c r="AT226" s="366">
        <f t="shared" si="124"/>
        <v>88</v>
      </c>
      <c r="AU226" s="366">
        <f t="shared" si="124"/>
        <v>338</v>
      </c>
      <c r="AV226" s="366">
        <f t="shared" si="124"/>
        <v>58</v>
      </c>
    </row>
    <row r="227" spans="1:48" hidden="1" x14ac:dyDescent="0.2">
      <c r="A227" s="347">
        <v>301</v>
      </c>
      <c r="B227" s="125">
        <v>370</v>
      </c>
      <c r="C227" s="381" t="s">
        <v>519</v>
      </c>
      <c r="D227" s="354" t="s">
        <v>31</v>
      </c>
      <c r="E227" s="361">
        <v>2</v>
      </c>
      <c r="F227" s="344">
        <f t="shared" si="101"/>
        <v>147</v>
      </c>
      <c r="G227" s="351"/>
      <c r="H227" s="344"/>
      <c r="I227" s="344"/>
      <c r="J227" s="339"/>
      <c r="K227" s="339"/>
      <c r="L227" s="346"/>
      <c r="M227" s="346"/>
      <c r="N227" s="346"/>
      <c r="O227" s="346"/>
      <c r="P227" s="346">
        <v>3</v>
      </c>
      <c r="Q227" s="346">
        <v>4</v>
      </c>
      <c r="R227" s="346">
        <v>4</v>
      </c>
      <c r="S227" s="346">
        <v>4</v>
      </c>
      <c r="T227" s="346">
        <v>4</v>
      </c>
      <c r="U227" s="346">
        <v>4</v>
      </c>
      <c r="V227" s="346">
        <v>4</v>
      </c>
      <c r="W227" s="346">
        <v>4</v>
      </c>
      <c r="X227" s="346">
        <v>4</v>
      </c>
      <c r="Y227" s="346">
        <v>4</v>
      </c>
      <c r="Z227" s="346">
        <v>3</v>
      </c>
      <c r="AA227" s="346">
        <v>3</v>
      </c>
      <c r="AB227" s="346">
        <v>3</v>
      </c>
      <c r="AC227" s="346">
        <v>3</v>
      </c>
      <c r="AD227" s="346">
        <v>11</v>
      </c>
      <c r="AE227" s="346">
        <v>10</v>
      </c>
      <c r="AF227" s="346">
        <v>9</v>
      </c>
      <c r="AG227" s="346">
        <v>9</v>
      </c>
      <c r="AH227" s="346">
        <v>10</v>
      </c>
      <c r="AI227" s="346">
        <v>8</v>
      </c>
      <c r="AJ227" s="346">
        <v>7</v>
      </c>
      <c r="AK227" s="346">
        <v>8</v>
      </c>
      <c r="AL227" s="346">
        <v>6</v>
      </c>
      <c r="AM227" s="346">
        <v>6</v>
      </c>
      <c r="AN227" s="346">
        <v>5</v>
      </c>
      <c r="AO227" s="346">
        <v>4</v>
      </c>
      <c r="AP227" s="346">
        <v>3</v>
      </c>
      <c r="AQ227" s="346">
        <v>4</v>
      </c>
      <c r="AR227" s="346">
        <v>84</v>
      </c>
      <c r="AS227" s="346">
        <v>9</v>
      </c>
      <c r="AT227" s="346">
        <v>8</v>
      </c>
      <c r="AU227" s="346">
        <v>29</v>
      </c>
      <c r="AV227" s="346">
        <v>5</v>
      </c>
    </row>
    <row r="228" spans="1:48" hidden="1" x14ac:dyDescent="0.2">
      <c r="A228" s="347">
        <v>302</v>
      </c>
      <c r="B228" s="125">
        <v>371</v>
      </c>
      <c r="C228" s="381" t="s">
        <v>520</v>
      </c>
      <c r="D228" s="354" t="s">
        <v>31</v>
      </c>
      <c r="E228" s="361">
        <v>2</v>
      </c>
      <c r="F228" s="344">
        <f t="shared" si="101"/>
        <v>1085</v>
      </c>
      <c r="G228" s="351"/>
      <c r="H228" s="344"/>
      <c r="I228" s="344"/>
      <c r="J228" s="339"/>
      <c r="K228" s="339"/>
      <c r="L228" s="346"/>
      <c r="M228" s="346"/>
      <c r="N228" s="346"/>
      <c r="O228" s="346"/>
      <c r="P228" s="346">
        <v>27</v>
      </c>
      <c r="Q228" s="346">
        <v>26</v>
      </c>
      <c r="R228" s="346">
        <v>27</v>
      </c>
      <c r="S228" s="346">
        <v>26</v>
      </c>
      <c r="T228" s="346">
        <v>28</v>
      </c>
      <c r="U228" s="346">
        <v>29</v>
      </c>
      <c r="V228" s="346">
        <v>29</v>
      </c>
      <c r="W228" s="346">
        <v>28</v>
      </c>
      <c r="X228" s="346">
        <v>26</v>
      </c>
      <c r="Y228" s="346">
        <v>26</v>
      </c>
      <c r="Z228" s="346">
        <v>26</v>
      </c>
      <c r="AA228" s="346">
        <v>25</v>
      </c>
      <c r="AB228" s="346">
        <v>23</v>
      </c>
      <c r="AC228" s="346">
        <v>18</v>
      </c>
      <c r="AD228" s="346">
        <v>87</v>
      </c>
      <c r="AE228" s="346">
        <v>77</v>
      </c>
      <c r="AF228" s="346">
        <v>66</v>
      </c>
      <c r="AG228" s="346">
        <v>64</v>
      </c>
      <c r="AH228" s="346">
        <v>76</v>
      </c>
      <c r="AI228" s="346">
        <v>58</v>
      </c>
      <c r="AJ228" s="346">
        <v>55</v>
      </c>
      <c r="AK228" s="346">
        <v>63</v>
      </c>
      <c r="AL228" s="346">
        <v>44</v>
      </c>
      <c r="AM228" s="346">
        <v>43</v>
      </c>
      <c r="AN228" s="346">
        <v>33</v>
      </c>
      <c r="AO228" s="346">
        <v>32</v>
      </c>
      <c r="AP228" s="346">
        <v>23</v>
      </c>
      <c r="AQ228" s="346">
        <v>28</v>
      </c>
      <c r="AR228" s="346">
        <v>629</v>
      </c>
      <c r="AS228" s="346">
        <v>70</v>
      </c>
      <c r="AT228" s="346">
        <v>57</v>
      </c>
      <c r="AU228" s="346">
        <v>221</v>
      </c>
      <c r="AV228" s="346">
        <v>38</v>
      </c>
    </row>
    <row r="229" spans="1:48" hidden="1" x14ac:dyDescent="0.2">
      <c r="A229" s="347">
        <v>303</v>
      </c>
      <c r="B229" s="125">
        <v>372</v>
      </c>
      <c r="C229" s="381" t="s">
        <v>521</v>
      </c>
      <c r="D229" s="354" t="s">
        <v>31</v>
      </c>
      <c r="E229" s="361">
        <v>2</v>
      </c>
      <c r="F229" s="344">
        <f t="shared" si="101"/>
        <v>290</v>
      </c>
      <c r="G229" s="351"/>
      <c r="H229" s="344"/>
      <c r="I229" s="344"/>
      <c r="J229" s="339"/>
      <c r="K229" s="339"/>
      <c r="L229" s="346"/>
      <c r="M229" s="346"/>
      <c r="N229" s="346"/>
      <c r="O229" s="346"/>
      <c r="P229" s="346">
        <v>7</v>
      </c>
      <c r="Q229" s="346">
        <v>7</v>
      </c>
      <c r="R229" s="346">
        <v>7</v>
      </c>
      <c r="S229" s="346">
        <v>7</v>
      </c>
      <c r="T229" s="346">
        <v>8</v>
      </c>
      <c r="U229" s="346">
        <v>8</v>
      </c>
      <c r="V229" s="346">
        <v>8</v>
      </c>
      <c r="W229" s="346">
        <v>8</v>
      </c>
      <c r="X229" s="346">
        <v>7</v>
      </c>
      <c r="Y229" s="346">
        <v>7</v>
      </c>
      <c r="Z229" s="346">
        <v>7</v>
      </c>
      <c r="AA229" s="346">
        <v>6</v>
      </c>
      <c r="AB229" s="346">
        <v>6</v>
      </c>
      <c r="AC229" s="346">
        <v>5</v>
      </c>
      <c r="AD229" s="346">
        <v>23</v>
      </c>
      <c r="AE229" s="346">
        <v>21</v>
      </c>
      <c r="AF229" s="346">
        <v>18</v>
      </c>
      <c r="AG229" s="346">
        <v>17</v>
      </c>
      <c r="AH229" s="346">
        <v>20</v>
      </c>
      <c r="AI229" s="346">
        <v>15</v>
      </c>
      <c r="AJ229" s="346">
        <v>14</v>
      </c>
      <c r="AK229" s="346">
        <v>17</v>
      </c>
      <c r="AL229" s="346">
        <v>12</v>
      </c>
      <c r="AM229" s="346">
        <v>11</v>
      </c>
      <c r="AN229" s="346">
        <v>9</v>
      </c>
      <c r="AO229" s="346">
        <v>9</v>
      </c>
      <c r="AP229" s="346">
        <v>6</v>
      </c>
      <c r="AQ229" s="346">
        <v>8</v>
      </c>
      <c r="AR229" s="346">
        <v>168</v>
      </c>
      <c r="AS229" s="346">
        <v>18</v>
      </c>
      <c r="AT229" s="346">
        <v>15</v>
      </c>
      <c r="AU229" s="346">
        <v>59</v>
      </c>
      <c r="AV229" s="346">
        <v>10</v>
      </c>
    </row>
    <row r="230" spans="1:48" hidden="1" x14ac:dyDescent="0.2">
      <c r="A230" s="347">
        <v>304</v>
      </c>
      <c r="B230" s="125">
        <v>373</v>
      </c>
      <c r="C230" s="381" t="s">
        <v>522</v>
      </c>
      <c r="D230" s="354" t="s">
        <v>31</v>
      </c>
      <c r="E230" s="361">
        <v>2</v>
      </c>
      <c r="F230" s="344">
        <f t="shared" si="101"/>
        <v>147</v>
      </c>
      <c r="G230" s="351"/>
      <c r="H230" s="344"/>
      <c r="I230" s="344"/>
      <c r="J230" s="339"/>
      <c r="K230" s="339"/>
      <c r="L230" s="346"/>
      <c r="M230" s="346"/>
      <c r="N230" s="346"/>
      <c r="O230" s="346"/>
      <c r="P230" s="346">
        <v>3</v>
      </c>
      <c r="Q230" s="346">
        <v>4</v>
      </c>
      <c r="R230" s="346">
        <v>4</v>
      </c>
      <c r="S230" s="346">
        <v>4</v>
      </c>
      <c r="T230" s="346">
        <v>4</v>
      </c>
      <c r="U230" s="346">
        <v>4</v>
      </c>
      <c r="V230" s="346">
        <v>4</v>
      </c>
      <c r="W230" s="346">
        <v>4</v>
      </c>
      <c r="X230" s="346">
        <v>4</v>
      </c>
      <c r="Y230" s="346">
        <v>4</v>
      </c>
      <c r="Z230" s="346">
        <v>3</v>
      </c>
      <c r="AA230" s="346">
        <v>3</v>
      </c>
      <c r="AB230" s="346">
        <v>3</v>
      </c>
      <c r="AC230" s="346">
        <v>3</v>
      </c>
      <c r="AD230" s="346">
        <v>11</v>
      </c>
      <c r="AE230" s="346">
        <v>10</v>
      </c>
      <c r="AF230" s="346">
        <v>9</v>
      </c>
      <c r="AG230" s="346">
        <v>9</v>
      </c>
      <c r="AH230" s="346">
        <v>10</v>
      </c>
      <c r="AI230" s="346">
        <v>8</v>
      </c>
      <c r="AJ230" s="346">
        <v>7</v>
      </c>
      <c r="AK230" s="346">
        <v>8</v>
      </c>
      <c r="AL230" s="346">
        <v>6</v>
      </c>
      <c r="AM230" s="346">
        <v>6</v>
      </c>
      <c r="AN230" s="346">
        <v>5</v>
      </c>
      <c r="AO230" s="346">
        <v>4</v>
      </c>
      <c r="AP230" s="346">
        <v>3</v>
      </c>
      <c r="AQ230" s="346">
        <v>4</v>
      </c>
      <c r="AR230" s="346">
        <v>84</v>
      </c>
      <c r="AS230" s="346">
        <v>9</v>
      </c>
      <c r="AT230" s="346">
        <v>8</v>
      </c>
      <c r="AU230" s="346">
        <v>29</v>
      </c>
      <c r="AV230" s="346">
        <v>5</v>
      </c>
    </row>
    <row r="231" spans="1:48" hidden="1" x14ac:dyDescent="0.2">
      <c r="A231" s="340">
        <v>120424</v>
      </c>
      <c r="B231" s="341"/>
      <c r="C231" s="342" t="s">
        <v>523</v>
      </c>
      <c r="D231" s="275"/>
      <c r="E231" s="107">
        <v>2</v>
      </c>
      <c r="F231" s="344">
        <f t="shared" si="101"/>
        <v>1197</v>
      </c>
      <c r="G231" s="365">
        <f t="shared" ref="G231:I231" si="125">SUM(G232:G233)</f>
        <v>0</v>
      </c>
      <c r="H231" s="366">
        <f t="shared" si="125"/>
        <v>0</v>
      </c>
      <c r="I231" s="366">
        <f t="shared" si="125"/>
        <v>0</v>
      </c>
      <c r="J231" s="366">
        <f>SUM(J232:J233)</f>
        <v>0</v>
      </c>
      <c r="K231" s="366">
        <f t="shared" ref="K231:AV231" si="126">SUM(K232:K233)</f>
        <v>0</v>
      </c>
      <c r="L231" s="366">
        <f t="shared" si="126"/>
        <v>0</v>
      </c>
      <c r="M231" s="366">
        <f t="shared" si="126"/>
        <v>0</v>
      </c>
      <c r="N231" s="366">
        <f t="shared" si="126"/>
        <v>0</v>
      </c>
      <c r="O231" s="366">
        <f t="shared" si="126"/>
        <v>0</v>
      </c>
      <c r="P231" s="366">
        <f t="shared" si="126"/>
        <v>22</v>
      </c>
      <c r="Q231" s="366">
        <f t="shared" si="126"/>
        <v>23</v>
      </c>
      <c r="R231" s="366">
        <f t="shared" si="126"/>
        <v>24</v>
      </c>
      <c r="S231" s="366">
        <f t="shared" si="126"/>
        <v>23</v>
      </c>
      <c r="T231" s="366">
        <f t="shared" si="126"/>
        <v>25</v>
      </c>
      <c r="U231" s="366">
        <f t="shared" si="126"/>
        <v>28</v>
      </c>
      <c r="V231" s="366">
        <f t="shared" si="126"/>
        <v>27</v>
      </c>
      <c r="W231" s="366">
        <f t="shared" si="126"/>
        <v>29</v>
      </c>
      <c r="X231" s="366">
        <f t="shared" si="126"/>
        <v>29</v>
      </c>
      <c r="Y231" s="366">
        <f t="shared" si="126"/>
        <v>28</v>
      </c>
      <c r="Z231" s="366">
        <f t="shared" si="126"/>
        <v>26</v>
      </c>
      <c r="AA231" s="366">
        <f t="shared" si="126"/>
        <v>25</v>
      </c>
      <c r="AB231" s="366">
        <f t="shared" si="126"/>
        <v>25</v>
      </c>
      <c r="AC231" s="366">
        <f t="shared" si="126"/>
        <v>23</v>
      </c>
      <c r="AD231" s="366">
        <f t="shared" si="126"/>
        <v>91</v>
      </c>
      <c r="AE231" s="366">
        <f t="shared" si="126"/>
        <v>75</v>
      </c>
      <c r="AF231" s="366">
        <f t="shared" si="126"/>
        <v>85</v>
      </c>
      <c r="AG231" s="366">
        <f t="shared" si="126"/>
        <v>75</v>
      </c>
      <c r="AH231" s="366">
        <f t="shared" si="126"/>
        <v>82</v>
      </c>
      <c r="AI231" s="366">
        <f t="shared" si="126"/>
        <v>73</v>
      </c>
      <c r="AJ231" s="366">
        <f t="shared" si="126"/>
        <v>85</v>
      </c>
      <c r="AK231" s="366">
        <f t="shared" si="126"/>
        <v>63</v>
      </c>
      <c r="AL231" s="366">
        <f t="shared" si="126"/>
        <v>55</v>
      </c>
      <c r="AM231" s="366">
        <f t="shared" si="126"/>
        <v>44</v>
      </c>
      <c r="AN231" s="366">
        <f t="shared" si="126"/>
        <v>40</v>
      </c>
      <c r="AO231" s="366">
        <f t="shared" si="126"/>
        <v>30</v>
      </c>
      <c r="AP231" s="366">
        <f t="shared" si="126"/>
        <v>42</v>
      </c>
      <c r="AQ231" s="366">
        <f t="shared" si="126"/>
        <v>27</v>
      </c>
      <c r="AR231" s="366">
        <f t="shared" si="126"/>
        <v>690</v>
      </c>
      <c r="AS231" s="366">
        <f t="shared" si="126"/>
        <v>69</v>
      </c>
      <c r="AT231" s="366">
        <f t="shared" si="126"/>
        <v>66</v>
      </c>
      <c r="AU231" s="366">
        <f t="shared" si="126"/>
        <v>246</v>
      </c>
      <c r="AV231" s="366">
        <f t="shared" si="126"/>
        <v>36</v>
      </c>
    </row>
    <row r="232" spans="1:48" hidden="1" x14ac:dyDescent="0.2">
      <c r="A232" s="347">
        <v>301</v>
      </c>
      <c r="B232" s="125">
        <v>417</v>
      </c>
      <c r="C232" s="381" t="s">
        <v>524</v>
      </c>
      <c r="D232" s="354" t="s">
        <v>31</v>
      </c>
      <c r="E232" s="361">
        <v>2</v>
      </c>
      <c r="F232" s="344">
        <f t="shared" si="101"/>
        <v>718</v>
      </c>
      <c r="G232" s="351"/>
      <c r="H232" s="344"/>
      <c r="I232" s="344"/>
      <c r="J232" s="339"/>
      <c r="K232" s="339"/>
      <c r="L232" s="346"/>
      <c r="M232" s="346"/>
      <c r="N232" s="346"/>
      <c r="O232" s="346"/>
      <c r="P232" s="346">
        <v>13</v>
      </c>
      <c r="Q232" s="346">
        <v>14</v>
      </c>
      <c r="R232" s="346">
        <v>14</v>
      </c>
      <c r="S232" s="346">
        <v>14</v>
      </c>
      <c r="T232" s="346">
        <v>15</v>
      </c>
      <c r="U232" s="346">
        <v>17</v>
      </c>
      <c r="V232" s="346">
        <v>16</v>
      </c>
      <c r="W232" s="346">
        <v>17</v>
      </c>
      <c r="X232" s="346">
        <v>17</v>
      </c>
      <c r="Y232" s="346">
        <v>17</v>
      </c>
      <c r="Z232" s="346">
        <v>16</v>
      </c>
      <c r="AA232" s="346">
        <v>15</v>
      </c>
      <c r="AB232" s="346">
        <v>15</v>
      </c>
      <c r="AC232" s="346">
        <v>14</v>
      </c>
      <c r="AD232" s="346">
        <v>55</v>
      </c>
      <c r="AE232" s="346">
        <v>45</v>
      </c>
      <c r="AF232" s="346">
        <v>51</v>
      </c>
      <c r="AG232" s="346">
        <v>45</v>
      </c>
      <c r="AH232" s="346">
        <v>49</v>
      </c>
      <c r="AI232" s="346">
        <v>44</v>
      </c>
      <c r="AJ232" s="346">
        <v>51</v>
      </c>
      <c r="AK232" s="346">
        <v>38</v>
      </c>
      <c r="AL232" s="346">
        <v>33</v>
      </c>
      <c r="AM232" s="346">
        <v>26</v>
      </c>
      <c r="AN232" s="346">
        <v>24</v>
      </c>
      <c r="AO232" s="346">
        <v>18</v>
      </c>
      <c r="AP232" s="346">
        <v>25</v>
      </c>
      <c r="AQ232" s="346">
        <v>16</v>
      </c>
      <c r="AR232" s="346">
        <v>414</v>
      </c>
      <c r="AS232" s="346">
        <v>41</v>
      </c>
      <c r="AT232" s="346">
        <v>40</v>
      </c>
      <c r="AU232" s="346">
        <v>148</v>
      </c>
      <c r="AV232" s="346">
        <v>22</v>
      </c>
    </row>
    <row r="233" spans="1:48" hidden="1" x14ac:dyDescent="0.2">
      <c r="A233" s="347">
        <v>302</v>
      </c>
      <c r="B233" s="125">
        <v>418</v>
      </c>
      <c r="C233" s="381" t="s">
        <v>525</v>
      </c>
      <c r="D233" s="354" t="s">
        <v>31</v>
      </c>
      <c r="E233" s="361">
        <v>2</v>
      </c>
      <c r="F233" s="344">
        <f t="shared" si="101"/>
        <v>479</v>
      </c>
      <c r="G233" s="351"/>
      <c r="H233" s="344"/>
      <c r="I233" s="344"/>
      <c r="J233" s="339"/>
      <c r="K233" s="339"/>
      <c r="L233" s="346"/>
      <c r="M233" s="346"/>
      <c r="N233" s="346"/>
      <c r="O233" s="346"/>
      <c r="P233" s="346">
        <v>9</v>
      </c>
      <c r="Q233" s="346">
        <v>9</v>
      </c>
      <c r="R233" s="346">
        <v>10</v>
      </c>
      <c r="S233" s="346">
        <v>9</v>
      </c>
      <c r="T233" s="346">
        <v>10</v>
      </c>
      <c r="U233" s="346">
        <v>11</v>
      </c>
      <c r="V233" s="346">
        <v>11</v>
      </c>
      <c r="W233" s="346">
        <v>12</v>
      </c>
      <c r="X233" s="346">
        <v>12</v>
      </c>
      <c r="Y233" s="346">
        <v>11</v>
      </c>
      <c r="Z233" s="346">
        <v>10</v>
      </c>
      <c r="AA233" s="346">
        <v>10</v>
      </c>
      <c r="AB233" s="346">
        <v>10</v>
      </c>
      <c r="AC233" s="346">
        <v>9</v>
      </c>
      <c r="AD233" s="346">
        <v>36</v>
      </c>
      <c r="AE233" s="346">
        <v>30</v>
      </c>
      <c r="AF233" s="346">
        <v>34</v>
      </c>
      <c r="AG233" s="346">
        <v>30</v>
      </c>
      <c r="AH233" s="346">
        <v>33</v>
      </c>
      <c r="AI233" s="346">
        <v>29</v>
      </c>
      <c r="AJ233" s="346">
        <v>34</v>
      </c>
      <c r="AK233" s="346">
        <v>25</v>
      </c>
      <c r="AL233" s="346">
        <v>22</v>
      </c>
      <c r="AM233" s="346">
        <v>18</v>
      </c>
      <c r="AN233" s="346">
        <v>16</v>
      </c>
      <c r="AO233" s="346">
        <v>12</v>
      </c>
      <c r="AP233" s="346">
        <v>17</v>
      </c>
      <c r="AQ233" s="346">
        <v>11</v>
      </c>
      <c r="AR233" s="346">
        <v>276</v>
      </c>
      <c r="AS233" s="346">
        <v>28</v>
      </c>
      <c r="AT233" s="346">
        <v>26</v>
      </c>
      <c r="AU233" s="346">
        <v>98</v>
      </c>
      <c r="AV233" s="346">
        <v>14</v>
      </c>
    </row>
    <row r="234" spans="1:48" hidden="1" x14ac:dyDescent="0.2">
      <c r="A234" s="340">
        <v>120425</v>
      </c>
      <c r="B234" s="341"/>
      <c r="C234" s="342" t="s">
        <v>526</v>
      </c>
      <c r="D234" s="275"/>
      <c r="E234" s="107">
        <v>2</v>
      </c>
      <c r="F234" s="344">
        <f t="shared" si="101"/>
        <v>1110</v>
      </c>
      <c r="G234" s="365">
        <f t="shared" ref="G234:AV234" si="127">SUM(G235:G236)</f>
        <v>0</v>
      </c>
      <c r="H234" s="366">
        <f t="shared" si="127"/>
        <v>0</v>
      </c>
      <c r="I234" s="366">
        <f t="shared" si="127"/>
        <v>0</v>
      </c>
      <c r="J234" s="366">
        <f t="shared" si="127"/>
        <v>0</v>
      </c>
      <c r="K234" s="366">
        <f t="shared" si="127"/>
        <v>0</v>
      </c>
      <c r="L234" s="366">
        <f t="shared" si="127"/>
        <v>0</v>
      </c>
      <c r="M234" s="366">
        <f t="shared" si="127"/>
        <v>0</v>
      </c>
      <c r="N234" s="366">
        <f t="shared" si="127"/>
        <v>0</v>
      </c>
      <c r="O234" s="366">
        <f t="shared" si="127"/>
        <v>0</v>
      </c>
      <c r="P234" s="366">
        <f t="shared" si="127"/>
        <v>21</v>
      </c>
      <c r="Q234" s="366">
        <f t="shared" si="127"/>
        <v>22</v>
      </c>
      <c r="R234" s="366">
        <f t="shared" si="127"/>
        <v>24</v>
      </c>
      <c r="S234" s="366">
        <f t="shared" si="127"/>
        <v>25</v>
      </c>
      <c r="T234" s="366">
        <f t="shared" si="127"/>
        <v>27</v>
      </c>
      <c r="U234" s="366">
        <f t="shared" si="127"/>
        <v>29</v>
      </c>
      <c r="V234" s="366">
        <f t="shared" si="127"/>
        <v>30</v>
      </c>
      <c r="W234" s="366">
        <f t="shared" si="127"/>
        <v>28</v>
      </c>
      <c r="X234" s="366">
        <f t="shared" si="127"/>
        <v>28</v>
      </c>
      <c r="Y234" s="366">
        <f t="shared" si="127"/>
        <v>27</v>
      </c>
      <c r="Z234" s="366">
        <f t="shared" si="127"/>
        <v>24</v>
      </c>
      <c r="AA234" s="366">
        <f t="shared" si="127"/>
        <v>24</v>
      </c>
      <c r="AB234" s="366">
        <f t="shared" si="127"/>
        <v>21</v>
      </c>
      <c r="AC234" s="366">
        <f t="shared" si="127"/>
        <v>21</v>
      </c>
      <c r="AD234" s="366">
        <f t="shared" si="127"/>
        <v>86</v>
      </c>
      <c r="AE234" s="366">
        <f t="shared" si="127"/>
        <v>75</v>
      </c>
      <c r="AF234" s="366">
        <f t="shared" si="127"/>
        <v>68</v>
      </c>
      <c r="AG234" s="366">
        <f t="shared" si="127"/>
        <v>56</v>
      </c>
      <c r="AH234" s="366">
        <f t="shared" si="127"/>
        <v>69</v>
      </c>
      <c r="AI234" s="366">
        <f t="shared" si="127"/>
        <v>76</v>
      </c>
      <c r="AJ234" s="366">
        <f t="shared" si="127"/>
        <v>58</v>
      </c>
      <c r="AK234" s="366">
        <f t="shared" si="127"/>
        <v>61</v>
      </c>
      <c r="AL234" s="366">
        <f t="shared" si="127"/>
        <v>48</v>
      </c>
      <c r="AM234" s="366">
        <f t="shared" si="127"/>
        <v>58</v>
      </c>
      <c r="AN234" s="366">
        <f t="shared" si="127"/>
        <v>47</v>
      </c>
      <c r="AO234" s="366">
        <f t="shared" si="127"/>
        <v>27</v>
      </c>
      <c r="AP234" s="366">
        <f t="shared" si="127"/>
        <v>30</v>
      </c>
      <c r="AQ234" s="366">
        <f t="shared" si="127"/>
        <v>34</v>
      </c>
      <c r="AR234" s="366">
        <f t="shared" si="127"/>
        <v>663</v>
      </c>
      <c r="AS234" s="366">
        <f t="shared" si="127"/>
        <v>69</v>
      </c>
      <c r="AT234" s="366">
        <f t="shared" si="127"/>
        <v>56</v>
      </c>
      <c r="AU234" s="366">
        <f t="shared" si="127"/>
        <v>238</v>
      </c>
      <c r="AV234" s="366">
        <f t="shared" si="127"/>
        <v>45</v>
      </c>
    </row>
    <row r="235" spans="1:48" hidden="1" x14ac:dyDescent="0.2">
      <c r="A235" s="347">
        <v>301</v>
      </c>
      <c r="B235" s="125">
        <v>375</v>
      </c>
      <c r="C235" s="381" t="s">
        <v>527</v>
      </c>
      <c r="D235" s="354" t="s">
        <v>31</v>
      </c>
      <c r="E235" s="361">
        <v>2</v>
      </c>
      <c r="F235" s="344">
        <f t="shared" si="101"/>
        <v>642</v>
      </c>
      <c r="G235" s="351"/>
      <c r="H235" s="344"/>
      <c r="I235" s="344"/>
      <c r="J235" s="339"/>
      <c r="K235" s="339"/>
      <c r="L235" s="346"/>
      <c r="M235" s="346"/>
      <c r="N235" s="346"/>
      <c r="O235" s="346"/>
      <c r="P235" s="346">
        <v>12</v>
      </c>
      <c r="Q235" s="346">
        <v>13</v>
      </c>
      <c r="R235" s="346">
        <v>14</v>
      </c>
      <c r="S235" s="346">
        <v>14</v>
      </c>
      <c r="T235" s="346">
        <v>16</v>
      </c>
      <c r="U235" s="346">
        <v>17</v>
      </c>
      <c r="V235" s="346">
        <v>17</v>
      </c>
      <c r="W235" s="346">
        <v>16</v>
      </c>
      <c r="X235" s="346">
        <v>16</v>
      </c>
      <c r="Y235" s="346">
        <v>16</v>
      </c>
      <c r="Z235" s="346">
        <v>14</v>
      </c>
      <c r="AA235" s="346">
        <v>14</v>
      </c>
      <c r="AB235" s="346">
        <v>12</v>
      </c>
      <c r="AC235" s="346">
        <v>12</v>
      </c>
      <c r="AD235" s="346">
        <v>50</v>
      </c>
      <c r="AE235" s="346">
        <v>43</v>
      </c>
      <c r="AF235" s="346">
        <v>39</v>
      </c>
      <c r="AG235" s="346">
        <v>32</v>
      </c>
      <c r="AH235" s="346">
        <v>40</v>
      </c>
      <c r="AI235" s="346">
        <v>44</v>
      </c>
      <c r="AJ235" s="346">
        <v>34</v>
      </c>
      <c r="AK235" s="346">
        <v>35</v>
      </c>
      <c r="AL235" s="346">
        <v>28</v>
      </c>
      <c r="AM235" s="346">
        <v>34</v>
      </c>
      <c r="AN235" s="346">
        <v>27</v>
      </c>
      <c r="AO235" s="346">
        <v>16</v>
      </c>
      <c r="AP235" s="346">
        <v>17</v>
      </c>
      <c r="AQ235" s="346">
        <v>20</v>
      </c>
      <c r="AR235" s="346">
        <v>384</v>
      </c>
      <c r="AS235" s="346">
        <v>40</v>
      </c>
      <c r="AT235" s="346">
        <v>32</v>
      </c>
      <c r="AU235" s="346">
        <v>138</v>
      </c>
      <c r="AV235" s="346">
        <v>26</v>
      </c>
    </row>
    <row r="236" spans="1:48" hidden="1" x14ac:dyDescent="0.2">
      <c r="A236" s="347">
        <v>302</v>
      </c>
      <c r="B236" s="125">
        <v>374</v>
      </c>
      <c r="C236" s="381" t="s">
        <v>528</v>
      </c>
      <c r="D236" s="354" t="s">
        <v>16</v>
      </c>
      <c r="E236" s="361">
        <v>2</v>
      </c>
      <c r="F236" s="344">
        <f t="shared" si="101"/>
        <v>468</v>
      </c>
      <c r="G236" s="351"/>
      <c r="H236" s="344"/>
      <c r="I236" s="344"/>
      <c r="J236" s="339"/>
      <c r="K236" s="339"/>
      <c r="L236" s="346"/>
      <c r="M236" s="346"/>
      <c r="N236" s="346"/>
      <c r="O236" s="346"/>
      <c r="P236" s="346">
        <v>9</v>
      </c>
      <c r="Q236" s="346">
        <v>9</v>
      </c>
      <c r="R236" s="346">
        <v>10</v>
      </c>
      <c r="S236" s="346">
        <v>11</v>
      </c>
      <c r="T236" s="346">
        <v>11</v>
      </c>
      <c r="U236" s="346">
        <v>12</v>
      </c>
      <c r="V236" s="346">
        <v>13</v>
      </c>
      <c r="W236" s="346">
        <v>12</v>
      </c>
      <c r="X236" s="346">
        <v>12</v>
      </c>
      <c r="Y236" s="346">
        <v>11</v>
      </c>
      <c r="Z236" s="346">
        <v>10</v>
      </c>
      <c r="AA236" s="346">
        <v>10</v>
      </c>
      <c r="AB236" s="346">
        <v>9</v>
      </c>
      <c r="AC236" s="346">
        <v>9</v>
      </c>
      <c r="AD236" s="346">
        <v>36</v>
      </c>
      <c r="AE236" s="346">
        <v>32</v>
      </c>
      <c r="AF236" s="346">
        <v>29</v>
      </c>
      <c r="AG236" s="346">
        <v>24</v>
      </c>
      <c r="AH236" s="346">
        <v>29</v>
      </c>
      <c r="AI236" s="346">
        <v>32</v>
      </c>
      <c r="AJ236" s="346">
        <v>24</v>
      </c>
      <c r="AK236" s="346">
        <v>26</v>
      </c>
      <c r="AL236" s="346">
        <v>20</v>
      </c>
      <c r="AM236" s="346">
        <v>24</v>
      </c>
      <c r="AN236" s="346">
        <v>20</v>
      </c>
      <c r="AO236" s="346">
        <v>11</v>
      </c>
      <c r="AP236" s="346">
        <v>13</v>
      </c>
      <c r="AQ236" s="346">
        <v>14</v>
      </c>
      <c r="AR236" s="346">
        <v>279</v>
      </c>
      <c r="AS236" s="346">
        <v>29</v>
      </c>
      <c r="AT236" s="346">
        <v>24</v>
      </c>
      <c r="AU236" s="346">
        <v>100</v>
      </c>
      <c r="AV236" s="346">
        <v>19</v>
      </c>
    </row>
    <row r="237" spans="1:48" hidden="1" x14ac:dyDescent="0.2">
      <c r="A237" s="340">
        <v>120426</v>
      </c>
      <c r="B237" s="341"/>
      <c r="C237" s="342" t="s">
        <v>529</v>
      </c>
      <c r="D237" s="275"/>
      <c r="E237" s="107">
        <v>1</v>
      </c>
      <c r="F237" s="344">
        <f t="shared" si="101"/>
        <v>1685</v>
      </c>
      <c r="G237" s="365">
        <f t="shared" ref="G237:I237" si="128">SUM(G238:G240)</f>
        <v>0</v>
      </c>
      <c r="H237" s="366">
        <f t="shared" si="128"/>
        <v>0</v>
      </c>
      <c r="I237" s="366">
        <f t="shared" si="128"/>
        <v>0</v>
      </c>
      <c r="J237" s="366">
        <f>SUM(J238:J240)</f>
        <v>0</v>
      </c>
      <c r="K237" s="366">
        <f t="shared" ref="K237:AV237" si="129">SUM(K238:K240)</f>
        <v>0</v>
      </c>
      <c r="L237" s="366">
        <f t="shared" si="129"/>
        <v>0</v>
      </c>
      <c r="M237" s="366">
        <f t="shared" si="129"/>
        <v>0</v>
      </c>
      <c r="N237" s="366">
        <f t="shared" si="129"/>
        <v>0</v>
      </c>
      <c r="O237" s="366">
        <f t="shared" si="129"/>
        <v>0</v>
      </c>
      <c r="P237" s="366">
        <f t="shared" si="129"/>
        <v>56</v>
      </c>
      <c r="Q237" s="366">
        <f t="shared" si="129"/>
        <v>57</v>
      </c>
      <c r="R237" s="366">
        <f t="shared" si="129"/>
        <v>55</v>
      </c>
      <c r="S237" s="366">
        <f t="shared" si="129"/>
        <v>57</v>
      </c>
      <c r="T237" s="366">
        <f t="shared" si="129"/>
        <v>55</v>
      </c>
      <c r="U237" s="366">
        <f t="shared" si="129"/>
        <v>53</v>
      </c>
      <c r="V237" s="366">
        <f t="shared" si="129"/>
        <v>52</v>
      </c>
      <c r="W237" s="366">
        <f t="shared" si="129"/>
        <v>46</v>
      </c>
      <c r="X237" s="366">
        <f t="shared" si="129"/>
        <v>43</v>
      </c>
      <c r="Y237" s="366">
        <f t="shared" si="129"/>
        <v>35</v>
      </c>
      <c r="Z237" s="366">
        <f t="shared" si="129"/>
        <v>27</v>
      </c>
      <c r="AA237" s="366">
        <f t="shared" si="129"/>
        <v>23</v>
      </c>
      <c r="AB237" s="366">
        <f t="shared" si="129"/>
        <v>22</v>
      </c>
      <c r="AC237" s="366">
        <f t="shared" si="129"/>
        <v>27</v>
      </c>
      <c r="AD237" s="366">
        <f t="shared" si="129"/>
        <v>134</v>
      </c>
      <c r="AE237" s="366">
        <f t="shared" si="129"/>
        <v>114</v>
      </c>
      <c r="AF237" s="366">
        <f t="shared" si="129"/>
        <v>109</v>
      </c>
      <c r="AG237" s="366">
        <f t="shared" si="129"/>
        <v>99</v>
      </c>
      <c r="AH237" s="366">
        <f t="shared" si="129"/>
        <v>100</v>
      </c>
      <c r="AI237" s="366">
        <f t="shared" si="129"/>
        <v>97</v>
      </c>
      <c r="AJ237" s="366">
        <f t="shared" si="129"/>
        <v>89</v>
      </c>
      <c r="AK237" s="366">
        <f t="shared" si="129"/>
        <v>85</v>
      </c>
      <c r="AL237" s="366">
        <f t="shared" si="129"/>
        <v>88</v>
      </c>
      <c r="AM237" s="366">
        <f t="shared" si="129"/>
        <v>59</v>
      </c>
      <c r="AN237" s="366">
        <f t="shared" si="129"/>
        <v>38</v>
      </c>
      <c r="AO237" s="366">
        <f t="shared" si="129"/>
        <v>34</v>
      </c>
      <c r="AP237" s="366">
        <f t="shared" si="129"/>
        <v>31</v>
      </c>
      <c r="AQ237" s="366">
        <f t="shared" si="129"/>
        <v>69</v>
      </c>
      <c r="AR237" s="366">
        <f t="shared" si="129"/>
        <v>1043</v>
      </c>
      <c r="AS237" s="366">
        <f t="shared" si="129"/>
        <v>104</v>
      </c>
      <c r="AT237" s="366">
        <f t="shared" si="129"/>
        <v>77</v>
      </c>
      <c r="AU237" s="366">
        <f t="shared" si="129"/>
        <v>335</v>
      </c>
      <c r="AV237" s="366">
        <f t="shared" si="129"/>
        <v>93</v>
      </c>
    </row>
    <row r="238" spans="1:48" hidden="1" x14ac:dyDescent="0.2">
      <c r="A238" s="347">
        <v>301</v>
      </c>
      <c r="B238" s="125">
        <v>388</v>
      </c>
      <c r="C238" s="381" t="s">
        <v>530</v>
      </c>
      <c r="D238" s="354" t="s">
        <v>31</v>
      </c>
      <c r="E238" s="361">
        <v>1</v>
      </c>
      <c r="F238" s="344">
        <f t="shared" si="101"/>
        <v>872</v>
      </c>
      <c r="G238" s="351"/>
      <c r="H238" s="344"/>
      <c r="I238" s="344"/>
      <c r="J238" s="339"/>
      <c r="K238" s="339"/>
      <c r="L238" s="346"/>
      <c r="M238" s="346"/>
      <c r="N238" s="346"/>
      <c r="O238" s="346"/>
      <c r="P238" s="346">
        <v>29</v>
      </c>
      <c r="Q238" s="346">
        <v>29</v>
      </c>
      <c r="R238" s="346">
        <v>29</v>
      </c>
      <c r="S238" s="346">
        <v>29</v>
      </c>
      <c r="T238" s="346">
        <v>29</v>
      </c>
      <c r="U238" s="346">
        <v>28</v>
      </c>
      <c r="V238" s="346">
        <v>27</v>
      </c>
      <c r="W238" s="346">
        <v>24</v>
      </c>
      <c r="X238" s="346">
        <v>23</v>
      </c>
      <c r="Y238" s="346">
        <v>18</v>
      </c>
      <c r="Z238" s="346">
        <v>14</v>
      </c>
      <c r="AA238" s="346">
        <v>12</v>
      </c>
      <c r="AB238" s="346">
        <v>11</v>
      </c>
      <c r="AC238" s="346">
        <v>14</v>
      </c>
      <c r="AD238" s="346">
        <v>69</v>
      </c>
      <c r="AE238" s="346">
        <v>59</v>
      </c>
      <c r="AF238" s="346">
        <v>56</v>
      </c>
      <c r="AG238" s="346">
        <v>51</v>
      </c>
      <c r="AH238" s="346">
        <v>52</v>
      </c>
      <c r="AI238" s="346">
        <v>50</v>
      </c>
      <c r="AJ238" s="346">
        <v>46</v>
      </c>
      <c r="AK238" s="346">
        <v>44</v>
      </c>
      <c r="AL238" s="346">
        <v>46</v>
      </c>
      <c r="AM238" s="346">
        <v>31</v>
      </c>
      <c r="AN238" s="346">
        <v>19</v>
      </c>
      <c r="AO238" s="346">
        <v>17</v>
      </c>
      <c r="AP238" s="346">
        <v>16</v>
      </c>
      <c r="AQ238" s="346">
        <v>36</v>
      </c>
      <c r="AR238" s="346">
        <v>539</v>
      </c>
      <c r="AS238" s="346">
        <v>54</v>
      </c>
      <c r="AT238" s="346">
        <v>40</v>
      </c>
      <c r="AU238" s="346">
        <v>173</v>
      </c>
      <c r="AV238" s="346">
        <v>48</v>
      </c>
    </row>
    <row r="239" spans="1:48" hidden="1" x14ac:dyDescent="0.2">
      <c r="A239" s="347">
        <v>302</v>
      </c>
      <c r="B239" s="125">
        <v>389</v>
      </c>
      <c r="C239" s="381" t="s">
        <v>531</v>
      </c>
      <c r="D239" s="354" t="s">
        <v>31</v>
      </c>
      <c r="E239" s="361">
        <v>1</v>
      </c>
      <c r="F239" s="344">
        <f t="shared" si="101"/>
        <v>291</v>
      </c>
      <c r="G239" s="351"/>
      <c r="H239" s="344"/>
      <c r="I239" s="344"/>
      <c r="J239" s="339"/>
      <c r="K239" s="339"/>
      <c r="L239" s="346"/>
      <c r="M239" s="346"/>
      <c r="N239" s="346"/>
      <c r="O239" s="346"/>
      <c r="P239" s="346">
        <v>10</v>
      </c>
      <c r="Q239" s="346">
        <v>10</v>
      </c>
      <c r="R239" s="346">
        <v>9</v>
      </c>
      <c r="S239" s="346">
        <v>10</v>
      </c>
      <c r="T239" s="346">
        <v>9</v>
      </c>
      <c r="U239" s="346">
        <v>9</v>
      </c>
      <c r="V239" s="346">
        <v>9</v>
      </c>
      <c r="W239" s="346">
        <v>8</v>
      </c>
      <c r="X239" s="346">
        <v>7</v>
      </c>
      <c r="Y239" s="346">
        <v>6</v>
      </c>
      <c r="Z239" s="346">
        <v>5</v>
      </c>
      <c r="AA239" s="346">
        <v>4</v>
      </c>
      <c r="AB239" s="346">
        <v>4</v>
      </c>
      <c r="AC239" s="346">
        <v>5</v>
      </c>
      <c r="AD239" s="346">
        <v>23</v>
      </c>
      <c r="AE239" s="346">
        <v>20</v>
      </c>
      <c r="AF239" s="346">
        <v>19</v>
      </c>
      <c r="AG239" s="346">
        <v>17</v>
      </c>
      <c r="AH239" s="346">
        <v>17</v>
      </c>
      <c r="AI239" s="346">
        <v>17</v>
      </c>
      <c r="AJ239" s="346">
        <v>15</v>
      </c>
      <c r="AK239" s="346">
        <v>15</v>
      </c>
      <c r="AL239" s="346">
        <v>15</v>
      </c>
      <c r="AM239" s="346">
        <v>10</v>
      </c>
      <c r="AN239" s="346">
        <v>7</v>
      </c>
      <c r="AO239" s="346">
        <v>6</v>
      </c>
      <c r="AP239" s="346">
        <v>5</v>
      </c>
      <c r="AQ239" s="346">
        <v>12</v>
      </c>
      <c r="AR239" s="346">
        <v>180</v>
      </c>
      <c r="AS239" s="346">
        <v>18</v>
      </c>
      <c r="AT239" s="346">
        <v>13</v>
      </c>
      <c r="AU239" s="346">
        <v>58</v>
      </c>
      <c r="AV239" s="346">
        <v>16</v>
      </c>
    </row>
    <row r="240" spans="1:48" hidden="1" x14ac:dyDescent="0.2">
      <c r="A240" s="347">
        <v>303</v>
      </c>
      <c r="B240" s="125">
        <v>390</v>
      </c>
      <c r="C240" s="381" t="s">
        <v>532</v>
      </c>
      <c r="D240" s="354" t="s">
        <v>31</v>
      </c>
      <c r="E240" s="361">
        <v>1</v>
      </c>
      <c r="F240" s="344">
        <f t="shared" si="101"/>
        <v>522</v>
      </c>
      <c r="G240" s="351"/>
      <c r="H240" s="344"/>
      <c r="I240" s="344"/>
      <c r="J240" s="339"/>
      <c r="K240" s="339"/>
      <c r="L240" s="346"/>
      <c r="M240" s="346"/>
      <c r="N240" s="346"/>
      <c r="O240" s="346"/>
      <c r="P240" s="346">
        <v>17</v>
      </c>
      <c r="Q240" s="346">
        <v>18</v>
      </c>
      <c r="R240" s="346">
        <v>17</v>
      </c>
      <c r="S240" s="346">
        <v>18</v>
      </c>
      <c r="T240" s="346">
        <v>17</v>
      </c>
      <c r="U240" s="346">
        <v>16</v>
      </c>
      <c r="V240" s="346">
        <v>16</v>
      </c>
      <c r="W240" s="346">
        <v>14</v>
      </c>
      <c r="X240" s="346">
        <v>13</v>
      </c>
      <c r="Y240" s="346">
        <v>11</v>
      </c>
      <c r="Z240" s="346">
        <v>8</v>
      </c>
      <c r="AA240" s="346">
        <v>7</v>
      </c>
      <c r="AB240" s="346">
        <v>7</v>
      </c>
      <c r="AC240" s="346">
        <v>8</v>
      </c>
      <c r="AD240" s="346">
        <v>42</v>
      </c>
      <c r="AE240" s="346">
        <v>35</v>
      </c>
      <c r="AF240" s="346">
        <v>34</v>
      </c>
      <c r="AG240" s="346">
        <v>31</v>
      </c>
      <c r="AH240" s="346">
        <v>31</v>
      </c>
      <c r="AI240" s="346">
        <v>30</v>
      </c>
      <c r="AJ240" s="346">
        <v>28</v>
      </c>
      <c r="AK240" s="346">
        <v>26</v>
      </c>
      <c r="AL240" s="346">
        <v>27</v>
      </c>
      <c r="AM240" s="346">
        <v>18</v>
      </c>
      <c r="AN240" s="346">
        <v>12</v>
      </c>
      <c r="AO240" s="346">
        <v>11</v>
      </c>
      <c r="AP240" s="346">
        <v>10</v>
      </c>
      <c r="AQ240" s="346">
        <v>21</v>
      </c>
      <c r="AR240" s="346">
        <v>324</v>
      </c>
      <c r="AS240" s="346">
        <v>32</v>
      </c>
      <c r="AT240" s="346">
        <v>24</v>
      </c>
      <c r="AU240" s="346">
        <v>104</v>
      </c>
      <c r="AV240" s="346">
        <v>29</v>
      </c>
    </row>
    <row r="241" spans="1:48" hidden="1" x14ac:dyDescent="0.2">
      <c r="A241" s="340">
        <v>120427</v>
      </c>
      <c r="B241" s="341"/>
      <c r="C241" s="342" t="s">
        <v>533</v>
      </c>
      <c r="D241" s="275"/>
      <c r="E241" s="107">
        <v>1</v>
      </c>
      <c r="F241" s="344">
        <f t="shared" si="101"/>
        <v>1430</v>
      </c>
      <c r="G241" s="345">
        <f t="shared" ref="G241:I241" si="130">G242+G243</f>
        <v>0</v>
      </c>
      <c r="H241" s="346">
        <f t="shared" si="130"/>
        <v>0</v>
      </c>
      <c r="I241" s="346">
        <f t="shared" si="130"/>
        <v>0</v>
      </c>
      <c r="J241" s="346">
        <f>J242+J243</f>
        <v>0</v>
      </c>
      <c r="K241" s="346">
        <f t="shared" ref="K241:O241" si="131">K242+K243</f>
        <v>0</v>
      </c>
      <c r="L241" s="346">
        <f t="shared" si="131"/>
        <v>0</v>
      </c>
      <c r="M241" s="346">
        <f t="shared" si="131"/>
        <v>0</v>
      </c>
      <c r="N241" s="346">
        <f t="shared" si="131"/>
        <v>0</v>
      </c>
      <c r="O241" s="346">
        <f t="shared" si="131"/>
        <v>0</v>
      </c>
      <c r="P241" s="346">
        <f t="shared" ref="P241:AV241" si="132">SUM(P242:P243)</f>
        <v>38</v>
      </c>
      <c r="Q241" s="346">
        <f t="shared" si="132"/>
        <v>38</v>
      </c>
      <c r="R241" s="346">
        <f t="shared" si="132"/>
        <v>38</v>
      </c>
      <c r="S241" s="346">
        <f t="shared" si="132"/>
        <v>43</v>
      </c>
      <c r="T241" s="346">
        <f t="shared" si="132"/>
        <v>38</v>
      </c>
      <c r="U241" s="346">
        <f t="shared" si="132"/>
        <v>40</v>
      </c>
      <c r="V241" s="346">
        <f t="shared" si="132"/>
        <v>39</v>
      </c>
      <c r="W241" s="346">
        <f t="shared" si="132"/>
        <v>36</v>
      </c>
      <c r="X241" s="346">
        <f t="shared" si="132"/>
        <v>31</v>
      </c>
      <c r="Y241" s="346">
        <f t="shared" si="132"/>
        <v>26</v>
      </c>
      <c r="Z241" s="346">
        <f t="shared" si="132"/>
        <v>23</v>
      </c>
      <c r="AA241" s="346">
        <f t="shared" si="132"/>
        <v>20</v>
      </c>
      <c r="AB241" s="346">
        <f t="shared" si="132"/>
        <v>19</v>
      </c>
      <c r="AC241" s="346">
        <f t="shared" si="132"/>
        <v>20</v>
      </c>
      <c r="AD241" s="346">
        <f t="shared" si="132"/>
        <v>96</v>
      </c>
      <c r="AE241" s="346">
        <f t="shared" si="132"/>
        <v>123</v>
      </c>
      <c r="AF241" s="346">
        <f t="shared" si="132"/>
        <v>98</v>
      </c>
      <c r="AG241" s="346">
        <f t="shared" si="132"/>
        <v>91</v>
      </c>
      <c r="AH241" s="346">
        <f t="shared" si="132"/>
        <v>88</v>
      </c>
      <c r="AI241" s="346">
        <f t="shared" si="132"/>
        <v>92</v>
      </c>
      <c r="AJ241" s="346">
        <f t="shared" si="132"/>
        <v>70</v>
      </c>
      <c r="AK241" s="346">
        <f t="shared" si="132"/>
        <v>68</v>
      </c>
      <c r="AL241" s="346">
        <f t="shared" si="132"/>
        <v>70</v>
      </c>
      <c r="AM241" s="346">
        <f t="shared" si="132"/>
        <v>63</v>
      </c>
      <c r="AN241" s="346">
        <f t="shared" si="132"/>
        <v>49</v>
      </c>
      <c r="AO241" s="346">
        <f t="shared" si="132"/>
        <v>39</v>
      </c>
      <c r="AP241" s="346">
        <f t="shared" si="132"/>
        <v>34</v>
      </c>
      <c r="AQ241" s="346">
        <f t="shared" si="132"/>
        <v>49</v>
      </c>
      <c r="AR241" s="346">
        <f t="shared" si="132"/>
        <v>842</v>
      </c>
      <c r="AS241" s="346">
        <f t="shared" si="132"/>
        <v>97</v>
      </c>
      <c r="AT241" s="346">
        <f t="shared" si="132"/>
        <v>60</v>
      </c>
      <c r="AU241" s="346">
        <f t="shared" si="132"/>
        <v>294</v>
      </c>
      <c r="AV241" s="346">
        <f t="shared" si="132"/>
        <v>65</v>
      </c>
    </row>
    <row r="242" spans="1:48" hidden="1" x14ac:dyDescent="0.2">
      <c r="A242" s="347">
        <v>301</v>
      </c>
      <c r="B242" s="125">
        <v>419</v>
      </c>
      <c r="C242" s="381" t="s">
        <v>534</v>
      </c>
      <c r="D242" s="354" t="s">
        <v>16</v>
      </c>
      <c r="E242" s="361">
        <v>1</v>
      </c>
      <c r="F242" s="344">
        <f t="shared" si="101"/>
        <v>1008</v>
      </c>
      <c r="G242" s="351"/>
      <c r="H242" s="344"/>
      <c r="I242" s="344"/>
      <c r="J242" s="339"/>
      <c r="K242" s="339"/>
      <c r="L242" s="346"/>
      <c r="M242" s="346"/>
      <c r="N242" s="346"/>
      <c r="O242" s="346"/>
      <c r="P242" s="346">
        <v>27</v>
      </c>
      <c r="Q242" s="346">
        <v>27</v>
      </c>
      <c r="R242" s="346">
        <v>27</v>
      </c>
      <c r="S242" s="346">
        <v>30</v>
      </c>
      <c r="T242" s="346">
        <v>27</v>
      </c>
      <c r="U242" s="346">
        <v>28</v>
      </c>
      <c r="V242" s="346">
        <v>28</v>
      </c>
      <c r="W242" s="346">
        <v>25</v>
      </c>
      <c r="X242" s="346">
        <v>22</v>
      </c>
      <c r="Y242" s="346">
        <v>18</v>
      </c>
      <c r="Z242" s="346">
        <v>16</v>
      </c>
      <c r="AA242" s="346">
        <v>14</v>
      </c>
      <c r="AB242" s="346">
        <v>13</v>
      </c>
      <c r="AC242" s="346">
        <v>14</v>
      </c>
      <c r="AD242" s="346">
        <v>68</v>
      </c>
      <c r="AE242" s="346">
        <v>87</v>
      </c>
      <c r="AF242" s="346">
        <v>69</v>
      </c>
      <c r="AG242" s="346">
        <v>64</v>
      </c>
      <c r="AH242" s="346">
        <v>62</v>
      </c>
      <c r="AI242" s="346">
        <v>65</v>
      </c>
      <c r="AJ242" s="346">
        <v>49</v>
      </c>
      <c r="AK242" s="346">
        <v>48</v>
      </c>
      <c r="AL242" s="346">
        <v>49</v>
      </c>
      <c r="AM242" s="346">
        <v>44</v>
      </c>
      <c r="AN242" s="346">
        <v>35</v>
      </c>
      <c r="AO242" s="346">
        <v>28</v>
      </c>
      <c r="AP242" s="346">
        <v>24</v>
      </c>
      <c r="AQ242" s="346">
        <v>35</v>
      </c>
      <c r="AR242" s="346">
        <v>594</v>
      </c>
      <c r="AS242" s="346">
        <v>68</v>
      </c>
      <c r="AT242" s="346">
        <v>42</v>
      </c>
      <c r="AU242" s="346">
        <v>208</v>
      </c>
      <c r="AV242" s="346">
        <v>46</v>
      </c>
    </row>
    <row r="243" spans="1:48" hidden="1" x14ac:dyDescent="0.2">
      <c r="A243" s="347">
        <v>302</v>
      </c>
      <c r="B243" s="125">
        <v>421</v>
      </c>
      <c r="C243" s="381" t="s">
        <v>535</v>
      </c>
      <c r="D243" s="354" t="s">
        <v>31</v>
      </c>
      <c r="E243" s="361">
        <v>1</v>
      </c>
      <c r="F243" s="344">
        <f t="shared" si="101"/>
        <v>422</v>
      </c>
      <c r="G243" s="351"/>
      <c r="H243" s="344"/>
      <c r="I243" s="344"/>
      <c r="J243" s="339"/>
      <c r="K243" s="339"/>
      <c r="L243" s="346"/>
      <c r="M243" s="346"/>
      <c r="N243" s="346"/>
      <c r="O243" s="346"/>
      <c r="P243" s="346">
        <v>11</v>
      </c>
      <c r="Q243" s="346">
        <v>11</v>
      </c>
      <c r="R243" s="346">
        <v>11</v>
      </c>
      <c r="S243" s="346">
        <v>13</v>
      </c>
      <c r="T243" s="346">
        <v>11</v>
      </c>
      <c r="U243" s="346">
        <v>12</v>
      </c>
      <c r="V243" s="346">
        <v>11</v>
      </c>
      <c r="W243" s="346">
        <v>11</v>
      </c>
      <c r="X243" s="346">
        <v>9</v>
      </c>
      <c r="Y243" s="346">
        <v>8</v>
      </c>
      <c r="Z243" s="346">
        <v>7</v>
      </c>
      <c r="AA243" s="346">
        <v>6</v>
      </c>
      <c r="AB243" s="346">
        <v>6</v>
      </c>
      <c r="AC243" s="346">
        <v>6</v>
      </c>
      <c r="AD243" s="346">
        <v>28</v>
      </c>
      <c r="AE243" s="346">
        <v>36</v>
      </c>
      <c r="AF243" s="346">
        <v>29</v>
      </c>
      <c r="AG243" s="346">
        <v>27</v>
      </c>
      <c r="AH243" s="346">
        <v>26</v>
      </c>
      <c r="AI243" s="346">
        <v>27</v>
      </c>
      <c r="AJ243" s="346">
        <v>21</v>
      </c>
      <c r="AK243" s="346">
        <v>20</v>
      </c>
      <c r="AL243" s="346">
        <v>21</v>
      </c>
      <c r="AM243" s="346">
        <v>19</v>
      </c>
      <c r="AN243" s="346">
        <v>14</v>
      </c>
      <c r="AO243" s="346">
        <v>11</v>
      </c>
      <c r="AP243" s="346">
        <v>10</v>
      </c>
      <c r="AQ243" s="346">
        <v>14</v>
      </c>
      <c r="AR243" s="346">
        <v>248</v>
      </c>
      <c r="AS243" s="346">
        <v>29</v>
      </c>
      <c r="AT243" s="346">
        <v>18</v>
      </c>
      <c r="AU243" s="346">
        <v>86</v>
      </c>
      <c r="AV243" s="346">
        <v>19</v>
      </c>
    </row>
    <row r="244" spans="1:48" hidden="1" x14ac:dyDescent="0.2">
      <c r="A244" s="340">
        <v>120428</v>
      </c>
      <c r="B244" s="341"/>
      <c r="C244" s="342" t="s">
        <v>536</v>
      </c>
      <c r="D244" s="275"/>
      <c r="E244" s="107">
        <v>2</v>
      </c>
      <c r="F244" s="344">
        <f t="shared" si="101"/>
        <v>2224</v>
      </c>
      <c r="G244" s="365">
        <f t="shared" ref="G244:I244" si="133">G245</f>
        <v>0</v>
      </c>
      <c r="H244" s="366">
        <f t="shared" si="133"/>
        <v>0</v>
      </c>
      <c r="I244" s="366">
        <f t="shared" si="133"/>
        <v>0</v>
      </c>
      <c r="J244" s="366">
        <f>J245</f>
        <v>0</v>
      </c>
      <c r="K244" s="366">
        <f t="shared" ref="K244:O244" si="134">K245</f>
        <v>0</v>
      </c>
      <c r="L244" s="366">
        <f t="shared" si="134"/>
        <v>0</v>
      </c>
      <c r="M244" s="366">
        <f t="shared" si="134"/>
        <v>0</v>
      </c>
      <c r="N244" s="366">
        <f t="shared" si="134"/>
        <v>0</v>
      </c>
      <c r="O244" s="366">
        <f t="shared" si="134"/>
        <v>0</v>
      </c>
      <c r="P244" s="346">
        <v>45</v>
      </c>
      <c r="Q244" s="346">
        <v>46</v>
      </c>
      <c r="R244" s="346">
        <v>48</v>
      </c>
      <c r="S244" s="346">
        <v>50</v>
      </c>
      <c r="T244" s="346">
        <v>52</v>
      </c>
      <c r="U244" s="346">
        <v>55</v>
      </c>
      <c r="V244" s="346">
        <v>56</v>
      </c>
      <c r="W244" s="346">
        <v>56</v>
      </c>
      <c r="X244" s="346">
        <v>52</v>
      </c>
      <c r="Y244" s="346">
        <v>50</v>
      </c>
      <c r="Z244" s="346">
        <v>48</v>
      </c>
      <c r="AA244" s="346">
        <v>46</v>
      </c>
      <c r="AB244" s="346">
        <v>46</v>
      </c>
      <c r="AC244" s="346">
        <v>45</v>
      </c>
      <c r="AD244" s="346">
        <v>203</v>
      </c>
      <c r="AE244" s="346">
        <v>220</v>
      </c>
      <c r="AF244" s="346">
        <v>164</v>
      </c>
      <c r="AG244" s="346">
        <v>136</v>
      </c>
      <c r="AH244" s="346">
        <v>121</v>
      </c>
      <c r="AI244" s="346">
        <v>131</v>
      </c>
      <c r="AJ244" s="346">
        <v>118</v>
      </c>
      <c r="AK244" s="346">
        <v>103</v>
      </c>
      <c r="AL244" s="346">
        <v>99</v>
      </c>
      <c r="AM244" s="346">
        <v>77</v>
      </c>
      <c r="AN244" s="346">
        <v>62</v>
      </c>
      <c r="AO244" s="346">
        <v>42</v>
      </c>
      <c r="AP244" s="346">
        <v>53</v>
      </c>
      <c r="AQ244" s="346">
        <v>68</v>
      </c>
      <c r="AR244" s="346">
        <v>1354</v>
      </c>
      <c r="AS244" s="346">
        <v>135</v>
      </c>
      <c r="AT244" s="346">
        <v>115</v>
      </c>
      <c r="AU244" s="346">
        <v>557</v>
      </c>
      <c r="AV244" s="346">
        <v>91</v>
      </c>
    </row>
    <row r="245" spans="1:48" hidden="1" x14ac:dyDescent="0.2">
      <c r="A245" s="347">
        <v>301</v>
      </c>
      <c r="B245" s="125">
        <v>416</v>
      </c>
      <c r="C245" s="381" t="s">
        <v>537</v>
      </c>
      <c r="D245" s="354" t="s">
        <v>31</v>
      </c>
      <c r="E245" s="361">
        <v>2</v>
      </c>
      <c r="F245" s="344">
        <f t="shared" si="101"/>
        <v>2224</v>
      </c>
      <c r="G245" s="351"/>
      <c r="H245" s="344"/>
      <c r="I245" s="344"/>
      <c r="J245" s="339"/>
      <c r="K245" s="339"/>
      <c r="L245" s="346"/>
      <c r="M245" s="346"/>
      <c r="N245" s="346"/>
      <c r="O245" s="346"/>
      <c r="P245" s="346">
        <v>45</v>
      </c>
      <c r="Q245" s="346">
        <v>46</v>
      </c>
      <c r="R245" s="346">
        <v>48</v>
      </c>
      <c r="S245" s="346">
        <v>50</v>
      </c>
      <c r="T245" s="346">
        <v>52</v>
      </c>
      <c r="U245" s="346">
        <v>55</v>
      </c>
      <c r="V245" s="346">
        <v>56</v>
      </c>
      <c r="W245" s="346">
        <v>56</v>
      </c>
      <c r="X245" s="346">
        <v>52</v>
      </c>
      <c r="Y245" s="346">
        <v>50</v>
      </c>
      <c r="Z245" s="346">
        <v>48</v>
      </c>
      <c r="AA245" s="346">
        <v>46</v>
      </c>
      <c r="AB245" s="346">
        <v>46</v>
      </c>
      <c r="AC245" s="346">
        <v>45</v>
      </c>
      <c r="AD245" s="346">
        <v>203</v>
      </c>
      <c r="AE245" s="346">
        <v>220</v>
      </c>
      <c r="AF245" s="346">
        <v>164</v>
      </c>
      <c r="AG245" s="346">
        <v>136</v>
      </c>
      <c r="AH245" s="346">
        <v>121</v>
      </c>
      <c r="AI245" s="346">
        <v>131</v>
      </c>
      <c r="AJ245" s="346">
        <v>118</v>
      </c>
      <c r="AK245" s="346">
        <v>103</v>
      </c>
      <c r="AL245" s="346">
        <v>99</v>
      </c>
      <c r="AM245" s="346">
        <v>77</v>
      </c>
      <c r="AN245" s="346">
        <v>62</v>
      </c>
      <c r="AO245" s="346">
        <v>42</v>
      </c>
      <c r="AP245" s="346">
        <v>53</v>
      </c>
      <c r="AQ245" s="346">
        <v>68</v>
      </c>
      <c r="AR245" s="346">
        <v>1354</v>
      </c>
      <c r="AS245" s="346">
        <v>135</v>
      </c>
      <c r="AT245" s="346">
        <v>115</v>
      </c>
      <c r="AU245" s="346">
        <v>557</v>
      </c>
      <c r="AV245" s="346">
        <v>91</v>
      </c>
    </row>
    <row r="246" spans="1:48" hidden="1" x14ac:dyDescent="0.2">
      <c r="A246" s="340">
        <v>120429</v>
      </c>
      <c r="B246" s="341"/>
      <c r="C246" s="342" t="s">
        <v>538</v>
      </c>
      <c r="D246" s="275"/>
      <c r="E246" s="107">
        <v>2</v>
      </c>
      <c r="F246" s="344">
        <f t="shared" si="101"/>
        <v>808</v>
      </c>
      <c r="G246" s="365">
        <f t="shared" ref="G246:I246" si="135">G247</f>
        <v>0</v>
      </c>
      <c r="H246" s="366">
        <f t="shared" si="135"/>
        <v>0</v>
      </c>
      <c r="I246" s="366">
        <f t="shared" si="135"/>
        <v>0</v>
      </c>
      <c r="J246" s="366">
        <f>J247</f>
        <v>0</v>
      </c>
      <c r="K246" s="366">
        <f t="shared" ref="K246:O246" si="136">K247</f>
        <v>0</v>
      </c>
      <c r="L246" s="366">
        <f t="shared" si="136"/>
        <v>0</v>
      </c>
      <c r="M246" s="366">
        <f t="shared" si="136"/>
        <v>0</v>
      </c>
      <c r="N246" s="366">
        <f t="shared" si="136"/>
        <v>0</v>
      </c>
      <c r="O246" s="366">
        <f t="shared" si="136"/>
        <v>0</v>
      </c>
      <c r="P246" s="346">
        <v>12</v>
      </c>
      <c r="Q246" s="346">
        <v>13</v>
      </c>
      <c r="R246" s="346">
        <v>13</v>
      </c>
      <c r="S246" s="346">
        <v>14</v>
      </c>
      <c r="T246" s="346">
        <v>14</v>
      </c>
      <c r="U246" s="346">
        <v>14</v>
      </c>
      <c r="V246" s="346">
        <v>13</v>
      </c>
      <c r="W246" s="346">
        <v>13</v>
      </c>
      <c r="X246" s="346">
        <v>16</v>
      </c>
      <c r="Y246" s="346">
        <v>14</v>
      </c>
      <c r="Z246" s="346">
        <v>14</v>
      </c>
      <c r="AA246" s="346">
        <v>14</v>
      </c>
      <c r="AB246" s="346">
        <v>14</v>
      </c>
      <c r="AC246" s="346">
        <v>12</v>
      </c>
      <c r="AD246" s="346">
        <v>62</v>
      </c>
      <c r="AE246" s="346">
        <v>51</v>
      </c>
      <c r="AF246" s="346">
        <v>63</v>
      </c>
      <c r="AG246" s="346">
        <v>45</v>
      </c>
      <c r="AH246" s="346">
        <v>50</v>
      </c>
      <c r="AI246" s="346">
        <v>51</v>
      </c>
      <c r="AJ246" s="346">
        <v>43</v>
      </c>
      <c r="AK246" s="346">
        <v>38</v>
      </c>
      <c r="AL246" s="346">
        <v>51</v>
      </c>
      <c r="AM246" s="346">
        <v>38</v>
      </c>
      <c r="AN246" s="346">
        <v>40</v>
      </c>
      <c r="AO246" s="346">
        <v>36</v>
      </c>
      <c r="AP246" s="346">
        <v>50</v>
      </c>
      <c r="AQ246" s="346">
        <v>18</v>
      </c>
      <c r="AR246" s="346">
        <v>459</v>
      </c>
      <c r="AS246" s="346">
        <v>27</v>
      </c>
      <c r="AT246" s="346">
        <v>35</v>
      </c>
      <c r="AU246" s="346">
        <v>174</v>
      </c>
      <c r="AV246" s="346">
        <v>23</v>
      </c>
    </row>
    <row r="247" spans="1:48" hidden="1" x14ac:dyDescent="0.2">
      <c r="A247" s="347">
        <v>301</v>
      </c>
      <c r="B247" s="125">
        <v>422</v>
      </c>
      <c r="C247" s="381" t="s">
        <v>539</v>
      </c>
      <c r="D247" s="354" t="s">
        <v>31</v>
      </c>
      <c r="E247" s="361">
        <v>2</v>
      </c>
      <c r="F247" s="344">
        <f t="shared" si="101"/>
        <v>808</v>
      </c>
      <c r="G247" s="351"/>
      <c r="H247" s="344"/>
      <c r="I247" s="344"/>
      <c r="J247" s="339"/>
      <c r="K247" s="339"/>
      <c r="L247" s="346"/>
      <c r="M247" s="346"/>
      <c r="N247" s="346"/>
      <c r="O247" s="346"/>
      <c r="P247" s="346">
        <v>12</v>
      </c>
      <c r="Q247" s="346">
        <v>13</v>
      </c>
      <c r="R247" s="346">
        <v>13</v>
      </c>
      <c r="S247" s="346">
        <v>14</v>
      </c>
      <c r="T247" s="346">
        <v>14</v>
      </c>
      <c r="U247" s="346">
        <v>14</v>
      </c>
      <c r="V247" s="346">
        <v>13</v>
      </c>
      <c r="W247" s="346">
        <v>13</v>
      </c>
      <c r="X247" s="346">
        <v>16</v>
      </c>
      <c r="Y247" s="346">
        <v>14</v>
      </c>
      <c r="Z247" s="346">
        <v>14</v>
      </c>
      <c r="AA247" s="346">
        <v>14</v>
      </c>
      <c r="AB247" s="346">
        <v>14</v>
      </c>
      <c r="AC247" s="346">
        <v>12</v>
      </c>
      <c r="AD247" s="346">
        <v>62</v>
      </c>
      <c r="AE247" s="346">
        <v>51</v>
      </c>
      <c r="AF247" s="346">
        <v>63</v>
      </c>
      <c r="AG247" s="346">
        <v>45</v>
      </c>
      <c r="AH247" s="346">
        <v>50</v>
      </c>
      <c r="AI247" s="346">
        <v>51</v>
      </c>
      <c r="AJ247" s="346">
        <v>43</v>
      </c>
      <c r="AK247" s="346">
        <v>38</v>
      </c>
      <c r="AL247" s="346">
        <v>51</v>
      </c>
      <c r="AM247" s="346">
        <v>38</v>
      </c>
      <c r="AN247" s="346">
        <v>40</v>
      </c>
      <c r="AO247" s="346">
        <v>36</v>
      </c>
      <c r="AP247" s="346">
        <v>50</v>
      </c>
      <c r="AQ247" s="346">
        <v>18</v>
      </c>
      <c r="AR247" s="346">
        <v>459</v>
      </c>
      <c r="AS247" s="346">
        <v>27</v>
      </c>
      <c r="AT247" s="346">
        <v>35</v>
      </c>
      <c r="AU247" s="346">
        <v>174</v>
      </c>
      <c r="AV247" s="346">
        <v>23</v>
      </c>
    </row>
    <row r="248" spans="1:48" hidden="1" x14ac:dyDescent="0.2">
      <c r="A248" s="340">
        <v>120430</v>
      </c>
      <c r="B248" s="341"/>
      <c r="C248" s="342" t="s">
        <v>540</v>
      </c>
      <c r="D248" s="275"/>
      <c r="E248" s="107">
        <v>2</v>
      </c>
      <c r="F248" s="344">
        <f t="shared" si="101"/>
        <v>2741</v>
      </c>
      <c r="G248" s="365">
        <f t="shared" ref="G248:I248" si="137">G249</f>
        <v>0</v>
      </c>
      <c r="H248" s="366">
        <f t="shared" si="137"/>
        <v>0</v>
      </c>
      <c r="I248" s="366">
        <f t="shared" si="137"/>
        <v>0</v>
      </c>
      <c r="J248" s="366">
        <f>J249</f>
        <v>0</v>
      </c>
      <c r="K248" s="366">
        <f t="shared" ref="K248:O248" si="138">K249</f>
        <v>0</v>
      </c>
      <c r="L248" s="366">
        <f t="shared" si="138"/>
        <v>0</v>
      </c>
      <c r="M248" s="366">
        <f t="shared" si="138"/>
        <v>0</v>
      </c>
      <c r="N248" s="366">
        <f t="shared" si="138"/>
        <v>0</v>
      </c>
      <c r="O248" s="366">
        <f t="shared" si="138"/>
        <v>0</v>
      </c>
      <c r="P248" s="346">
        <v>58</v>
      </c>
      <c r="Q248" s="346">
        <v>58</v>
      </c>
      <c r="R248" s="346">
        <v>61</v>
      </c>
      <c r="S248" s="346">
        <v>64</v>
      </c>
      <c r="T248" s="346">
        <v>64</v>
      </c>
      <c r="U248" s="346">
        <v>66</v>
      </c>
      <c r="V248" s="346">
        <v>67</v>
      </c>
      <c r="W248" s="346">
        <v>65</v>
      </c>
      <c r="X248" s="346">
        <v>65</v>
      </c>
      <c r="Y248" s="346">
        <v>61</v>
      </c>
      <c r="Z248" s="346">
        <v>59</v>
      </c>
      <c r="AA248" s="346">
        <v>57</v>
      </c>
      <c r="AB248" s="346">
        <v>56</v>
      </c>
      <c r="AC248" s="346">
        <v>59</v>
      </c>
      <c r="AD248" s="346">
        <v>267</v>
      </c>
      <c r="AE248" s="346">
        <v>223</v>
      </c>
      <c r="AF248" s="346">
        <v>205</v>
      </c>
      <c r="AG248" s="346">
        <v>177</v>
      </c>
      <c r="AH248" s="346">
        <v>172</v>
      </c>
      <c r="AI248" s="346">
        <v>154</v>
      </c>
      <c r="AJ248" s="346">
        <v>156</v>
      </c>
      <c r="AK248" s="346">
        <v>134</v>
      </c>
      <c r="AL248" s="346">
        <v>107</v>
      </c>
      <c r="AM248" s="346">
        <v>88</v>
      </c>
      <c r="AN248" s="346">
        <v>65</v>
      </c>
      <c r="AO248" s="346">
        <v>70</v>
      </c>
      <c r="AP248" s="346">
        <v>63</v>
      </c>
      <c r="AQ248" s="346">
        <v>75</v>
      </c>
      <c r="AR248" s="346">
        <v>1654</v>
      </c>
      <c r="AS248" s="346">
        <v>170</v>
      </c>
      <c r="AT248" s="346">
        <v>157</v>
      </c>
      <c r="AU248" s="346">
        <v>669</v>
      </c>
      <c r="AV248" s="346">
        <v>101</v>
      </c>
    </row>
    <row r="249" spans="1:48" hidden="1" x14ac:dyDescent="0.2">
      <c r="A249" s="347">
        <v>301</v>
      </c>
      <c r="B249" s="125">
        <v>376</v>
      </c>
      <c r="C249" s="381" t="s">
        <v>541</v>
      </c>
      <c r="D249" s="354" t="s">
        <v>16</v>
      </c>
      <c r="E249" s="361">
        <v>2</v>
      </c>
      <c r="F249" s="344">
        <f t="shared" si="101"/>
        <v>2741</v>
      </c>
      <c r="G249" s="351"/>
      <c r="H249" s="344"/>
      <c r="I249" s="344"/>
      <c r="J249" s="339"/>
      <c r="K249" s="339"/>
      <c r="L249" s="346"/>
      <c r="M249" s="346"/>
      <c r="N249" s="346"/>
      <c r="O249" s="346"/>
      <c r="P249" s="346">
        <v>58</v>
      </c>
      <c r="Q249" s="346">
        <v>58</v>
      </c>
      <c r="R249" s="346">
        <v>61</v>
      </c>
      <c r="S249" s="346">
        <v>64</v>
      </c>
      <c r="T249" s="346">
        <v>64</v>
      </c>
      <c r="U249" s="346">
        <v>66</v>
      </c>
      <c r="V249" s="346">
        <v>67</v>
      </c>
      <c r="W249" s="346">
        <v>65</v>
      </c>
      <c r="X249" s="346">
        <v>65</v>
      </c>
      <c r="Y249" s="346">
        <v>61</v>
      </c>
      <c r="Z249" s="346">
        <v>59</v>
      </c>
      <c r="AA249" s="346">
        <v>57</v>
      </c>
      <c r="AB249" s="346">
        <v>56</v>
      </c>
      <c r="AC249" s="346">
        <v>59</v>
      </c>
      <c r="AD249" s="346">
        <v>267</v>
      </c>
      <c r="AE249" s="346">
        <v>223</v>
      </c>
      <c r="AF249" s="346">
        <v>205</v>
      </c>
      <c r="AG249" s="346">
        <v>177</v>
      </c>
      <c r="AH249" s="346">
        <v>172</v>
      </c>
      <c r="AI249" s="346">
        <v>154</v>
      </c>
      <c r="AJ249" s="346">
        <v>156</v>
      </c>
      <c r="AK249" s="346">
        <v>134</v>
      </c>
      <c r="AL249" s="346">
        <v>107</v>
      </c>
      <c r="AM249" s="346">
        <v>88</v>
      </c>
      <c r="AN249" s="346">
        <v>65</v>
      </c>
      <c r="AO249" s="346">
        <v>70</v>
      </c>
      <c r="AP249" s="346">
        <v>63</v>
      </c>
      <c r="AQ249" s="346">
        <v>75</v>
      </c>
      <c r="AR249" s="346">
        <v>1654</v>
      </c>
      <c r="AS249" s="346">
        <v>170</v>
      </c>
      <c r="AT249" s="346">
        <v>157</v>
      </c>
      <c r="AU249" s="346">
        <v>669</v>
      </c>
      <c r="AV249" s="346">
        <v>101</v>
      </c>
    </row>
    <row r="250" spans="1:48" hidden="1" x14ac:dyDescent="0.2">
      <c r="A250" s="340">
        <v>120431</v>
      </c>
      <c r="B250" s="341"/>
      <c r="C250" s="342" t="s">
        <v>542</v>
      </c>
      <c r="D250" s="275"/>
      <c r="E250" s="107">
        <v>2</v>
      </c>
      <c r="F250" s="344">
        <f t="shared" si="101"/>
        <v>4298</v>
      </c>
      <c r="G250" s="365">
        <f t="shared" ref="G250:I250" si="139">G251+G252+G253+G254+G255</f>
        <v>0</v>
      </c>
      <c r="H250" s="366">
        <f t="shared" si="139"/>
        <v>0</v>
      </c>
      <c r="I250" s="366">
        <f t="shared" si="139"/>
        <v>0</v>
      </c>
      <c r="J250" s="366">
        <f>J251+J252+J253+J254+J255</f>
        <v>0</v>
      </c>
      <c r="K250" s="366">
        <f t="shared" ref="K250:O250" si="140">K251+K252+K253+K254+K255</f>
        <v>0</v>
      </c>
      <c r="L250" s="366">
        <f t="shared" si="140"/>
        <v>0</v>
      </c>
      <c r="M250" s="366">
        <f t="shared" si="140"/>
        <v>0</v>
      </c>
      <c r="N250" s="366">
        <f t="shared" si="140"/>
        <v>0</v>
      </c>
      <c r="O250" s="366">
        <f t="shared" si="140"/>
        <v>0</v>
      </c>
      <c r="P250" s="366">
        <f t="shared" ref="P250:AV250" si="141">SUM(P251:P255)</f>
        <v>100</v>
      </c>
      <c r="Q250" s="366">
        <f t="shared" si="141"/>
        <v>101</v>
      </c>
      <c r="R250" s="366">
        <f t="shared" si="141"/>
        <v>102</v>
      </c>
      <c r="S250" s="366">
        <f t="shared" si="141"/>
        <v>106</v>
      </c>
      <c r="T250" s="366">
        <f t="shared" si="141"/>
        <v>105</v>
      </c>
      <c r="U250" s="366">
        <f t="shared" si="141"/>
        <v>109</v>
      </c>
      <c r="V250" s="366">
        <f t="shared" si="141"/>
        <v>107</v>
      </c>
      <c r="W250" s="366">
        <f t="shared" si="141"/>
        <v>102</v>
      </c>
      <c r="X250" s="366">
        <f t="shared" si="141"/>
        <v>97</v>
      </c>
      <c r="Y250" s="366">
        <f t="shared" si="141"/>
        <v>87</v>
      </c>
      <c r="Z250" s="366">
        <f t="shared" si="141"/>
        <v>80</v>
      </c>
      <c r="AA250" s="366">
        <f t="shared" si="141"/>
        <v>74</v>
      </c>
      <c r="AB250" s="366">
        <f t="shared" si="141"/>
        <v>72</v>
      </c>
      <c r="AC250" s="366">
        <f t="shared" si="141"/>
        <v>73</v>
      </c>
      <c r="AD250" s="366">
        <f t="shared" si="141"/>
        <v>358</v>
      </c>
      <c r="AE250" s="366">
        <f t="shared" si="141"/>
        <v>354</v>
      </c>
      <c r="AF250" s="366">
        <f t="shared" si="141"/>
        <v>321</v>
      </c>
      <c r="AG250" s="366">
        <f t="shared" si="141"/>
        <v>279</v>
      </c>
      <c r="AH250" s="366">
        <f t="shared" si="141"/>
        <v>262</v>
      </c>
      <c r="AI250" s="366">
        <f t="shared" si="141"/>
        <v>264</v>
      </c>
      <c r="AJ250" s="366">
        <f t="shared" si="141"/>
        <v>303</v>
      </c>
      <c r="AK250" s="366">
        <f t="shared" si="141"/>
        <v>180</v>
      </c>
      <c r="AL250" s="366">
        <f t="shared" si="141"/>
        <v>177</v>
      </c>
      <c r="AM250" s="366">
        <f t="shared" si="141"/>
        <v>188</v>
      </c>
      <c r="AN250" s="366">
        <f t="shared" si="141"/>
        <v>110</v>
      </c>
      <c r="AO250" s="366">
        <f t="shared" si="141"/>
        <v>94</v>
      </c>
      <c r="AP250" s="366">
        <f t="shared" si="141"/>
        <v>93</v>
      </c>
      <c r="AQ250" s="366">
        <f t="shared" si="141"/>
        <v>123</v>
      </c>
      <c r="AR250" s="366">
        <f t="shared" si="141"/>
        <v>2550</v>
      </c>
      <c r="AS250" s="366">
        <f t="shared" si="141"/>
        <v>238</v>
      </c>
      <c r="AT250" s="366">
        <f t="shared" si="141"/>
        <v>205</v>
      </c>
      <c r="AU250" s="366">
        <f t="shared" si="141"/>
        <v>940</v>
      </c>
      <c r="AV250" s="366">
        <f t="shared" si="141"/>
        <v>165</v>
      </c>
    </row>
    <row r="251" spans="1:48" hidden="1" x14ac:dyDescent="0.2">
      <c r="A251" s="347">
        <v>201</v>
      </c>
      <c r="B251" s="125">
        <v>404</v>
      </c>
      <c r="C251" s="381" t="s">
        <v>543</v>
      </c>
      <c r="D251" s="352" t="s">
        <v>14</v>
      </c>
      <c r="E251" s="363">
        <v>2</v>
      </c>
      <c r="F251" s="344">
        <f t="shared" si="101"/>
        <v>1127</v>
      </c>
      <c r="G251" s="351"/>
      <c r="H251" s="344"/>
      <c r="I251" s="344"/>
      <c r="J251" s="339"/>
      <c r="K251" s="339"/>
      <c r="L251" s="346"/>
      <c r="M251" s="346"/>
      <c r="N251" s="346"/>
      <c r="O251" s="346"/>
      <c r="P251" s="346">
        <v>26</v>
      </c>
      <c r="Q251" s="346">
        <v>27</v>
      </c>
      <c r="R251" s="346">
        <v>27</v>
      </c>
      <c r="S251" s="346">
        <v>28</v>
      </c>
      <c r="T251" s="346">
        <v>28</v>
      </c>
      <c r="U251" s="346">
        <v>28</v>
      </c>
      <c r="V251" s="346">
        <v>27</v>
      </c>
      <c r="W251" s="346">
        <v>27</v>
      </c>
      <c r="X251" s="346">
        <v>24</v>
      </c>
      <c r="Y251" s="346">
        <v>22</v>
      </c>
      <c r="Z251" s="346">
        <v>20</v>
      </c>
      <c r="AA251" s="346">
        <v>20</v>
      </c>
      <c r="AB251" s="346">
        <v>19</v>
      </c>
      <c r="AC251" s="346">
        <v>19</v>
      </c>
      <c r="AD251" s="346">
        <v>95</v>
      </c>
      <c r="AE251" s="346">
        <v>93</v>
      </c>
      <c r="AF251" s="346">
        <v>84</v>
      </c>
      <c r="AG251" s="346">
        <v>74</v>
      </c>
      <c r="AH251" s="346">
        <v>69</v>
      </c>
      <c r="AI251" s="346">
        <v>69</v>
      </c>
      <c r="AJ251" s="346">
        <v>79</v>
      </c>
      <c r="AK251" s="346">
        <v>46</v>
      </c>
      <c r="AL251" s="346">
        <v>47</v>
      </c>
      <c r="AM251" s="346">
        <v>51</v>
      </c>
      <c r="AN251" s="346">
        <v>29</v>
      </c>
      <c r="AO251" s="346">
        <v>25</v>
      </c>
      <c r="AP251" s="346">
        <v>24</v>
      </c>
      <c r="AQ251" s="346">
        <v>33</v>
      </c>
      <c r="AR251" s="346">
        <v>669</v>
      </c>
      <c r="AS251" s="346">
        <v>63</v>
      </c>
      <c r="AT251" s="346">
        <v>54</v>
      </c>
      <c r="AU251" s="346">
        <v>248</v>
      </c>
      <c r="AV251" s="346">
        <v>43</v>
      </c>
    </row>
    <row r="252" spans="1:48" hidden="1" x14ac:dyDescent="0.2">
      <c r="A252" s="347">
        <v>301</v>
      </c>
      <c r="B252" s="125">
        <v>405</v>
      </c>
      <c r="C252" s="381" t="s">
        <v>544</v>
      </c>
      <c r="D252" s="354" t="s">
        <v>31</v>
      </c>
      <c r="E252" s="361">
        <v>2</v>
      </c>
      <c r="F252" s="344">
        <f t="shared" si="101"/>
        <v>423</v>
      </c>
      <c r="G252" s="351"/>
      <c r="H252" s="344"/>
      <c r="I252" s="344"/>
      <c r="J252" s="339"/>
      <c r="K252" s="339"/>
      <c r="L252" s="346"/>
      <c r="M252" s="346"/>
      <c r="N252" s="346"/>
      <c r="O252" s="346"/>
      <c r="P252" s="346">
        <v>10</v>
      </c>
      <c r="Q252" s="346">
        <v>10</v>
      </c>
      <c r="R252" s="346">
        <v>10</v>
      </c>
      <c r="S252" s="346">
        <v>10</v>
      </c>
      <c r="T252" s="346">
        <v>10</v>
      </c>
      <c r="U252" s="346">
        <v>11</v>
      </c>
      <c r="V252" s="346">
        <v>11</v>
      </c>
      <c r="W252" s="346">
        <v>10</v>
      </c>
      <c r="X252" s="346">
        <v>10</v>
      </c>
      <c r="Y252" s="346">
        <v>9</v>
      </c>
      <c r="Z252" s="346">
        <v>8</v>
      </c>
      <c r="AA252" s="346">
        <v>7</v>
      </c>
      <c r="AB252" s="346">
        <v>7</v>
      </c>
      <c r="AC252" s="346">
        <v>7</v>
      </c>
      <c r="AD252" s="346">
        <v>35</v>
      </c>
      <c r="AE252" s="346">
        <v>35</v>
      </c>
      <c r="AF252" s="346">
        <v>32</v>
      </c>
      <c r="AG252" s="346">
        <v>27</v>
      </c>
      <c r="AH252" s="346">
        <v>26</v>
      </c>
      <c r="AI252" s="346">
        <v>26</v>
      </c>
      <c r="AJ252" s="346">
        <v>30</v>
      </c>
      <c r="AK252" s="346">
        <v>18</v>
      </c>
      <c r="AL252" s="346">
        <v>17</v>
      </c>
      <c r="AM252" s="346">
        <v>18</v>
      </c>
      <c r="AN252" s="346">
        <v>11</v>
      </c>
      <c r="AO252" s="346">
        <v>9</v>
      </c>
      <c r="AP252" s="346">
        <v>9</v>
      </c>
      <c r="AQ252" s="346">
        <v>12</v>
      </c>
      <c r="AR252" s="346">
        <v>251</v>
      </c>
      <c r="AS252" s="346">
        <v>23</v>
      </c>
      <c r="AT252" s="346">
        <v>20</v>
      </c>
      <c r="AU252" s="346">
        <v>92</v>
      </c>
      <c r="AV252" s="346">
        <v>16</v>
      </c>
    </row>
    <row r="253" spans="1:48" hidden="1" x14ac:dyDescent="0.2">
      <c r="A253" s="347">
        <v>302</v>
      </c>
      <c r="B253" s="125">
        <v>406</v>
      </c>
      <c r="C253" s="381" t="s">
        <v>545</v>
      </c>
      <c r="D253" s="354" t="s">
        <v>31</v>
      </c>
      <c r="E253" s="361">
        <v>2</v>
      </c>
      <c r="F253" s="344">
        <f t="shared" si="101"/>
        <v>1972</v>
      </c>
      <c r="G253" s="351"/>
      <c r="H253" s="344"/>
      <c r="I253" s="344"/>
      <c r="J253" s="339"/>
      <c r="K253" s="339"/>
      <c r="L253" s="346"/>
      <c r="M253" s="346"/>
      <c r="N253" s="346"/>
      <c r="O253" s="346"/>
      <c r="P253" s="346">
        <v>46</v>
      </c>
      <c r="Q253" s="346">
        <v>46</v>
      </c>
      <c r="R253" s="346">
        <v>47</v>
      </c>
      <c r="S253" s="346">
        <v>49</v>
      </c>
      <c r="T253" s="346">
        <v>48</v>
      </c>
      <c r="U253" s="346">
        <v>50</v>
      </c>
      <c r="V253" s="346">
        <v>49</v>
      </c>
      <c r="W253" s="346">
        <v>47</v>
      </c>
      <c r="X253" s="346">
        <v>45</v>
      </c>
      <c r="Y253" s="346">
        <v>40</v>
      </c>
      <c r="Z253" s="346">
        <v>37</v>
      </c>
      <c r="AA253" s="346">
        <v>34</v>
      </c>
      <c r="AB253" s="346">
        <v>33</v>
      </c>
      <c r="AC253" s="346">
        <v>34</v>
      </c>
      <c r="AD253" s="346">
        <v>164</v>
      </c>
      <c r="AE253" s="346">
        <v>162</v>
      </c>
      <c r="AF253" s="346">
        <v>147</v>
      </c>
      <c r="AG253" s="346">
        <v>128</v>
      </c>
      <c r="AH253" s="346">
        <v>120</v>
      </c>
      <c r="AI253" s="346">
        <v>121</v>
      </c>
      <c r="AJ253" s="346">
        <v>139</v>
      </c>
      <c r="AK253" s="346">
        <v>83</v>
      </c>
      <c r="AL253" s="346">
        <v>81</v>
      </c>
      <c r="AM253" s="346">
        <v>86</v>
      </c>
      <c r="AN253" s="346">
        <v>50</v>
      </c>
      <c r="AO253" s="346">
        <v>43</v>
      </c>
      <c r="AP253" s="346">
        <v>43</v>
      </c>
      <c r="AQ253" s="346">
        <v>56</v>
      </c>
      <c r="AR253" s="346">
        <v>1170</v>
      </c>
      <c r="AS253" s="346">
        <v>109</v>
      </c>
      <c r="AT253" s="346">
        <v>94</v>
      </c>
      <c r="AU253" s="346">
        <v>431</v>
      </c>
      <c r="AV253" s="346">
        <v>76</v>
      </c>
    </row>
    <row r="254" spans="1:48" hidden="1" x14ac:dyDescent="0.2">
      <c r="A254" s="347">
        <v>303</v>
      </c>
      <c r="B254" s="125">
        <v>407</v>
      </c>
      <c r="C254" s="381" t="s">
        <v>546</v>
      </c>
      <c r="D254" s="354" t="s">
        <v>31</v>
      </c>
      <c r="E254" s="361">
        <v>2</v>
      </c>
      <c r="F254" s="344">
        <f t="shared" si="101"/>
        <v>353</v>
      </c>
      <c r="G254" s="351"/>
      <c r="H254" s="344"/>
      <c r="I254" s="344"/>
      <c r="J254" s="339"/>
      <c r="K254" s="339"/>
      <c r="L254" s="346"/>
      <c r="M254" s="346"/>
      <c r="N254" s="346"/>
      <c r="O254" s="346"/>
      <c r="P254" s="346">
        <v>8</v>
      </c>
      <c r="Q254" s="346">
        <v>8</v>
      </c>
      <c r="R254" s="346">
        <v>8</v>
      </c>
      <c r="S254" s="346">
        <v>9</v>
      </c>
      <c r="T254" s="346">
        <v>9</v>
      </c>
      <c r="U254" s="346">
        <v>9</v>
      </c>
      <c r="V254" s="346">
        <v>9</v>
      </c>
      <c r="W254" s="346">
        <v>8</v>
      </c>
      <c r="X254" s="346">
        <v>8</v>
      </c>
      <c r="Y254" s="346">
        <v>7</v>
      </c>
      <c r="Z254" s="346">
        <v>7</v>
      </c>
      <c r="AA254" s="346">
        <v>6</v>
      </c>
      <c r="AB254" s="346">
        <v>6</v>
      </c>
      <c r="AC254" s="346">
        <v>6</v>
      </c>
      <c r="AD254" s="346">
        <v>29</v>
      </c>
      <c r="AE254" s="346">
        <v>29</v>
      </c>
      <c r="AF254" s="346">
        <v>26</v>
      </c>
      <c r="AG254" s="346">
        <v>23</v>
      </c>
      <c r="AH254" s="346">
        <v>21</v>
      </c>
      <c r="AI254" s="346">
        <v>22</v>
      </c>
      <c r="AJ254" s="346">
        <v>25</v>
      </c>
      <c r="AK254" s="346">
        <v>15</v>
      </c>
      <c r="AL254" s="346">
        <v>15</v>
      </c>
      <c r="AM254" s="346">
        <v>15</v>
      </c>
      <c r="AN254" s="346">
        <v>9</v>
      </c>
      <c r="AO254" s="346">
        <v>8</v>
      </c>
      <c r="AP254" s="346">
        <v>8</v>
      </c>
      <c r="AQ254" s="346">
        <v>10</v>
      </c>
      <c r="AR254" s="346">
        <v>209</v>
      </c>
      <c r="AS254" s="346">
        <v>20</v>
      </c>
      <c r="AT254" s="346">
        <v>17</v>
      </c>
      <c r="AU254" s="346">
        <v>77</v>
      </c>
      <c r="AV254" s="346">
        <v>14</v>
      </c>
    </row>
    <row r="255" spans="1:48" hidden="1" x14ac:dyDescent="0.2">
      <c r="A255" s="347">
        <v>304</v>
      </c>
      <c r="B255" s="125">
        <v>408</v>
      </c>
      <c r="C255" s="381" t="s">
        <v>547</v>
      </c>
      <c r="D255" s="354" t="s">
        <v>31</v>
      </c>
      <c r="E255" s="361">
        <v>2</v>
      </c>
      <c r="F255" s="344">
        <f t="shared" si="101"/>
        <v>423</v>
      </c>
      <c r="G255" s="351"/>
      <c r="H255" s="344"/>
      <c r="I255" s="344"/>
      <c r="J255" s="339"/>
      <c r="K255" s="339"/>
      <c r="L255" s="346"/>
      <c r="M255" s="346"/>
      <c r="N255" s="346"/>
      <c r="O255" s="346"/>
      <c r="P255" s="346">
        <v>10</v>
      </c>
      <c r="Q255" s="346">
        <v>10</v>
      </c>
      <c r="R255" s="346">
        <v>10</v>
      </c>
      <c r="S255" s="346">
        <v>10</v>
      </c>
      <c r="T255" s="346">
        <v>10</v>
      </c>
      <c r="U255" s="346">
        <v>11</v>
      </c>
      <c r="V255" s="346">
        <v>11</v>
      </c>
      <c r="W255" s="346">
        <v>10</v>
      </c>
      <c r="X255" s="346">
        <v>10</v>
      </c>
      <c r="Y255" s="346">
        <v>9</v>
      </c>
      <c r="Z255" s="346">
        <v>8</v>
      </c>
      <c r="AA255" s="346">
        <v>7</v>
      </c>
      <c r="AB255" s="346">
        <v>7</v>
      </c>
      <c r="AC255" s="346">
        <v>7</v>
      </c>
      <c r="AD255" s="346">
        <v>35</v>
      </c>
      <c r="AE255" s="346">
        <v>35</v>
      </c>
      <c r="AF255" s="346">
        <v>32</v>
      </c>
      <c r="AG255" s="346">
        <v>27</v>
      </c>
      <c r="AH255" s="346">
        <v>26</v>
      </c>
      <c r="AI255" s="346">
        <v>26</v>
      </c>
      <c r="AJ255" s="346">
        <v>30</v>
      </c>
      <c r="AK255" s="346">
        <v>18</v>
      </c>
      <c r="AL255" s="346">
        <v>17</v>
      </c>
      <c r="AM255" s="346">
        <v>18</v>
      </c>
      <c r="AN255" s="346">
        <v>11</v>
      </c>
      <c r="AO255" s="346">
        <v>9</v>
      </c>
      <c r="AP255" s="346">
        <v>9</v>
      </c>
      <c r="AQ255" s="346">
        <v>12</v>
      </c>
      <c r="AR255" s="346">
        <v>251</v>
      </c>
      <c r="AS255" s="346">
        <v>23</v>
      </c>
      <c r="AT255" s="346">
        <v>20</v>
      </c>
      <c r="AU255" s="346">
        <v>92</v>
      </c>
      <c r="AV255" s="346">
        <v>16</v>
      </c>
    </row>
    <row r="256" spans="1:48" hidden="1" x14ac:dyDescent="0.2">
      <c r="A256" s="340">
        <v>120432</v>
      </c>
      <c r="B256" s="341"/>
      <c r="C256" s="342" t="s">
        <v>548</v>
      </c>
      <c r="D256" s="275"/>
      <c r="E256" s="107">
        <v>1</v>
      </c>
      <c r="F256" s="344">
        <f t="shared" si="101"/>
        <v>1095</v>
      </c>
      <c r="G256" s="365">
        <f t="shared" ref="G256:I256" si="142">G257</f>
        <v>0</v>
      </c>
      <c r="H256" s="366">
        <f t="shared" si="142"/>
        <v>0</v>
      </c>
      <c r="I256" s="366">
        <f t="shared" si="142"/>
        <v>0</v>
      </c>
      <c r="J256" s="366">
        <f>J257</f>
        <v>0</v>
      </c>
      <c r="K256" s="366">
        <f t="shared" ref="K256:O256" si="143">K257</f>
        <v>0</v>
      </c>
      <c r="L256" s="366">
        <f t="shared" si="143"/>
        <v>0</v>
      </c>
      <c r="M256" s="366">
        <f t="shared" si="143"/>
        <v>0</v>
      </c>
      <c r="N256" s="366">
        <f t="shared" si="143"/>
        <v>0</v>
      </c>
      <c r="O256" s="366">
        <f t="shared" si="143"/>
        <v>0</v>
      </c>
      <c r="P256" s="346">
        <v>22</v>
      </c>
      <c r="Q256" s="346">
        <v>23</v>
      </c>
      <c r="R256" s="346">
        <v>24</v>
      </c>
      <c r="S256" s="346">
        <v>24</v>
      </c>
      <c r="T256" s="346">
        <v>25</v>
      </c>
      <c r="U256" s="346">
        <v>28</v>
      </c>
      <c r="V256" s="346">
        <v>27</v>
      </c>
      <c r="W256" s="346">
        <v>27</v>
      </c>
      <c r="X256" s="346">
        <v>27</v>
      </c>
      <c r="Y256" s="346">
        <v>22</v>
      </c>
      <c r="Z256" s="346">
        <v>20</v>
      </c>
      <c r="AA256" s="346">
        <v>20</v>
      </c>
      <c r="AB256" s="346">
        <v>17</v>
      </c>
      <c r="AC256" s="346">
        <v>20</v>
      </c>
      <c r="AD256" s="346">
        <v>74</v>
      </c>
      <c r="AE256" s="346">
        <v>91</v>
      </c>
      <c r="AF256" s="346">
        <v>59</v>
      </c>
      <c r="AG256" s="346">
        <v>71</v>
      </c>
      <c r="AH256" s="346">
        <v>70</v>
      </c>
      <c r="AI256" s="346">
        <v>58</v>
      </c>
      <c r="AJ256" s="346">
        <v>60</v>
      </c>
      <c r="AK256" s="346">
        <v>83</v>
      </c>
      <c r="AL256" s="346">
        <v>51</v>
      </c>
      <c r="AM256" s="346">
        <v>40</v>
      </c>
      <c r="AN256" s="346">
        <v>51</v>
      </c>
      <c r="AO256" s="346">
        <v>29</v>
      </c>
      <c r="AP256" s="346">
        <v>32</v>
      </c>
      <c r="AQ256" s="346">
        <v>33</v>
      </c>
      <c r="AR256" s="346">
        <v>610</v>
      </c>
      <c r="AS256" s="346">
        <v>64</v>
      </c>
      <c r="AT256" s="346">
        <v>30</v>
      </c>
      <c r="AU256" s="346">
        <v>228</v>
      </c>
      <c r="AV256" s="346">
        <v>44</v>
      </c>
    </row>
    <row r="257" spans="1:48" hidden="1" x14ac:dyDescent="0.2">
      <c r="A257" s="347">
        <v>301</v>
      </c>
      <c r="B257" s="125">
        <v>391</v>
      </c>
      <c r="C257" s="381" t="s">
        <v>549</v>
      </c>
      <c r="D257" s="354" t="s">
        <v>31</v>
      </c>
      <c r="E257" s="361">
        <v>1</v>
      </c>
      <c r="F257" s="344">
        <f t="shared" si="101"/>
        <v>1095</v>
      </c>
      <c r="G257" s="351"/>
      <c r="H257" s="344"/>
      <c r="I257" s="344"/>
      <c r="J257" s="339"/>
      <c r="K257" s="339"/>
      <c r="L257" s="346"/>
      <c r="M257" s="346"/>
      <c r="N257" s="346"/>
      <c r="O257" s="346"/>
      <c r="P257" s="346">
        <v>22</v>
      </c>
      <c r="Q257" s="346">
        <v>23</v>
      </c>
      <c r="R257" s="346">
        <v>24</v>
      </c>
      <c r="S257" s="346">
        <v>24</v>
      </c>
      <c r="T257" s="346">
        <v>25</v>
      </c>
      <c r="U257" s="346">
        <v>28</v>
      </c>
      <c r="V257" s="346">
        <v>27</v>
      </c>
      <c r="W257" s="346">
        <v>27</v>
      </c>
      <c r="X257" s="346">
        <v>27</v>
      </c>
      <c r="Y257" s="346">
        <v>22</v>
      </c>
      <c r="Z257" s="346">
        <v>20</v>
      </c>
      <c r="AA257" s="346">
        <v>20</v>
      </c>
      <c r="AB257" s="346">
        <v>17</v>
      </c>
      <c r="AC257" s="346">
        <v>20</v>
      </c>
      <c r="AD257" s="346">
        <v>74</v>
      </c>
      <c r="AE257" s="346">
        <v>91</v>
      </c>
      <c r="AF257" s="346">
        <v>59</v>
      </c>
      <c r="AG257" s="346">
        <v>71</v>
      </c>
      <c r="AH257" s="346">
        <v>70</v>
      </c>
      <c r="AI257" s="346">
        <v>58</v>
      </c>
      <c r="AJ257" s="346">
        <v>60</v>
      </c>
      <c r="AK257" s="346">
        <v>83</v>
      </c>
      <c r="AL257" s="346">
        <v>51</v>
      </c>
      <c r="AM257" s="346">
        <v>40</v>
      </c>
      <c r="AN257" s="346">
        <v>51</v>
      </c>
      <c r="AO257" s="346">
        <v>29</v>
      </c>
      <c r="AP257" s="346">
        <v>32</v>
      </c>
      <c r="AQ257" s="346">
        <v>33</v>
      </c>
      <c r="AR257" s="346">
        <v>610</v>
      </c>
      <c r="AS257" s="346">
        <v>64</v>
      </c>
      <c r="AT257" s="346">
        <v>30</v>
      </c>
      <c r="AU257" s="346">
        <v>228</v>
      </c>
      <c r="AV257" s="346">
        <v>44</v>
      </c>
    </row>
    <row r="258" spans="1:48" hidden="1" x14ac:dyDescent="0.2">
      <c r="A258" s="340">
        <v>120433</v>
      </c>
      <c r="B258" s="341"/>
      <c r="C258" s="342" t="s">
        <v>550</v>
      </c>
      <c r="D258" s="275"/>
      <c r="E258" s="107">
        <v>2</v>
      </c>
      <c r="F258" s="344">
        <f t="shared" si="101"/>
        <v>1244</v>
      </c>
      <c r="G258" s="365">
        <f t="shared" ref="G258:I258" si="144">G259</f>
        <v>0</v>
      </c>
      <c r="H258" s="366">
        <f t="shared" si="144"/>
        <v>0</v>
      </c>
      <c r="I258" s="366">
        <f t="shared" si="144"/>
        <v>0</v>
      </c>
      <c r="J258" s="366">
        <f>J259</f>
        <v>0</v>
      </c>
      <c r="K258" s="366">
        <f t="shared" ref="K258:O258" si="145">K259</f>
        <v>0</v>
      </c>
      <c r="L258" s="366">
        <f t="shared" si="145"/>
        <v>0</v>
      </c>
      <c r="M258" s="366">
        <f t="shared" si="145"/>
        <v>0</v>
      </c>
      <c r="N258" s="366">
        <f t="shared" si="145"/>
        <v>0</v>
      </c>
      <c r="O258" s="366">
        <f t="shared" si="145"/>
        <v>0</v>
      </c>
      <c r="P258" s="346">
        <v>21</v>
      </c>
      <c r="Q258" s="346">
        <v>23</v>
      </c>
      <c r="R258" s="346">
        <v>25</v>
      </c>
      <c r="S258" s="346">
        <v>28</v>
      </c>
      <c r="T258" s="346">
        <v>31</v>
      </c>
      <c r="U258" s="346">
        <v>35</v>
      </c>
      <c r="V258" s="346">
        <v>37</v>
      </c>
      <c r="W258" s="346">
        <v>36</v>
      </c>
      <c r="X258" s="346">
        <v>31</v>
      </c>
      <c r="Y258" s="346">
        <v>28</v>
      </c>
      <c r="Z258" s="346">
        <v>26</v>
      </c>
      <c r="AA258" s="346">
        <v>22</v>
      </c>
      <c r="AB258" s="346">
        <v>22</v>
      </c>
      <c r="AC258" s="346">
        <v>22</v>
      </c>
      <c r="AD258" s="346">
        <v>90</v>
      </c>
      <c r="AE258" s="346">
        <v>70</v>
      </c>
      <c r="AF258" s="346">
        <v>66</v>
      </c>
      <c r="AG258" s="346">
        <v>77</v>
      </c>
      <c r="AH258" s="346">
        <v>77</v>
      </c>
      <c r="AI258" s="346">
        <v>70</v>
      </c>
      <c r="AJ258" s="346">
        <v>75</v>
      </c>
      <c r="AK258" s="346">
        <v>59</v>
      </c>
      <c r="AL258" s="346">
        <v>78</v>
      </c>
      <c r="AM258" s="346">
        <v>59</v>
      </c>
      <c r="AN258" s="346">
        <v>54</v>
      </c>
      <c r="AO258" s="346">
        <v>47</v>
      </c>
      <c r="AP258" s="346">
        <v>35</v>
      </c>
      <c r="AQ258" s="346">
        <v>44</v>
      </c>
      <c r="AR258" s="346">
        <v>697</v>
      </c>
      <c r="AS258" s="346">
        <v>68</v>
      </c>
      <c r="AT258" s="346">
        <v>59</v>
      </c>
      <c r="AU258" s="346">
        <v>246</v>
      </c>
      <c r="AV258" s="346">
        <v>58</v>
      </c>
    </row>
    <row r="259" spans="1:48" hidden="1" x14ac:dyDescent="0.2">
      <c r="A259" s="347">
        <v>301</v>
      </c>
      <c r="B259" s="125">
        <v>423</v>
      </c>
      <c r="C259" s="381" t="s">
        <v>551</v>
      </c>
      <c r="D259" s="354" t="s">
        <v>16</v>
      </c>
      <c r="E259" s="361">
        <v>2</v>
      </c>
      <c r="F259" s="344">
        <f t="shared" si="101"/>
        <v>1244</v>
      </c>
      <c r="G259" s="351"/>
      <c r="H259" s="344"/>
      <c r="I259" s="344"/>
      <c r="J259" s="339"/>
      <c r="K259" s="339"/>
      <c r="L259" s="346"/>
      <c r="M259" s="346"/>
      <c r="N259" s="346"/>
      <c r="O259" s="346"/>
      <c r="P259" s="346">
        <v>21</v>
      </c>
      <c r="Q259" s="346">
        <v>23</v>
      </c>
      <c r="R259" s="346">
        <v>25</v>
      </c>
      <c r="S259" s="346">
        <v>28</v>
      </c>
      <c r="T259" s="346">
        <v>31</v>
      </c>
      <c r="U259" s="346">
        <v>35</v>
      </c>
      <c r="V259" s="346">
        <v>37</v>
      </c>
      <c r="W259" s="346">
        <v>36</v>
      </c>
      <c r="X259" s="346">
        <v>31</v>
      </c>
      <c r="Y259" s="346">
        <v>28</v>
      </c>
      <c r="Z259" s="346">
        <v>26</v>
      </c>
      <c r="AA259" s="346">
        <v>22</v>
      </c>
      <c r="AB259" s="346">
        <v>22</v>
      </c>
      <c r="AC259" s="346">
        <v>22</v>
      </c>
      <c r="AD259" s="346">
        <v>90</v>
      </c>
      <c r="AE259" s="346">
        <v>70</v>
      </c>
      <c r="AF259" s="346">
        <v>66</v>
      </c>
      <c r="AG259" s="346">
        <v>77</v>
      </c>
      <c r="AH259" s="346">
        <v>77</v>
      </c>
      <c r="AI259" s="346">
        <v>70</v>
      </c>
      <c r="AJ259" s="346">
        <v>75</v>
      </c>
      <c r="AK259" s="346">
        <v>59</v>
      </c>
      <c r="AL259" s="346">
        <v>78</v>
      </c>
      <c r="AM259" s="346">
        <v>59</v>
      </c>
      <c r="AN259" s="346">
        <v>54</v>
      </c>
      <c r="AO259" s="346">
        <v>47</v>
      </c>
      <c r="AP259" s="346">
        <v>35</v>
      </c>
      <c r="AQ259" s="346">
        <v>44</v>
      </c>
      <c r="AR259" s="346">
        <v>697</v>
      </c>
      <c r="AS259" s="346">
        <v>68</v>
      </c>
      <c r="AT259" s="346">
        <v>59</v>
      </c>
      <c r="AU259" s="346">
        <v>246</v>
      </c>
      <c r="AV259" s="346">
        <v>58</v>
      </c>
    </row>
    <row r="260" spans="1:48" hidden="1" x14ac:dyDescent="0.2">
      <c r="A260" s="340">
        <v>120434</v>
      </c>
      <c r="B260" s="341"/>
      <c r="C260" s="342" t="s">
        <v>552</v>
      </c>
      <c r="D260" s="275"/>
      <c r="E260" s="107">
        <v>2</v>
      </c>
      <c r="F260" s="344">
        <f t="shared" si="101"/>
        <v>8448</v>
      </c>
      <c r="G260" s="365">
        <f t="shared" ref="G260:I260" si="146">G261+G262</f>
        <v>0</v>
      </c>
      <c r="H260" s="366">
        <f t="shared" si="146"/>
        <v>0</v>
      </c>
      <c r="I260" s="366">
        <f t="shared" si="146"/>
        <v>0</v>
      </c>
      <c r="J260" s="366">
        <f>J261+J262</f>
        <v>0</v>
      </c>
      <c r="K260" s="366">
        <f t="shared" ref="K260:O260" si="147">K261+K262</f>
        <v>0</v>
      </c>
      <c r="L260" s="366">
        <f t="shared" si="147"/>
        <v>0</v>
      </c>
      <c r="M260" s="366">
        <f t="shared" si="147"/>
        <v>0</v>
      </c>
      <c r="N260" s="366">
        <f t="shared" si="147"/>
        <v>0</v>
      </c>
      <c r="O260" s="366">
        <f t="shared" si="147"/>
        <v>0</v>
      </c>
      <c r="P260" s="366">
        <f t="shared" ref="P260:AV260" si="148">SUM(P261:P262)</f>
        <v>180</v>
      </c>
      <c r="Q260" s="366">
        <f t="shared" si="148"/>
        <v>183</v>
      </c>
      <c r="R260" s="366">
        <f t="shared" si="148"/>
        <v>185</v>
      </c>
      <c r="S260" s="366">
        <f t="shared" si="148"/>
        <v>185</v>
      </c>
      <c r="T260" s="366">
        <f t="shared" si="148"/>
        <v>187</v>
      </c>
      <c r="U260" s="366">
        <f t="shared" si="148"/>
        <v>190</v>
      </c>
      <c r="V260" s="366">
        <f t="shared" si="148"/>
        <v>191</v>
      </c>
      <c r="W260" s="366">
        <f t="shared" si="148"/>
        <v>190</v>
      </c>
      <c r="X260" s="366">
        <f t="shared" si="148"/>
        <v>188</v>
      </c>
      <c r="Y260" s="366">
        <f t="shared" si="148"/>
        <v>188</v>
      </c>
      <c r="Z260" s="366">
        <f t="shared" si="148"/>
        <v>188</v>
      </c>
      <c r="AA260" s="366">
        <f t="shared" si="148"/>
        <v>184</v>
      </c>
      <c r="AB260" s="366">
        <f t="shared" si="148"/>
        <v>179</v>
      </c>
      <c r="AC260" s="366">
        <f t="shared" si="148"/>
        <v>175</v>
      </c>
      <c r="AD260" s="366">
        <f t="shared" si="148"/>
        <v>796</v>
      </c>
      <c r="AE260" s="366">
        <f t="shared" si="148"/>
        <v>824</v>
      </c>
      <c r="AF260" s="366">
        <f t="shared" si="148"/>
        <v>687</v>
      </c>
      <c r="AG260" s="366">
        <f t="shared" si="148"/>
        <v>567</v>
      </c>
      <c r="AH260" s="366">
        <f t="shared" si="148"/>
        <v>522</v>
      </c>
      <c r="AI260" s="366">
        <f t="shared" si="148"/>
        <v>535</v>
      </c>
      <c r="AJ260" s="366">
        <f t="shared" si="148"/>
        <v>476</v>
      </c>
      <c r="AK260" s="366">
        <f t="shared" si="148"/>
        <v>379</v>
      </c>
      <c r="AL260" s="366">
        <f t="shared" si="148"/>
        <v>341</v>
      </c>
      <c r="AM260" s="366">
        <f t="shared" si="148"/>
        <v>268</v>
      </c>
      <c r="AN260" s="366">
        <f t="shared" si="148"/>
        <v>186</v>
      </c>
      <c r="AO260" s="366">
        <f t="shared" si="148"/>
        <v>133</v>
      </c>
      <c r="AP260" s="366">
        <f t="shared" si="148"/>
        <v>141</v>
      </c>
      <c r="AQ260" s="366">
        <f t="shared" si="148"/>
        <v>189</v>
      </c>
      <c r="AR260" s="366">
        <f t="shared" si="148"/>
        <v>5032</v>
      </c>
      <c r="AS260" s="366">
        <f t="shared" si="148"/>
        <v>440</v>
      </c>
      <c r="AT260" s="366">
        <f t="shared" si="148"/>
        <v>478</v>
      </c>
      <c r="AU260" s="366">
        <f t="shared" si="148"/>
        <v>2173</v>
      </c>
      <c r="AV260" s="366">
        <f t="shared" si="148"/>
        <v>255</v>
      </c>
    </row>
    <row r="261" spans="1:48" hidden="1" x14ac:dyDescent="0.2">
      <c r="A261" s="347">
        <v>301</v>
      </c>
      <c r="B261" s="125">
        <v>377</v>
      </c>
      <c r="C261" s="381" t="s">
        <v>553</v>
      </c>
      <c r="D261" s="352" t="s">
        <v>14</v>
      </c>
      <c r="E261" s="363">
        <v>2</v>
      </c>
      <c r="F261" s="344">
        <f t="shared" si="101"/>
        <v>8168</v>
      </c>
      <c r="G261" s="351"/>
      <c r="H261" s="344"/>
      <c r="I261" s="344"/>
      <c r="J261" s="339"/>
      <c r="K261" s="339"/>
      <c r="L261" s="346"/>
      <c r="M261" s="346"/>
      <c r="N261" s="346"/>
      <c r="O261" s="346"/>
      <c r="P261" s="346">
        <v>174</v>
      </c>
      <c r="Q261" s="346">
        <v>177</v>
      </c>
      <c r="R261" s="346">
        <v>179</v>
      </c>
      <c r="S261" s="346">
        <v>179</v>
      </c>
      <c r="T261" s="346">
        <v>181</v>
      </c>
      <c r="U261" s="346">
        <v>184</v>
      </c>
      <c r="V261" s="346">
        <v>185</v>
      </c>
      <c r="W261" s="346">
        <v>184</v>
      </c>
      <c r="X261" s="346">
        <v>182</v>
      </c>
      <c r="Y261" s="346">
        <v>182</v>
      </c>
      <c r="Z261" s="346">
        <v>182</v>
      </c>
      <c r="AA261" s="346">
        <v>178</v>
      </c>
      <c r="AB261" s="346">
        <v>173</v>
      </c>
      <c r="AC261" s="346">
        <v>169</v>
      </c>
      <c r="AD261" s="346">
        <v>769</v>
      </c>
      <c r="AE261" s="346">
        <v>796</v>
      </c>
      <c r="AF261" s="346">
        <v>664</v>
      </c>
      <c r="AG261" s="346">
        <v>548</v>
      </c>
      <c r="AH261" s="346">
        <v>505</v>
      </c>
      <c r="AI261" s="346">
        <v>517</v>
      </c>
      <c r="AJ261" s="346">
        <v>460</v>
      </c>
      <c r="AK261" s="346">
        <v>366</v>
      </c>
      <c r="AL261" s="346">
        <v>330</v>
      </c>
      <c r="AM261" s="346">
        <v>259</v>
      </c>
      <c r="AN261" s="346">
        <v>180</v>
      </c>
      <c r="AO261" s="346">
        <v>129</v>
      </c>
      <c r="AP261" s="346">
        <v>136</v>
      </c>
      <c r="AQ261" s="346">
        <v>183</v>
      </c>
      <c r="AR261" s="346">
        <v>4863</v>
      </c>
      <c r="AS261" s="346">
        <v>425</v>
      </c>
      <c r="AT261" s="346">
        <v>462</v>
      </c>
      <c r="AU261" s="346">
        <v>2100</v>
      </c>
      <c r="AV261" s="346">
        <v>246</v>
      </c>
    </row>
    <row r="262" spans="1:48" hidden="1" x14ac:dyDescent="0.2">
      <c r="A262" s="347">
        <v>302</v>
      </c>
      <c r="B262" s="125">
        <v>378</v>
      </c>
      <c r="C262" s="381" t="s">
        <v>554</v>
      </c>
      <c r="D262" s="354" t="s">
        <v>31</v>
      </c>
      <c r="E262" s="361">
        <v>2</v>
      </c>
      <c r="F262" s="344">
        <f t="shared" si="101"/>
        <v>280</v>
      </c>
      <c r="G262" s="351"/>
      <c r="H262" s="344"/>
      <c r="I262" s="344"/>
      <c r="J262" s="339"/>
      <c r="K262" s="339"/>
      <c r="L262" s="346"/>
      <c r="M262" s="346"/>
      <c r="N262" s="346"/>
      <c r="O262" s="346"/>
      <c r="P262" s="346">
        <v>6</v>
      </c>
      <c r="Q262" s="346">
        <v>6</v>
      </c>
      <c r="R262" s="346">
        <v>6</v>
      </c>
      <c r="S262" s="346">
        <v>6</v>
      </c>
      <c r="T262" s="346">
        <v>6</v>
      </c>
      <c r="U262" s="346">
        <v>6</v>
      </c>
      <c r="V262" s="346">
        <v>6</v>
      </c>
      <c r="W262" s="346">
        <v>6</v>
      </c>
      <c r="X262" s="346">
        <v>6</v>
      </c>
      <c r="Y262" s="346">
        <v>6</v>
      </c>
      <c r="Z262" s="346">
        <v>6</v>
      </c>
      <c r="AA262" s="346">
        <v>6</v>
      </c>
      <c r="AB262" s="346">
        <v>6</v>
      </c>
      <c r="AC262" s="346">
        <v>6</v>
      </c>
      <c r="AD262" s="346">
        <v>27</v>
      </c>
      <c r="AE262" s="346">
        <v>28</v>
      </c>
      <c r="AF262" s="346">
        <v>23</v>
      </c>
      <c r="AG262" s="346">
        <v>19</v>
      </c>
      <c r="AH262" s="346">
        <v>17</v>
      </c>
      <c r="AI262" s="346">
        <v>18</v>
      </c>
      <c r="AJ262" s="346">
        <v>16</v>
      </c>
      <c r="AK262" s="346">
        <v>13</v>
      </c>
      <c r="AL262" s="346">
        <v>11</v>
      </c>
      <c r="AM262" s="346">
        <v>9</v>
      </c>
      <c r="AN262" s="346">
        <v>6</v>
      </c>
      <c r="AO262" s="346">
        <v>4</v>
      </c>
      <c r="AP262" s="346">
        <v>5</v>
      </c>
      <c r="AQ262" s="346">
        <v>6</v>
      </c>
      <c r="AR262" s="346">
        <v>169</v>
      </c>
      <c r="AS262" s="346">
        <v>15</v>
      </c>
      <c r="AT262" s="346">
        <v>16</v>
      </c>
      <c r="AU262" s="346">
        <v>73</v>
      </c>
      <c r="AV262" s="346">
        <v>9</v>
      </c>
    </row>
    <row r="263" spans="1:48" hidden="1" x14ac:dyDescent="0.2">
      <c r="A263" s="323">
        <v>120800</v>
      </c>
      <c r="B263" s="389"/>
      <c r="C263" s="334" t="s">
        <v>555</v>
      </c>
      <c r="D263" s="335"/>
      <c r="E263" s="336">
        <v>3</v>
      </c>
      <c r="F263" s="390">
        <f t="shared" ref="F263:AV263" si="149">+F264+F268+F270+F272+F275+F278+F280+F283+F285</f>
        <v>36446</v>
      </c>
      <c r="G263" s="391">
        <f t="shared" si="149"/>
        <v>0</v>
      </c>
      <c r="H263" s="390">
        <f t="shared" si="149"/>
        <v>0</v>
      </c>
      <c r="I263" s="390">
        <f t="shared" si="149"/>
        <v>0</v>
      </c>
      <c r="J263" s="390">
        <f t="shared" si="149"/>
        <v>0</v>
      </c>
      <c r="K263" s="390">
        <f t="shared" si="149"/>
        <v>0</v>
      </c>
      <c r="L263" s="390">
        <f t="shared" si="149"/>
        <v>0</v>
      </c>
      <c r="M263" s="390">
        <f t="shared" si="149"/>
        <v>0</v>
      </c>
      <c r="N263" s="390">
        <f t="shared" si="149"/>
        <v>0</v>
      </c>
      <c r="O263" s="390">
        <f t="shared" si="149"/>
        <v>0</v>
      </c>
      <c r="P263" s="390">
        <f t="shared" si="149"/>
        <v>728</v>
      </c>
      <c r="Q263" s="390">
        <f t="shared" si="149"/>
        <v>731</v>
      </c>
      <c r="R263" s="390">
        <f t="shared" si="149"/>
        <v>734</v>
      </c>
      <c r="S263" s="390">
        <f t="shared" si="149"/>
        <v>746</v>
      </c>
      <c r="T263" s="390">
        <f t="shared" si="149"/>
        <v>752</v>
      </c>
      <c r="U263" s="390">
        <f t="shared" si="149"/>
        <v>768</v>
      </c>
      <c r="V263" s="390">
        <f t="shared" si="149"/>
        <v>763</v>
      </c>
      <c r="W263" s="390">
        <f t="shared" si="149"/>
        <v>732</v>
      </c>
      <c r="X263" s="390">
        <f t="shared" si="149"/>
        <v>699</v>
      </c>
      <c r="Y263" s="390">
        <f t="shared" si="149"/>
        <v>655</v>
      </c>
      <c r="Z263" s="390">
        <f t="shared" si="149"/>
        <v>618</v>
      </c>
      <c r="AA263" s="390">
        <f t="shared" si="149"/>
        <v>593</v>
      </c>
      <c r="AB263" s="390">
        <f t="shared" si="149"/>
        <v>593</v>
      </c>
      <c r="AC263" s="390">
        <f t="shared" si="149"/>
        <v>612</v>
      </c>
      <c r="AD263" s="390">
        <f t="shared" si="149"/>
        <v>3338</v>
      </c>
      <c r="AE263" s="390">
        <f t="shared" si="149"/>
        <v>3994</v>
      </c>
      <c r="AF263" s="390">
        <f t="shared" si="149"/>
        <v>3731</v>
      </c>
      <c r="AG263" s="390">
        <f t="shared" si="149"/>
        <v>3157</v>
      </c>
      <c r="AH263" s="390">
        <f t="shared" si="149"/>
        <v>3065</v>
      </c>
      <c r="AI263" s="390">
        <f t="shared" si="149"/>
        <v>2682</v>
      </c>
      <c r="AJ263" s="390">
        <f t="shared" si="149"/>
        <v>2168</v>
      </c>
      <c r="AK263" s="390">
        <f t="shared" si="149"/>
        <v>1529</v>
      </c>
      <c r="AL263" s="390">
        <f t="shared" si="149"/>
        <v>1148</v>
      </c>
      <c r="AM263" s="390">
        <f t="shared" si="149"/>
        <v>745</v>
      </c>
      <c r="AN263" s="390">
        <f t="shared" si="149"/>
        <v>546</v>
      </c>
      <c r="AO263" s="390">
        <f t="shared" si="149"/>
        <v>356</v>
      </c>
      <c r="AP263" s="390">
        <f t="shared" si="149"/>
        <v>263</v>
      </c>
      <c r="AQ263" s="390">
        <f t="shared" si="149"/>
        <v>889</v>
      </c>
      <c r="AR263" s="390">
        <f t="shared" si="149"/>
        <v>18991</v>
      </c>
      <c r="AS263" s="390">
        <f t="shared" si="149"/>
        <v>1826</v>
      </c>
      <c r="AT263" s="390">
        <f t="shared" si="149"/>
        <v>1488</v>
      </c>
      <c r="AU263" s="390">
        <f t="shared" si="149"/>
        <v>8829</v>
      </c>
      <c r="AV263" s="390">
        <f t="shared" si="149"/>
        <v>1201</v>
      </c>
    </row>
    <row r="264" spans="1:48" hidden="1" x14ac:dyDescent="0.2">
      <c r="A264" s="340">
        <v>120801</v>
      </c>
      <c r="B264" s="341"/>
      <c r="C264" s="342" t="s">
        <v>556</v>
      </c>
      <c r="D264" s="275"/>
      <c r="E264" s="107">
        <v>3</v>
      </c>
      <c r="F264" s="344">
        <f t="shared" ref="F264:F286" si="150">SUM(J264:AP264)</f>
        <v>12539</v>
      </c>
      <c r="G264" s="365">
        <f t="shared" ref="G264:I264" si="151">G265+G266</f>
        <v>0</v>
      </c>
      <c r="H264" s="366">
        <f t="shared" si="151"/>
        <v>0</v>
      </c>
      <c r="I264" s="366">
        <f t="shared" si="151"/>
        <v>0</v>
      </c>
      <c r="J264" s="366">
        <f>J265+J266</f>
        <v>0</v>
      </c>
      <c r="K264" s="366">
        <f t="shared" ref="K264:O264" si="152">K265+K266</f>
        <v>0</v>
      </c>
      <c r="L264" s="366">
        <f t="shared" si="152"/>
        <v>0</v>
      </c>
      <c r="M264" s="366">
        <f t="shared" si="152"/>
        <v>0</v>
      </c>
      <c r="N264" s="366">
        <f t="shared" si="152"/>
        <v>0</v>
      </c>
      <c r="O264" s="366">
        <f t="shared" si="152"/>
        <v>0</v>
      </c>
      <c r="P264" s="366">
        <f t="shared" ref="P264:AV264" si="153">SUM(P265:P267)</f>
        <v>258</v>
      </c>
      <c r="Q264" s="366">
        <f t="shared" si="153"/>
        <v>264</v>
      </c>
      <c r="R264" s="366">
        <f t="shared" si="153"/>
        <v>270</v>
      </c>
      <c r="S264" s="366">
        <f t="shared" si="153"/>
        <v>275</v>
      </c>
      <c r="T264" s="366">
        <f t="shared" si="153"/>
        <v>281</v>
      </c>
      <c r="U264" s="366">
        <f t="shared" si="153"/>
        <v>289</v>
      </c>
      <c r="V264" s="366">
        <f t="shared" si="153"/>
        <v>288</v>
      </c>
      <c r="W264" s="366">
        <f t="shared" si="153"/>
        <v>280</v>
      </c>
      <c r="X264" s="366">
        <f t="shared" si="153"/>
        <v>263</v>
      </c>
      <c r="Y264" s="366">
        <f t="shared" si="153"/>
        <v>251</v>
      </c>
      <c r="Z264" s="366">
        <f t="shared" si="153"/>
        <v>236</v>
      </c>
      <c r="AA264" s="366">
        <f t="shared" si="153"/>
        <v>224</v>
      </c>
      <c r="AB264" s="366">
        <f t="shared" si="153"/>
        <v>213</v>
      </c>
      <c r="AC264" s="366">
        <f t="shared" si="153"/>
        <v>209</v>
      </c>
      <c r="AD264" s="366">
        <f t="shared" si="153"/>
        <v>964</v>
      </c>
      <c r="AE264" s="366">
        <f t="shared" si="153"/>
        <v>1050</v>
      </c>
      <c r="AF264" s="366">
        <f t="shared" si="153"/>
        <v>1147</v>
      </c>
      <c r="AG264" s="366">
        <f t="shared" si="153"/>
        <v>1120</v>
      </c>
      <c r="AH264" s="366">
        <f t="shared" si="153"/>
        <v>1180</v>
      </c>
      <c r="AI264" s="366">
        <f t="shared" si="153"/>
        <v>958</v>
      </c>
      <c r="AJ264" s="366">
        <f t="shared" si="153"/>
        <v>770</v>
      </c>
      <c r="AK264" s="366">
        <f t="shared" si="153"/>
        <v>590</v>
      </c>
      <c r="AL264" s="366">
        <f t="shared" si="153"/>
        <v>457</v>
      </c>
      <c r="AM264" s="366">
        <f t="shared" si="153"/>
        <v>286</v>
      </c>
      <c r="AN264" s="366">
        <f t="shared" si="153"/>
        <v>207</v>
      </c>
      <c r="AO264" s="366">
        <f t="shared" si="153"/>
        <v>119</v>
      </c>
      <c r="AP264" s="366">
        <f t="shared" si="153"/>
        <v>90</v>
      </c>
      <c r="AQ264" s="366">
        <f t="shared" si="153"/>
        <v>262</v>
      </c>
      <c r="AR264" s="366">
        <f t="shared" si="153"/>
        <v>7110</v>
      </c>
      <c r="AS264" s="366">
        <f t="shared" si="153"/>
        <v>683</v>
      </c>
      <c r="AT264" s="366">
        <f t="shared" si="153"/>
        <v>535</v>
      </c>
      <c r="AU264" s="366">
        <f t="shared" si="153"/>
        <v>3392</v>
      </c>
      <c r="AV264" s="366">
        <f t="shared" si="153"/>
        <v>356</v>
      </c>
    </row>
    <row r="265" spans="1:48" hidden="1" x14ac:dyDescent="0.2">
      <c r="A265" s="347">
        <v>201</v>
      </c>
      <c r="B265" s="125">
        <v>559</v>
      </c>
      <c r="C265" s="381" t="s">
        <v>557</v>
      </c>
      <c r="D265" s="349" t="s">
        <v>63</v>
      </c>
      <c r="E265" s="362">
        <v>3</v>
      </c>
      <c r="F265" s="344">
        <f t="shared" si="150"/>
        <v>10874</v>
      </c>
      <c r="G265" s="351"/>
      <c r="H265" s="344"/>
      <c r="I265" s="344"/>
      <c r="J265" s="339"/>
      <c r="K265" s="339"/>
      <c r="L265" s="346"/>
      <c r="M265" s="346"/>
      <c r="N265" s="346"/>
      <c r="O265" s="346"/>
      <c r="P265" s="346">
        <v>224</v>
      </c>
      <c r="Q265" s="346">
        <v>229</v>
      </c>
      <c r="R265" s="346">
        <v>234</v>
      </c>
      <c r="S265" s="346">
        <v>238</v>
      </c>
      <c r="T265" s="346">
        <v>244</v>
      </c>
      <c r="U265" s="346">
        <v>251</v>
      </c>
      <c r="V265" s="346">
        <v>250</v>
      </c>
      <c r="W265" s="346">
        <v>243</v>
      </c>
      <c r="X265" s="346">
        <v>228</v>
      </c>
      <c r="Y265" s="346">
        <v>218</v>
      </c>
      <c r="Z265" s="346">
        <v>205</v>
      </c>
      <c r="AA265" s="346">
        <v>194</v>
      </c>
      <c r="AB265" s="346">
        <v>184</v>
      </c>
      <c r="AC265" s="346">
        <v>182</v>
      </c>
      <c r="AD265" s="346">
        <v>835</v>
      </c>
      <c r="AE265" s="346">
        <v>911</v>
      </c>
      <c r="AF265" s="346">
        <v>995</v>
      </c>
      <c r="AG265" s="346">
        <v>971</v>
      </c>
      <c r="AH265" s="346">
        <v>1023</v>
      </c>
      <c r="AI265" s="346">
        <v>831</v>
      </c>
      <c r="AJ265" s="346">
        <v>668</v>
      </c>
      <c r="AK265" s="346">
        <v>511</v>
      </c>
      <c r="AL265" s="346">
        <v>396</v>
      </c>
      <c r="AM265" s="346">
        <v>248</v>
      </c>
      <c r="AN265" s="346">
        <v>180</v>
      </c>
      <c r="AO265" s="346">
        <v>103</v>
      </c>
      <c r="AP265" s="346">
        <v>78</v>
      </c>
      <c r="AQ265" s="346">
        <v>227</v>
      </c>
      <c r="AR265" s="346">
        <v>6165</v>
      </c>
      <c r="AS265" s="346">
        <v>592</v>
      </c>
      <c r="AT265" s="346">
        <v>464</v>
      </c>
      <c r="AU265" s="346">
        <v>2941</v>
      </c>
      <c r="AV265" s="346">
        <v>308</v>
      </c>
    </row>
    <row r="266" spans="1:48" hidden="1" x14ac:dyDescent="0.2">
      <c r="A266" s="347">
        <v>301</v>
      </c>
      <c r="B266" s="125">
        <v>560</v>
      </c>
      <c r="C266" s="381" t="s">
        <v>558</v>
      </c>
      <c r="D266" s="354" t="s">
        <v>31</v>
      </c>
      <c r="E266" s="361">
        <v>3</v>
      </c>
      <c r="F266" s="344">
        <f t="shared" si="150"/>
        <v>1398</v>
      </c>
      <c r="G266" s="351"/>
      <c r="H266" s="344"/>
      <c r="I266" s="344"/>
      <c r="J266" s="339"/>
      <c r="K266" s="339"/>
      <c r="L266" s="346"/>
      <c r="M266" s="346"/>
      <c r="N266" s="346"/>
      <c r="O266" s="346"/>
      <c r="P266" s="346">
        <v>29</v>
      </c>
      <c r="Q266" s="346">
        <v>29</v>
      </c>
      <c r="R266" s="346">
        <v>30</v>
      </c>
      <c r="S266" s="346">
        <v>31</v>
      </c>
      <c r="T266" s="346">
        <v>31</v>
      </c>
      <c r="U266" s="346">
        <v>32</v>
      </c>
      <c r="V266" s="346">
        <v>32</v>
      </c>
      <c r="W266" s="346">
        <v>31</v>
      </c>
      <c r="X266" s="346">
        <v>29</v>
      </c>
      <c r="Y266" s="346">
        <v>28</v>
      </c>
      <c r="Z266" s="346">
        <v>26</v>
      </c>
      <c r="AA266" s="346">
        <v>25</v>
      </c>
      <c r="AB266" s="346">
        <v>24</v>
      </c>
      <c r="AC266" s="346">
        <v>23</v>
      </c>
      <c r="AD266" s="346">
        <v>108</v>
      </c>
      <c r="AE266" s="346">
        <v>117</v>
      </c>
      <c r="AF266" s="346">
        <v>128</v>
      </c>
      <c r="AG266" s="346">
        <v>125</v>
      </c>
      <c r="AH266" s="346">
        <v>132</v>
      </c>
      <c r="AI266" s="346">
        <v>107</v>
      </c>
      <c r="AJ266" s="346">
        <v>86</v>
      </c>
      <c r="AK266" s="346">
        <v>66</v>
      </c>
      <c r="AL266" s="346">
        <v>51</v>
      </c>
      <c r="AM266" s="346">
        <v>32</v>
      </c>
      <c r="AN266" s="346">
        <v>23</v>
      </c>
      <c r="AO266" s="346">
        <v>13</v>
      </c>
      <c r="AP266" s="346">
        <v>10</v>
      </c>
      <c r="AQ266" s="346">
        <v>29</v>
      </c>
      <c r="AR266" s="346">
        <v>794</v>
      </c>
      <c r="AS266" s="346">
        <v>76</v>
      </c>
      <c r="AT266" s="346">
        <v>60</v>
      </c>
      <c r="AU266" s="346">
        <v>379</v>
      </c>
      <c r="AV266" s="346">
        <v>40</v>
      </c>
    </row>
    <row r="267" spans="1:48" hidden="1" x14ac:dyDescent="0.2">
      <c r="A267" s="347">
        <v>302</v>
      </c>
      <c r="B267" s="125"/>
      <c r="C267" s="381" t="s">
        <v>559</v>
      </c>
      <c r="D267" s="354"/>
      <c r="E267" s="361"/>
      <c r="F267" s="344">
        <f t="shared" si="150"/>
        <v>267</v>
      </c>
      <c r="G267" s="351"/>
      <c r="H267" s="344"/>
      <c r="I267" s="344"/>
      <c r="J267" s="339"/>
      <c r="K267" s="339"/>
      <c r="L267" s="346"/>
      <c r="M267" s="346"/>
      <c r="N267" s="346"/>
      <c r="O267" s="346"/>
      <c r="P267" s="346">
        <v>5</v>
      </c>
      <c r="Q267" s="346">
        <v>6</v>
      </c>
      <c r="R267" s="346">
        <v>6</v>
      </c>
      <c r="S267" s="346">
        <v>6</v>
      </c>
      <c r="T267" s="346">
        <v>6</v>
      </c>
      <c r="U267" s="346">
        <v>6</v>
      </c>
      <c r="V267" s="346">
        <v>6</v>
      </c>
      <c r="W267" s="346">
        <v>6</v>
      </c>
      <c r="X267" s="346">
        <v>6</v>
      </c>
      <c r="Y267" s="346">
        <v>5</v>
      </c>
      <c r="Z267" s="346">
        <v>5</v>
      </c>
      <c r="AA267" s="346">
        <v>5</v>
      </c>
      <c r="AB267" s="346">
        <v>5</v>
      </c>
      <c r="AC267" s="346">
        <v>4</v>
      </c>
      <c r="AD267" s="346">
        <v>21</v>
      </c>
      <c r="AE267" s="346">
        <v>22</v>
      </c>
      <c r="AF267" s="346">
        <v>24</v>
      </c>
      <c r="AG267" s="346">
        <v>24</v>
      </c>
      <c r="AH267" s="346">
        <v>25</v>
      </c>
      <c r="AI267" s="346">
        <v>20</v>
      </c>
      <c r="AJ267" s="346">
        <v>16</v>
      </c>
      <c r="AK267" s="346">
        <v>13</v>
      </c>
      <c r="AL267" s="346">
        <v>10</v>
      </c>
      <c r="AM267" s="346">
        <v>6</v>
      </c>
      <c r="AN267" s="346">
        <v>4</v>
      </c>
      <c r="AO267" s="346">
        <v>3</v>
      </c>
      <c r="AP267" s="346">
        <v>2</v>
      </c>
      <c r="AQ267" s="346">
        <v>6</v>
      </c>
      <c r="AR267" s="346">
        <v>151</v>
      </c>
      <c r="AS267" s="346">
        <v>15</v>
      </c>
      <c r="AT267" s="346">
        <v>11</v>
      </c>
      <c r="AU267" s="346">
        <v>72</v>
      </c>
      <c r="AV267" s="346">
        <v>8</v>
      </c>
    </row>
    <row r="268" spans="1:48" hidden="1" x14ac:dyDescent="0.2">
      <c r="A268" s="340">
        <v>120802</v>
      </c>
      <c r="B268" s="341"/>
      <c r="C268" s="342" t="s">
        <v>560</v>
      </c>
      <c r="D268" s="275"/>
      <c r="E268" s="107">
        <v>2</v>
      </c>
      <c r="F268" s="344">
        <f t="shared" si="150"/>
        <v>675</v>
      </c>
      <c r="G268" s="365">
        <f t="shared" ref="G268:I268" si="154">G269</f>
        <v>0</v>
      </c>
      <c r="H268" s="366">
        <f t="shared" si="154"/>
        <v>0</v>
      </c>
      <c r="I268" s="366">
        <f t="shared" si="154"/>
        <v>0</v>
      </c>
      <c r="J268" s="366">
        <f>J269</f>
        <v>0</v>
      </c>
      <c r="K268" s="366">
        <f t="shared" ref="K268:O268" si="155">K269</f>
        <v>0</v>
      </c>
      <c r="L268" s="366">
        <f t="shared" si="155"/>
        <v>0</v>
      </c>
      <c r="M268" s="366">
        <f t="shared" si="155"/>
        <v>0</v>
      </c>
      <c r="N268" s="366">
        <f t="shared" si="155"/>
        <v>0</v>
      </c>
      <c r="O268" s="366">
        <f t="shared" si="155"/>
        <v>0</v>
      </c>
      <c r="P268" s="346">
        <v>14</v>
      </c>
      <c r="Q268" s="346">
        <v>14</v>
      </c>
      <c r="R268" s="346">
        <v>14</v>
      </c>
      <c r="S268" s="346">
        <v>14</v>
      </c>
      <c r="T268" s="346">
        <v>15</v>
      </c>
      <c r="U268" s="346">
        <v>15</v>
      </c>
      <c r="V268" s="346">
        <v>15</v>
      </c>
      <c r="W268" s="346">
        <v>15</v>
      </c>
      <c r="X268" s="346">
        <v>15</v>
      </c>
      <c r="Y268" s="346">
        <v>15</v>
      </c>
      <c r="Z268" s="346">
        <v>15</v>
      </c>
      <c r="AA268" s="346">
        <v>15</v>
      </c>
      <c r="AB268" s="346">
        <v>13</v>
      </c>
      <c r="AC268" s="346">
        <v>14</v>
      </c>
      <c r="AD268" s="346">
        <v>62</v>
      </c>
      <c r="AE268" s="346">
        <v>57</v>
      </c>
      <c r="AF268" s="346">
        <v>51</v>
      </c>
      <c r="AG268" s="346">
        <v>41</v>
      </c>
      <c r="AH268" s="346">
        <v>48</v>
      </c>
      <c r="AI268" s="346">
        <v>40</v>
      </c>
      <c r="AJ268" s="346">
        <v>34</v>
      </c>
      <c r="AK268" s="346">
        <v>24</v>
      </c>
      <c r="AL268" s="346">
        <v>27</v>
      </c>
      <c r="AM268" s="346">
        <v>33</v>
      </c>
      <c r="AN268" s="346">
        <v>27</v>
      </c>
      <c r="AO268" s="346">
        <v>19</v>
      </c>
      <c r="AP268" s="346">
        <v>9</v>
      </c>
      <c r="AQ268" s="346">
        <v>19</v>
      </c>
      <c r="AR268" s="346">
        <v>390</v>
      </c>
      <c r="AS268" s="346">
        <v>28</v>
      </c>
      <c r="AT268" s="346">
        <v>38</v>
      </c>
      <c r="AU268" s="346">
        <v>162</v>
      </c>
      <c r="AV268" s="346">
        <v>25</v>
      </c>
    </row>
    <row r="269" spans="1:48" hidden="1" x14ac:dyDescent="0.2">
      <c r="A269" s="347">
        <v>201</v>
      </c>
      <c r="B269" s="125">
        <v>429</v>
      </c>
      <c r="C269" s="381" t="s">
        <v>561</v>
      </c>
      <c r="D269" s="354" t="s">
        <v>31</v>
      </c>
      <c r="E269" s="361">
        <v>2</v>
      </c>
      <c r="F269" s="344">
        <f t="shared" si="150"/>
        <v>675</v>
      </c>
      <c r="G269" s="351"/>
      <c r="H269" s="344"/>
      <c r="I269" s="344"/>
      <c r="J269" s="339"/>
      <c r="K269" s="339"/>
      <c r="L269" s="346"/>
      <c r="M269" s="346"/>
      <c r="N269" s="346"/>
      <c r="O269" s="346"/>
      <c r="P269" s="346">
        <v>14</v>
      </c>
      <c r="Q269" s="346">
        <v>14</v>
      </c>
      <c r="R269" s="346">
        <v>14</v>
      </c>
      <c r="S269" s="346">
        <v>14</v>
      </c>
      <c r="T269" s="346">
        <v>15</v>
      </c>
      <c r="U269" s="346">
        <v>15</v>
      </c>
      <c r="V269" s="346">
        <v>15</v>
      </c>
      <c r="W269" s="346">
        <v>15</v>
      </c>
      <c r="X269" s="346">
        <v>15</v>
      </c>
      <c r="Y269" s="346">
        <v>15</v>
      </c>
      <c r="Z269" s="346">
        <v>15</v>
      </c>
      <c r="AA269" s="346">
        <v>15</v>
      </c>
      <c r="AB269" s="346">
        <v>13</v>
      </c>
      <c r="AC269" s="346">
        <v>14</v>
      </c>
      <c r="AD269" s="346">
        <v>62</v>
      </c>
      <c r="AE269" s="346">
        <v>57</v>
      </c>
      <c r="AF269" s="346">
        <v>51</v>
      </c>
      <c r="AG269" s="346">
        <v>41</v>
      </c>
      <c r="AH269" s="346">
        <v>48</v>
      </c>
      <c r="AI269" s="346">
        <v>40</v>
      </c>
      <c r="AJ269" s="346">
        <v>34</v>
      </c>
      <c r="AK269" s="346">
        <v>24</v>
      </c>
      <c r="AL269" s="346">
        <v>27</v>
      </c>
      <c r="AM269" s="346">
        <v>33</v>
      </c>
      <c r="AN269" s="346">
        <v>27</v>
      </c>
      <c r="AO269" s="346">
        <v>19</v>
      </c>
      <c r="AP269" s="346">
        <v>9</v>
      </c>
      <c r="AQ269" s="346">
        <v>19</v>
      </c>
      <c r="AR269" s="346">
        <v>390</v>
      </c>
      <c r="AS269" s="346">
        <v>28</v>
      </c>
      <c r="AT269" s="346">
        <v>38</v>
      </c>
      <c r="AU269" s="346">
        <v>162</v>
      </c>
      <c r="AV269" s="346">
        <v>25</v>
      </c>
    </row>
    <row r="270" spans="1:48" hidden="1" x14ac:dyDescent="0.2">
      <c r="A270" s="340">
        <v>120803</v>
      </c>
      <c r="B270" s="341"/>
      <c r="C270" s="342" t="s">
        <v>563</v>
      </c>
      <c r="D270" s="275"/>
      <c r="E270" s="107">
        <v>2</v>
      </c>
      <c r="F270" s="344">
        <f t="shared" si="150"/>
        <v>1367</v>
      </c>
      <c r="G270" s="365">
        <f t="shared" ref="G270:I270" si="156">G271</f>
        <v>0</v>
      </c>
      <c r="H270" s="366">
        <f t="shared" si="156"/>
        <v>0</v>
      </c>
      <c r="I270" s="366">
        <f t="shared" si="156"/>
        <v>0</v>
      </c>
      <c r="J270" s="366">
        <f>J271</f>
        <v>0</v>
      </c>
      <c r="K270" s="366">
        <f t="shared" ref="K270:O270" si="157">K271</f>
        <v>0</v>
      </c>
      <c r="L270" s="366">
        <f t="shared" si="157"/>
        <v>0</v>
      </c>
      <c r="M270" s="366">
        <f t="shared" si="157"/>
        <v>0</v>
      </c>
      <c r="N270" s="366">
        <f t="shared" si="157"/>
        <v>0</v>
      </c>
      <c r="O270" s="366">
        <f t="shared" si="157"/>
        <v>0</v>
      </c>
      <c r="P270" s="346">
        <v>30</v>
      </c>
      <c r="Q270" s="346">
        <v>29</v>
      </c>
      <c r="R270" s="346">
        <v>28</v>
      </c>
      <c r="S270" s="346">
        <v>28</v>
      </c>
      <c r="T270" s="346">
        <v>26</v>
      </c>
      <c r="U270" s="346">
        <v>24</v>
      </c>
      <c r="V270" s="346">
        <v>23</v>
      </c>
      <c r="W270" s="346">
        <v>20</v>
      </c>
      <c r="X270" s="346">
        <v>20</v>
      </c>
      <c r="Y270" s="346">
        <v>19</v>
      </c>
      <c r="Z270" s="346">
        <v>18</v>
      </c>
      <c r="AA270" s="346">
        <v>17</v>
      </c>
      <c r="AB270" s="346">
        <v>18</v>
      </c>
      <c r="AC270" s="346">
        <v>18</v>
      </c>
      <c r="AD270" s="346">
        <v>126</v>
      </c>
      <c r="AE270" s="346">
        <v>214</v>
      </c>
      <c r="AF270" s="346">
        <v>181</v>
      </c>
      <c r="AG270" s="346">
        <v>120</v>
      </c>
      <c r="AH270" s="346">
        <v>95</v>
      </c>
      <c r="AI270" s="346">
        <v>87</v>
      </c>
      <c r="AJ270" s="346">
        <v>62</v>
      </c>
      <c r="AK270" s="346">
        <v>53</v>
      </c>
      <c r="AL270" s="346">
        <v>43</v>
      </c>
      <c r="AM270" s="346">
        <v>28</v>
      </c>
      <c r="AN270" s="346">
        <v>14</v>
      </c>
      <c r="AO270" s="346">
        <v>14</v>
      </c>
      <c r="AP270" s="346">
        <v>12</v>
      </c>
      <c r="AQ270" s="346">
        <v>31</v>
      </c>
      <c r="AR270" s="346">
        <v>564</v>
      </c>
      <c r="AS270" s="346">
        <v>60</v>
      </c>
      <c r="AT270" s="346">
        <v>48</v>
      </c>
      <c r="AU270" s="346">
        <v>223</v>
      </c>
      <c r="AV270" s="346">
        <v>41</v>
      </c>
    </row>
    <row r="271" spans="1:48" hidden="1" x14ac:dyDescent="0.2">
      <c r="A271" s="347">
        <v>301</v>
      </c>
      <c r="B271" s="125">
        <v>430</v>
      </c>
      <c r="C271" s="381" t="s">
        <v>564</v>
      </c>
      <c r="D271" s="354" t="s">
        <v>16</v>
      </c>
      <c r="E271" s="361">
        <v>2</v>
      </c>
      <c r="F271" s="344">
        <f t="shared" si="150"/>
        <v>1367</v>
      </c>
      <c r="G271" s="351"/>
      <c r="H271" s="344"/>
      <c r="I271" s="344"/>
      <c r="J271" s="339"/>
      <c r="K271" s="339"/>
      <c r="L271" s="346"/>
      <c r="M271" s="346"/>
      <c r="N271" s="346"/>
      <c r="O271" s="346"/>
      <c r="P271" s="346">
        <v>30</v>
      </c>
      <c r="Q271" s="346">
        <v>29</v>
      </c>
      <c r="R271" s="346">
        <v>28</v>
      </c>
      <c r="S271" s="346">
        <v>28</v>
      </c>
      <c r="T271" s="346">
        <v>26</v>
      </c>
      <c r="U271" s="346">
        <v>24</v>
      </c>
      <c r="V271" s="346">
        <v>23</v>
      </c>
      <c r="W271" s="346">
        <v>20</v>
      </c>
      <c r="X271" s="346">
        <v>20</v>
      </c>
      <c r="Y271" s="346">
        <v>19</v>
      </c>
      <c r="Z271" s="346">
        <v>18</v>
      </c>
      <c r="AA271" s="346">
        <v>17</v>
      </c>
      <c r="AB271" s="346">
        <v>18</v>
      </c>
      <c r="AC271" s="346">
        <v>18</v>
      </c>
      <c r="AD271" s="346">
        <v>126</v>
      </c>
      <c r="AE271" s="346">
        <v>214</v>
      </c>
      <c r="AF271" s="346">
        <v>181</v>
      </c>
      <c r="AG271" s="346">
        <v>120</v>
      </c>
      <c r="AH271" s="346">
        <v>95</v>
      </c>
      <c r="AI271" s="346">
        <v>87</v>
      </c>
      <c r="AJ271" s="346">
        <v>62</v>
      </c>
      <c r="AK271" s="346">
        <v>53</v>
      </c>
      <c r="AL271" s="346">
        <v>43</v>
      </c>
      <c r="AM271" s="346">
        <v>28</v>
      </c>
      <c r="AN271" s="346">
        <v>14</v>
      </c>
      <c r="AO271" s="346">
        <v>14</v>
      </c>
      <c r="AP271" s="346">
        <v>12</v>
      </c>
      <c r="AQ271" s="346">
        <v>31</v>
      </c>
      <c r="AR271" s="346">
        <v>564</v>
      </c>
      <c r="AS271" s="346">
        <v>60</v>
      </c>
      <c r="AT271" s="346">
        <v>48</v>
      </c>
      <c r="AU271" s="346">
        <v>223</v>
      </c>
      <c r="AV271" s="346">
        <v>41</v>
      </c>
    </row>
    <row r="272" spans="1:48" hidden="1" x14ac:dyDescent="0.2">
      <c r="A272" s="340">
        <v>120804</v>
      </c>
      <c r="B272" s="341"/>
      <c r="C272" s="342" t="s">
        <v>565</v>
      </c>
      <c r="D272" s="275"/>
      <c r="E272" s="107">
        <v>2</v>
      </c>
      <c r="F272" s="344">
        <f t="shared" si="150"/>
        <v>1158</v>
      </c>
      <c r="G272" s="365">
        <f t="shared" ref="G272:I272" si="158">G273+G274</f>
        <v>0</v>
      </c>
      <c r="H272" s="366">
        <f t="shared" si="158"/>
        <v>0</v>
      </c>
      <c r="I272" s="366">
        <f t="shared" si="158"/>
        <v>0</v>
      </c>
      <c r="J272" s="366">
        <f>J273+J274</f>
        <v>0</v>
      </c>
      <c r="K272" s="366">
        <f t="shared" ref="K272:O272" si="159">K273+K274</f>
        <v>0</v>
      </c>
      <c r="L272" s="366">
        <f t="shared" si="159"/>
        <v>0</v>
      </c>
      <c r="M272" s="366">
        <f t="shared" si="159"/>
        <v>0</v>
      </c>
      <c r="N272" s="366">
        <f t="shared" si="159"/>
        <v>0</v>
      </c>
      <c r="O272" s="366">
        <f t="shared" si="159"/>
        <v>0</v>
      </c>
      <c r="P272" s="366">
        <f t="shared" ref="P272:AV272" si="160">SUM(P273:P274)</f>
        <v>23</v>
      </c>
      <c r="Q272" s="366">
        <f t="shared" si="160"/>
        <v>22</v>
      </c>
      <c r="R272" s="366">
        <f t="shared" si="160"/>
        <v>22</v>
      </c>
      <c r="S272" s="366">
        <f t="shared" si="160"/>
        <v>21</v>
      </c>
      <c r="T272" s="366">
        <f t="shared" si="160"/>
        <v>21</v>
      </c>
      <c r="U272" s="366">
        <f t="shared" si="160"/>
        <v>20</v>
      </c>
      <c r="V272" s="366">
        <f t="shared" si="160"/>
        <v>20</v>
      </c>
      <c r="W272" s="366">
        <f t="shared" si="160"/>
        <v>18</v>
      </c>
      <c r="X272" s="366">
        <f t="shared" si="160"/>
        <v>19</v>
      </c>
      <c r="Y272" s="366">
        <f t="shared" si="160"/>
        <v>17</v>
      </c>
      <c r="Z272" s="366">
        <f t="shared" si="160"/>
        <v>18</v>
      </c>
      <c r="AA272" s="366">
        <f t="shared" si="160"/>
        <v>18</v>
      </c>
      <c r="AB272" s="366">
        <f t="shared" si="160"/>
        <v>18</v>
      </c>
      <c r="AC272" s="366">
        <f t="shared" si="160"/>
        <v>23</v>
      </c>
      <c r="AD272" s="366">
        <f t="shared" si="160"/>
        <v>126</v>
      </c>
      <c r="AE272" s="366">
        <f t="shared" si="160"/>
        <v>132</v>
      </c>
      <c r="AF272" s="366">
        <f t="shared" si="160"/>
        <v>127</v>
      </c>
      <c r="AG272" s="366">
        <f t="shared" si="160"/>
        <v>80</v>
      </c>
      <c r="AH272" s="366">
        <f t="shared" si="160"/>
        <v>78</v>
      </c>
      <c r="AI272" s="366">
        <f t="shared" si="160"/>
        <v>85</v>
      </c>
      <c r="AJ272" s="366">
        <f t="shared" si="160"/>
        <v>69</v>
      </c>
      <c r="AK272" s="366">
        <f t="shared" si="160"/>
        <v>65</v>
      </c>
      <c r="AL272" s="366">
        <f t="shared" si="160"/>
        <v>65</v>
      </c>
      <c r="AM272" s="366">
        <f t="shared" si="160"/>
        <v>20</v>
      </c>
      <c r="AN272" s="366">
        <f t="shared" si="160"/>
        <v>16</v>
      </c>
      <c r="AO272" s="366">
        <f t="shared" si="160"/>
        <v>9</v>
      </c>
      <c r="AP272" s="366">
        <f t="shared" si="160"/>
        <v>6</v>
      </c>
      <c r="AQ272" s="366">
        <f t="shared" si="160"/>
        <v>39</v>
      </c>
      <c r="AR272" s="366">
        <f t="shared" si="160"/>
        <v>612</v>
      </c>
      <c r="AS272" s="366">
        <f t="shared" si="160"/>
        <v>47</v>
      </c>
      <c r="AT272" s="366">
        <f t="shared" si="160"/>
        <v>40</v>
      </c>
      <c r="AU272" s="366">
        <f t="shared" si="160"/>
        <v>281</v>
      </c>
      <c r="AV272" s="366">
        <f t="shared" si="160"/>
        <v>52</v>
      </c>
    </row>
    <row r="273" spans="1:48" hidden="1" x14ac:dyDescent="0.2">
      <c r="A273" s="347">
        <v>301</v>
      </c>
      <c r="B273" s="125">
        <v>561</v>
      </c>
      <c r="C273" s="381" t="s">
        <v>566</v>
      </c>
      <c r="D273" s="354" t="s">
        <v>16</v>
      </c>
      <c r="E273" s="361">
        <v>2</v>
      </c>
      <c r="F273" s="344">
        <f t="shared" si="150"/>
        <v>865</v>
      </c>
      <c r="G273" s="351"/>
      <c r="H273" s="344"/>
      <c r="I273" s="344"/>
      <c r="J273" s="339"/>
      <c r="K273" s="339"/>
      <c r="L273" s="346"/>
      <c r="M273" s="346"/>
      <c r="N273" s="346"/>
      <c r="O273" s="346"/>
      <c r="P273" s="346">
        <v>17</v>
      </c>
      <c r="Q273" s="346">
        <v>16</v>
      </c>
      <c r="R273" s="346">
        <v>16</v>
      </c>
      <c r="S273" s="346">
        <v>16</v>
      </c>
      <c r="T273" s="346">
        <v>16</v>
      </c>
      <c r="U273" s="346">
        <v>15</v>
      </c>
      <c r="V273" s="346">
        <v>15</v>
      </c>
      <c r="W273" s="346">
        <v>13</v>
      </c>
      <c r="X273" s="346">
        <v>14</v>
      </c>
      <c r="Y273" s="346">
        <v>13</v>
      </c>
      <c r="Z273" s="346">
        <v>13</v>
      </c>
      <c r="AA273" s="346">
        <v>13</v>
      </c>
      <c r="AB273" s="346">
        <v>13</v>
      </c>
      <c r="AC273" s="346">
        <v>17</v>
      </c>
      <c r="AD273" s="346">
        <v>94</v>
      </c>
      <c r="AE273" s="346">
        <v>99</v>
      </c>
      <c r="AF273" s="346">
        <v>95</v>
      </c>
      <c r="AG273" s="346">
        <v>60</v>
      </c>
      <c r="AH273" s="346">
        <v>58</v>
      </c>
      <c r="AI273" s="346">
        <v>64</v>
      </c>
      <c r="AJ273" s="346">
        <v>52</v>
      </c>
      <c r="AK273" s="346">
        <v>49</v>
      </c>
      <c r="AL273" s="346">
        <v>49</v>
      </c>
      <c r="AM273" s="346">
        <v>15</v>
      </c>
      <c r="AN273" s="346">
        <v>12</v>
      </c>
      <c r="AO273" s="346">
        <v>7</v>
      </c>
      <c r="AP273" s="346">
        <v>4</v>
      </c>
      <c r="AQ273" s="346">
        <v>29</v>
      </c>
      <c r="AR273" s="346">
        <v>459</v>
      </c>
      <c r="AS273" s="346">
        <v>35</v>
      </c>
      <c r="AT273" s="346">
        <v>30</v>
      </c>
      <c r="AU273" s="346">
        <v>211</v>
      </c>
      <c r="AV273" s="346">
        <v>39</v>
      </c>
    </row>
    <row r="274" spans="1:48" hidden="1" x14ac:dyDescent="0.2">
      <c r="A274" s="347">
        <v>302</v>
      </c>
      <c r="B274" s="125">
        <v>562</v>
      </c>
      <c r="C274" s="381" t="s">
        <v>567</v>
      </c>
      <c r="D274" s="354" t="s">
        <v>31</v>
      </c>
      <c r="E274" s="361">
        <v>2</v>
      </c>
      <c r="F274" s="344">
        <f t="shared" si="150"/>
        <v>293</v>
      </c>
      <c r="G274" s="351"/>
      <c r="H274" s="344"/>
      <c r="I274" s="344"/>
      <c r="J274" s="339"/>
      <c r="K274" s="339"/>
      <c r="L274" s="346"/>
      <c r="M274" s="346"/>
      <c r="N274" s="346"/>
      <c r="O274" s="346"/>
      <c r="P274" s="346">
        <v>6</v>
      </c>
      <c r="Q274" s="346">
        <v>6</v>
      </c>
      <c r="R274" s="346">
        <v>6</v>
      </c>
      <c r="S274" s="346">
        <v>5</v>
      </c>
      <c r="T274" s="346">
        <v>5</v>
      </c>
      <c r="U274" s="346">
        <v>5</v>
      </c>
      <c r="V274" s="346">
        <v>5</v>
      </c>
      <c r="W274" s="346">
        <v>5</v>
      </c>
      <c r="X274" s="346">
        <v>5</v>
      </c>
      <c r="Y274" s="346">
        <v>4</v>
      </c>
      <c r="Z274" s="346">
        <v>5</v>
      </c>
      <c r="AA274" s="346">
        <v>5</v>
      </c>
      <c r="AB274" s="346">
        <v>5</v>
      </c>
      <c r="AC274" s="346">
        <v>6</v>
      </c>
      <c r="AD274" s="346">
        <v>32</v>
      </c>
      <c r="AE274" s="346">
        <v>33</v>
      </c>
      <c r="AF274" s="346">
        <v>32</v>
      </c>
      <c r="AG274" s="346">
        <v>20</v>
      </c>
      <c r="AH274" s="346">
        <v>20</v>
      </c>
      <c r="AI274" s="346">
        <v>21</v>
      </c>
      <c r="AJ274" s="346">
        <v>17</v>
      </c>
      <c r="AK274" s="346">
        <v>16</v>
      </c>
      <c r="AL274" s="346">
        <v>16</v>
      </c>
      <c r="AM274" s="346">
        <v>5</v>
      </c>
      <c r="AN274" s="346">
        <v>4</v>
      </c>
      <c r="AO274" s="346">
        <v>2</v>
      </c>
      <c r="AP274" s="346">
        <v>2</v>
      </c>
      <c r="AQ274" s="346">
        <v>10</v>
      </c>
      <c r="AR274" s="346">
        <v>153</v>
      </c>
      <c r="AS274" s="346">
        <v>12</v>
      </c>
      <c r="AT274" s="346">
        <v>10</v>
      </c>
      <c r="AU274" s="346">
        <v>70</v>
      </c>
      <c r="AV274" s="346">
        <v>13</v>
      </c>
    </row>
    <row r="275" spans="1:48" hidden="1" x14ac:dyDescent="0.2">
      <c r="A275" s="340">
        <v>120805</v>
      </c>
      <c r="B275" s="341"/>
      <c r="C275" s="342" t="s">
        <v>568</v>
      </c>
      <c r="D275" s="275"/>
      <c r="E275" s="107">
        <v>2</v>
      </c>
      <c r="F275" s="344">
        <f t="shared" si="150"/>
        <v>3901</v>
      </c>
      <c r="G275" s="365">
        <f t="shared" ref="G275:I275" si="161">G276+G277</f>
        <v>0</v>
      </c>
      <c r="H275" s="366">
        <f t="shared" si="161"/>
        <v>0</v>
      </c>
      <c r="I275" s="366">
        <f t="shared" si="161"/>
        <v>0</v>
      </c>
      <c r="J275" s="366">
        <f>J276+J277</f>
        <v>0</v>
      </c>
      <c r="K275" s="366">
        <f t="shared" ref="K275:O275" si="162">K276+K277</f>
        <v>0</v>
      </c>
      <c r="L275" s="366">
        <f t="shared" si="162"/>
        <v>0</v>
      </c>
      <c r="M275" s="366">
        <f t="shared" si="162"/>
        <v>0</v>
      </c>
      <c r="N275" s="366">
        <f t="shared" si="162"/>
        <v>0</v>
      </c>
      <c r="O275" s="366">
        <f t="shared" si="162"/>
        <v>0</v>
      </c>
      <c r="P275" s="366">
        <f t="shared" ref="P275:AV275" si="163">SUM(P276:P277)</f>
        <v>100</v>
      </c>
      <c r="Q275" s="366">
        <f t="shared" si="163"/>
        <v>96</v>
      </c>
      <c r="R275" s="366">
        <f t="shared" si="163"/>
        <v>90</v>
      </c>
      <c r="S275" s="366">
        <f t="shared" si="163"/>
        <v>88</v>
      </c>
      <c r="T275" s="366">
        <f t="shared" si="163"/>
        <v>82</v>
      </c>
      <c r="U275" s="366">
        <f t="shared" si="163"/>
        <v>81</v>
      </c>
      <c r="V275" s="366">
        <f t="shared" si="163"/>
        <v>75</v>
      </c>
      <c r="W275" s="366">
        <f t="shared" si="163"/>
        <v>68</v>
      </c>
      <c r="X275" s="366">
        <f t="shared" si="163"/>
        <v>64</v>
      </c>
      <c r="Y275" s="366">
        <f t="shared" si="163"/>
        <v>54</v>
      </c>
      <c r="Z275" s="366">
        <f t="shared" si="163"/>
        <v>46</v>
      </c>
      <c r="AA275" s="366">
        <f t="shared" si="163"/>
        <v>44</v>
      </c>
      <c r="AB275" s="366">
        <f t="shared" si="163"/>
        <v>54</v>
      </c>
      <c r="AC275" s="366">
        <f t="shared" si="163"/>
        <v>71</v>
      </c>
      <c r="AD275" s="366">
        <f t="shared" si="163"/>
        <v>551</v>
      </c>
      <c r="AE275" s="366">
        <f t="shared" si="163"/>
        <v>677</v>
      </c>
      <c r="AF275" s="366">
        <f t="shared" si="163"/>
        <v>528</v>
      </c>
      <c r="AG275" s="366">
        <f t="shared" si="163"/>
        <v>376</v>
      </c>
      <c r="AH275" s="366">
        <f t="shared" si="163"/>
        <v>275</v>
      </c>
      <c r="AI275" s="366">
        <f t="shared" si="163"/>
        <v>176</v>
      </c>
      <c r="AJ275" s="366">
        <f t="shared" si="163"/>
        <v>123</v>
      </c>
      <c r="AK275" s="366">
        <f t="shared" si="163"/>
        <v>72</v>
      </c>
      <c r="AL275" s="366">
        <f t="shared" si="163"/>
        <v>43</v>
      </c>
      <c r="AM275" s="366">
        <f t="shared" si="163"/>
        <v>29</v>
      </c>
      <c r="AN275" s="366">
        <f t="shared" si="163"/>
        <v>21</v>
      </c>
      <c r="AO275" s="366">
        <f t="shared" si="163"/>
        <v>12</v>
      </c>
      <c r="AP275" s="366">
        <f t="shared" si="163"/>
        <v>5</v>
      </c>
      <c r="AQ275" s="366">
        <f t="shared" si="163"/>
        <v>121</v>
      </c>
      <c r="AR275" s="366">
        <f t="shared" si="163"/>
        <v>1595</v>
      </c>
      <c r="AS275" s="366">
        <f t="shared" si="163"/>
        <v>175</v>
      </c>
      <c r="AT275" s="366">
        <f t="shared" si="163"/>
        <v>138</v>
      </c>
      <c r="AU275" s="366">
        <f t="shared" si="163"/>
        <v>682</v>
      </c>
      <c r="AV275" s="366">
        <f t="shared" si="163"/>
        <v>164</v>
      </c>
    </row>
    <row r="276" spans="1:48" hidden="1" x14ac:dyDescent="0.2">
      <c r="A276" s="347">
        <v>201</v>
      </c>
      <c r="B276" s="125">
        <v>563</v>
      </c>
      <c r="C276" s="381" t="s">
        <v>569</v>
      </c>
      <c r="D276" s="352" t="s">
        <v>14</v>
      </c>
      <c r="E276" s="363">
        <v>2</v>
      </c>
      <c r="F276" s="344">
        <f t="shared" si="150"/>
        <v>3498</v>
      </c>
      <c r="G276" s="351"/>
      <c r="H276" s="344"/>
      <c r="I276" s="344"/>
      <c r="J276" s="339"/>
      <c r="K276" s="339"/>
      <c r="L276" s="346"/>
      <c r="M276" s="346"/>
      <c r="N276" s="346"/>
      <c r="O276" s="346"/>
      <c r="P276" s="346">
        <v>90</v>
      </c>
      <c r="Q276" s="346">
        <v>86</v>
      </c>
      <c r="R276" s="346">
        <v>81</v>
      </c>
      <c r="S276" s="346">
        <v>79</v>
      </c>
      <c r="T276" s="346">
        <v>74</v>
      </c>
      <c r="U276" s="346">
        <v>73</v>
      </c>
      <c r="V276" s="346">
        <v>67</v>
      </c>
      <c r="W276" s="346">
        <v>61</v>
      </c>
      <c r="X276" s="346">
        <v>57</v>
      </c>
      <c r="Y276" s="346">
        <v>48</v>
      </c>
      <c r="Z276" s="346">
        <v>41</v>
      </c>
      <c r="AA276" s="346">
        <v>39</v>
      </c>
      <c r="AB276" s="346">
        <v>48</v>
      </c>
      <c r="AC276" s="346">
        <v>64</v>
      </c>
      <c r="AD276" s="346">
        <v>494</v>
      </c>
      <c r="AE276" s="346">
        <v>607</v>
      </c>
      <c r="AF276" s="346">
        <v>473</v>
      </c>
      <c r="AG276" s="346">
        <v>337</v>
      </c>
      <c r="AH276" s="346">
        <v>247</v>
      </c>
      <c r="AI276" s="346">
        <v>158</v>
      </c>
      <c r="AJ276" s="346">
        <v>110</v>
      </c>
      <c r="AK276" s="346">
        <v>65</v>
      </c>
      <c r="AL276" s="346">
        <v>39</v>
      </c>
      <c r="AM276" s="346">
        <v>26</v>
      </c>
      <c r="AN276" s="346">
        <v>19</v>
      </c>
      <c r="AO276" s="346">
        <v>11</v>
      </c>
      <c r="AP276" s="346">
        <v>4</v>
      </c>
      <c r="AQ276" s="346">
        <v>108</v>
      </c>
      <c r="AR276" s="346">
        <v>1430</v>
      </c>
      <c r="AS276" s="346">
        <v>157</v>
      </c>
      <c r="AT276" s="346">
        <v>124</v>
      </c>
      <c r="AU276" s="346">
        <v>611</v>
      </c>
      <c r="AV276" s="346">
        <v>147</v>
      </c>
    </row>
    <row r="277" spans="1:48" hidden="1" x14ac:dyDescent="0.2">
      <c r="A277" s="347">
        <v>301</v>
      </c>
      <c r="B277" s="125"/>
      <c r="C277" s="381" t="s">
        <v>570</v>
      </c>
      <c r="D277" s="352"/>
      <c r="E277" s="363"/>
      <c r="F277" s="344">
        <f t="shared" si="150"/>
        <v>403</v>
      </c>
      <c r="G277" s="351"/>
      <c r="H277" s="344"/>
      <c r="I277" s="344"/>
      <c r="J277" s="339"/>
      <c r="K277" s="339"/>
      <c r="L277" s="346"/>
      <c r="M277" s="346"/>
      <c r="N277" s="346"/>
      <c r="O277" s="346"/>
      <c r="P277" s="346">
        <v>10</v>
      </c>
      <c r="Q277" s="346">
        <v>10</v>
      </c>
      <c r="R277" s="346">
        <v>9</v>
      </c>
      <c r="S277" s="346">
        <v>9</v>
      </c>
      <c r="T277" s="346">
        <v>8</v>
      </c>
      <c r="U277" s="346">
        <v>8</v>
      </c>
      <c r="V277" s="346">
        <v>8</v>
      </c>
      <c r="W277" s="346">
        <v>7</v>
      </c>
      <c r="X277" s="346">
        <v>7</v>
      </c>
      <c r="Y277" s="346">
        <v>6</v>
      </c>
      <c r="Z277" s="346">
        <v>5</v>
      </c>
      <c r="AA277" s="346">
        <v>5</v>
      </c>
      <c r="AB277" s="346">
        <v>6</v>
      </c>
      <c r="AC277" s="346">
        <v>7</v>
      </c>
      <c r="AD277" s="346">
        <v>57</v>
      </c>
      <c r="AE277" s="346">
        <v>70</v>
      </c>
      <c r="AF277" s="346">
        <v>55</v>
      </c>
      <c r="AG277" s="346">
        <v>39</v>
      </c>
      <c r="AH277" s="346">
        <v>28</v>
      </c>
      <c r="AI277" s="346">
        <v>18</v>
      </c>
      <c r="AJ277" s="346">
        <v>13</v>
      </c>
      <c r="AK277" s="346">
        <v>7</v>
      </c>
      <c r="AL277" s="346">
        <v>4</v>
      </c>
      <c r="AM277" s="346">
        <v>3</v>
      </c>
      <c r="AN277" s="346">
        <v>2</v>
      </c>
      <c r="AO277" s="346">
        <v>1</v>
      </c>
      <c r="AP277" s="346">
        <v>1</v>
      </c>
      <c r="AQ277" s="346">
        <v>13</v>
      </c>
      <c r="AR277" s="346">
        <v>165</v>
      </c>
      <c r="AS277" s="346">
        <v>18</v>
      </c>
      <c r="AT277" s="346">
        <v>14</v>
      </c>
      <c r="AU277" s="346">
        <v>71</v>
      </c>
      <c r="AV277" s="346">
        <v>17</v>
      </c>
    </row>
    <row r="278" spans="1:48" hidden="1" x14ac:dyDescent="0.2">
      <c r="A278" s="340">
        <v>120806</v>
      </c>
      <c r="B278" s="341"/>
      <c r="C278" s="342" t="s">
        <v>518</v>
      </c>
      <c r="D278" s="275"/>
      <c r="E278" s="107">
        <v>3</v>
      </c>
      <c r="F278" s="344">
        <f t="shared" si="150"/>
        <v>1537</v>
      </c>
      <c r="G278" s="365">
        <f t="shared" ref="G278:I278" si="164">G279</f>
        <v>0</v>
      </c>
      <c r="H278" s="366">
        <f t="shared" si="164"/>
        <v>0</v>
      </c>
      <c r="I278" s="366">
        <f t="shared" si="164"/>
        <v>0</v>
      </c>
      <c r="J278" s="366">
        <f>J279</f>
        <v>0</v>
      </c>
      <c r="K278" s="366">
        <f t="shared" ref="K278:O278" si="165">K279</f>
        <v>0</v>
      </c>
      <c r="L278" s="366">
        <f t="shared" si="165"/>
        <v>0</v>
      </c>
      <c r="M278" s="366">
        <f t="shared" si="165"/>
        <v>0</v>
      </c>
      <c r="N278" s="366">
        <f t="shared" si="165"/>
        <v>0</v>
      </c>
      <c r="O278" s="366">
        <f t="shared" si="165"/>
        <v>0</v>
      </c>
      <c r="P278" s="346">
        <v>27</v>
      </c>
      <c r="Q278" s="346">
        <v>27</v>
      </c>
      <c r="R278" s="346">
        <v>28</v>
      </c>
      <c r="S278" s="346">
        <v>29</v>
      </c>
      <c r="T278" s="346">
        <v>29</v>
      </c>
      <c r="U278" s="346">
        <v>32</v>
      </c>
      <c r="V278" s="346">
        <v>33</v>
      </c>
      <c r="W278" s="346">
        <v>31</v>
      </c>
      <c r="X278" s="346">
        <v>33</v>
      </c>
      <c r="Y278" s="346">
        <v>30</v>
      </c>
      <c r="Z278" s="346">
        <v>29</v>
      </c>
      <c r="AA278" s="346">
        <v>28</v>
      </c>
      <c r="AB278" s="346">
        <v>28</v>
      </c>
      <c r="AC278" s="346">
        <v>25</v>
      </c>
      <c r="AD278" s="346">
        <v>133</v>
      </c>
      <c r="AE278" s="346">
        <v>145</v>
      </c>
      <c r="AF278" s="346">
        <v>138</v>
      </c>
      <c r="AG278" s="346">
        <v>124</v>
      </c>
      <c r="AH278" s="346">
        <v>104</v>
      </c>
      <c r="AI278" s="346">
        <v>113</v>
      </c>
      <c r="AJ278" s="346">
        <v>89</v>
      </c>
      <c r="AK278" s="346">
        <v>79</v>
      </c>
      <c r="AL278" s="346">
        <v>66</v>
      </c>
      <c r="AM278" s="346">
        <v>58</v>
      </c>
      <c r="AN278" s="346">
        <v>35</v>
      </c>
      <c r="AO278" s="346">
        <v>24</v>
      </c>
      <c r="AP278" s="346">
        <v>20</v>
      </c>
      <c r="AQ278" s="346">
        <v>45</v>
      </c>
      <c r="AR278" s="346">
        <v>850</v>
      </c>
      <c r="AS278" s="346">
        <v>76</v>
      </c>
      <c r="AT278" s="346">
        <v>67</v>
      </c>
      <c r="AU278" s="346">
        <v>391</v>
      </c>
      <c r="AV278" s="346">
        <v>60</v>
      </c>
    </row>
    <row r="279" spans="1:48" hidden="1" x14ac:dyDescent="0.2">
      <c r="A279" s="347">
        <v>301</v>
      </c>
      <c r="B279" s="125">
        <v>564</v>
      </c>
      <c r="C279" s="381" t="s">
        <v>262</v>
      </c>
      <c r="D279" s="354" t="s">
        <v>16</v>
      </c>
      <c r="E279" s="361">
        <v>3</v>
      </c>
      <c r="F279" s="344">
        <f t="shared" si="150"/>
        <v>1537</v>
      </c>
      <c r="G279" s="351"/>
      <c r="H279" s="344"/>
      <c r="I279" s="344"/>
      <c r="J279" s="339"/>
      <c r="K279" s="339"/>
      <c r="L279" s="346"/>
      <c r="M279" s="346"/>
      <c r="N279" s="346"/>
      <c r="O279" s="346"/>
      <c r="P279" s="346">
        <v>27</v>
      </c>
      <c r="Q279" s="346">
        <v>27</v>
      </c>
      <c r="R279" s="346">
        <v>28</v>
      </c>
      <c r="S279" s="346">
        <v>29</v>
      </c>
      <c r="T279" s="346">
        <v>29</v>
      </c>
      <c r="U279" s="346">
        <v>32</v>
      </c>
      <c r="V279" s="346">
        <v>33</v>
      </c>
      <c r="W279" s="346">
        <v>31</v>
      </c>
      <c r="X279" s="346">
        <v>33</v>
      </c>
      <c r="Y279" s="346">
        <v>30</v>
      </c>
      <c r="Z279" s="346">
        <v>29</v>
      </c>
      <c r="AA279" s="346">
        <v>28</v>
      </c>
      <c r="AB279" s="346">
        <v>28</v>
      </c>
      <c r="AC279" s="346">
        <v>25</v>
      </c>
      <c r="AD279" s="346">
        <v>133</v>
      </c>
      <c r="AE279" s="346">
        <v>145</v>
      </c>
      <c r="AF279" s="346">
        <v>138</v>
      </c>
      <c r="AG279" s="346">
        <v>124</v>
      </c>
      <c r="AH279" s="346">
        <v>104</v>
      </c>
      <c r="AI279" s="346">
        <v>113</v>
      </c>
      <c r="AJ279" s="346">
        <v>89</v>
      </c>
      <c r="AK279" s="346">
        <v>79</v>
      </c>
      <c r="AL279" s="346">
        <v>66</v>
      </c>
      <c r="AM279" s="346">
        <v>58</v>
      </c>
      <c r="AN279" s="346">
        <v>35</v>
      </c>
      <c r="AO279" s="346">
        <v>24</v>
      </c>
      <c r="AP279" s="346">
        <v>20</v>
      </c>
      <c r="AQ279" s="346">
        <v>45</v>
      </c>
      <c r="AR279" s="346">
        <v>850</v>
      </c>
      <c r="AS279" s="346">
        <v>76</v>
      </c>
      <c r="AT279" s="346">
        <v>67</v>
      </c>
      <c r="AU279" s="346">
        <v>391</v>
      </c>
      <c r="AV279" s="346">
        <v>60</v>
      </c>
    </row>
    <row r="280" spans="1:48" hidden="1" x14ac:dyDescent="0.2">
      <c r="A280" s="340">
        <v>120808</v>
      </c>
      <c r="B280" s="341"/>
      <c r="C280" s="342" t="s">
        <v>571</v>
      </c>
      <c r="D280" s="275"/>
      <c r="E280" s="107">
        <v>3</v>
      </c>
      <c r="F280" s="344">
        <f t="shared" si="150"/>
        <v>9649</v>
      </c>
      <c r="G280" s="365">
        <f t="shared" ref="G280:I280" si="166">G281+G282</f>
        <v>0</v>
      </c>
      <c r="H280" s="366">
        <f t="shared" si="166"/>
        <v>0</v>
      </c>
      <c r="I280" s="366">
        <f t="shared" si="166"/>
        <v>0</v>
      </c>
      <c r="J280" s="366">
        <f>J281+J282</f>
        <v>0</v>
      </c>
      <c r="K280" s="366">
        <f t="shared" ref="K280:O280" si="167">K281+K282</f>
        <v>0</v>
      </c>
      <c r="L280" s="366">
        <f t="shared" si="167"/>
        <v>0</v>
      </c>
      <c r="M280" s="366">
        <f t="shared" si="167"/>
        <v>0</v>
      </c>
      <c r="N280" s="366">
        <f t="shared" si="167"/>
        <v>0</v>
      </c>
      <c r="O280" s="366">
        <f t="shared" si="167"/>
        <v>0</v>
      </c>
      <c r="P280" s="366">
        <f t="shared" ref="P280:AV280" si="168">SUM(P281:P282)</f>
        <v>173</v>
      </c>
      <c r="Q280" s="366">
        <f t="shared" si="168"/>
        <v>178</v>
      </c>
      <c r="R280" s="366">
        <f t="shared" si="168"/>
        <v>181</v>
      </c>
      <c r="S280" s="366">
        <f t="shared" si="168"/>
        <v>186</v>
      </c>
      <c r="T280" s="366">
        <f t="shared" si="168"/>
        <v>193</v>
      </c>
      <c r="U280" s="366">
        <f t="shared" si="168"/>
        <v>198</v>
      </c>
      <c r="V280" s="366">
        <f t="shared" si="168"/>
        <v>201</v>
      </c>
      <c r="W280" s="366">
        <f t="shared" si="168"/>
        <v>195</v>
      </c>
      <c r="X280" s="366">
        <f t="shared" si="168"/>
        <v>188</v>
      </c>
      <c r="Y280" s="366">
        <f t="shared" si="168"/>
        <v>178</v>
      </c>
      <c r="Z280" s="366">
        <f t="shared" si="168"/>
        <v>170</v>
      </c>
      <c r="AA280" s="366">
        <f t="shared" si="168"/>
        <v>163</v>
      </c>
      <c r="AB280" s="366">
        <f t="shared" si="168"/>
        <v>159</v>
      </c>
      <c r="AC280" s="366">
        <f t="shared" si="168"/>
        <v>156</v>
      </c>
      <c r="AD280" s="366">
        <f t="shared" si="168"/>
        <v>762</v>
      </c>
      <c r="AE280" s="366">
        <f t="shared" si="168"/>
        <v>863</v>
      </c>
      <c r="AF280" s="366">
        <f t="shared" si="168"/>
        <v>926</v>
      </c>
      <c r="AG280" s="366">
        <f t="shared" si="168"/>
        <v>835</v>
      </c>
      <c r="AH280" s="366">
        <f t="shared" si="168"/>
        <v>816</v>
      </c>
      <c r="AI280" s="366">
        <f t="shared" si="168"/>
        <v>810</v>
      </c>
      <c r="AJ280" s="366">
        <f t="shared" si="168"/>
        <v>714</v>
      </c>
      <c r="AK280" s="366">
        <f t="shared" si="168"/>
        <v>446</v>
      </c>
      <c r="AL280" s="366">
        <f t="shared" si="168"/>
        <v>361</v>
      </c>
      <c r="AM280" s="366">
        <f t="shared" si="168"/>
        <v>228</v>
      </c>
      <c r="AN280" s="366">
        <f t="shared" si="168"/>
        <v>167</v>
      </c>
      <c r="AO280" s="366">
        <f t="shared" si="168"/>
        <v>116</v>
      </c>
      <c r="AP280" s="366">
        <f t="shared" si="168"/>
        <v>86</v>
      </c>
      <c r="AQ280" s="366">
        <f t="shared" si="168"/>
        <v>205</v>
      </c>
      <c r="AR280" s="366">
        <f t="shared" si="168"/>
        <v>5434</v>
      </c>
      <c r="AS280" s="366">
        <f t="shared" si="168"/>
        <v>497</v>
      </c>
      <c r="AT280" s="366">
        <f t="shared" si="168"/>
        <v>414</v>
      </c>
      <c r="AU280" s="366">
        <f t="shared" si="168"/>
        <v>2599</v>
      </c>
      <c r="AV280" s="366">
        <f t="shared" si="168"/>
        <v>277</v>
      </c>
    </row>
    <row r="281" spans="1:48" hidden="1" x14ac:dyDescent="0.2">
      <c r="A281" s="347">
        <v>301</v>
      </c>
      <c r="B281" s="125">
        <v>566</v>
      </c>
      <c r="C281" s="381" t="s">
        <v>572</v>
      </c>
      <c r="D281" s="352" t="s">
        <v>14</v>
      </c>
      <c r="E281" s="363">
        <v>3</v>
      </c>
      <c r="F281" s="344">
        <f t="shared" si="150"/>
        <v>9457</v>
      </c>
      <c r="G281" s="351"/>
      <c r="H281" s="344"/>
      <c r="I281" s="344"/>
      <c r="J281" s="339"/>
      <c r="K281" s="339"/>
      <c r="L281" s="346"/>
      <c r="M281" s="346"/>
      <c r="N281" s="346"/>
      <c r="O281" s="346"/>
      <c r="P281" s="346">
        <v>170</v>
      </c>
      <c r="Q281" s="346">
        <v>174</v>
      </c>
      <c r="R281" s="346">
        <v>177</v>
      </c>
      <c r="S281" s="346">
        <v>182</v>
      </c>
      <c r="T281" s="346">
        <v>189</v>
      </c>
      <c r="U281" s="346">
        <v>194</v>
      </c>
      <c r="V281" s="346">
        <v>197</v>
      </c>
      <c r="W281" s="346">
        <v>191</v>
      </c>
      <c r="X281" s="346">
        <v>184</v>
      </c>
      <c r="Y281" s="346">
        <v>174</v>
      </c>
      <c r="Z281" s="346">
        <v>167</v>
      </c>
      <c r="AA281" s="346">
        <v>160</v>
      </c>
      <c r="AB281" s="346">
        <v>156</v>
      </c>
      <c r="AC281" s="346">
        <v>153</v>
      </c>
      <c r="AD281" s="346">
        <v>747</v>
      </c>
      <c r="AE281" s="346">
        <v>846</v>
      </c>
      <c r="AF281" s="346">
        <v>908</v>
      </c>
      <c r="AG281" s="346">
        <v>818</v>
      </c>
      <c r="AH281" s="346">
        <v>800</v>
      </c>
      <c r="AI281" s="346">
        <v>794</v>
      </c>
      <c r="AJ281" s="346">
        <v>700</v>
      </c>
      <c r="AK281" s="346">
        <v>437</v>
      </c>
      <c r="AL281" s="346">
        <v>354</v>
      </c>
      <c r="AM281" s="346">
        <v>223</v>
      </c>
      <c r="AN281" s="346">
        <v>164</v>
      </c>
      <c r="AO281" s="346">
        <v>114</v>
      </c>
      <c r="AP281" s="346">
        <v>84</v>
      </c>
      <c r="AQ281" s="346">
        <v>201</v>
      </c>
      <c r="AR281" s="346">
        <v>5326</v>
      </c>
      <c r="AS281" s="346">
        <v>487</v>
      </c>
      <c r="AT281" s="346">
        <v>406</v>
      </c>
      <c r="AU281" s="346">
        <v>2548</v>
      </c>
      <c r="AV281" s="346">
        <v>272</v>
      </c>
    </row>
    <row r="282" spans="1:48" hidden="1" x14ac:dyDescent="0.2">
      <c r="A282" s="347">
        <v>302</v>
      </c>
      <c r="B282" s="125"/>
      <c r="C282" s="381" t="s">
        <v>573</v>
      </c>
      <c r="D282" s="352"/>
      <c r="E282" s="363"/>
      <c r="F282" s="344">
        <f t="shared" si="150"/>
        <v>192</v>
      </c>
      <c r="G282" s="351"/>
      <c r="H282" s="344"/>
      <c r="I282" s="344"/>
      <c r="J282" s="339"/>
      <c r="K282" s="339"/>
      <c r="L282" s="346"/>
      <c r="M282" s="346"/>
      <c r="N282" s="346"/>
      <c r="O282" s="346"/>
      <c r="P282" s="346">
        <v>3</v>
      </c>
      <c r="Q282" s="346">
        <v>4</v>
      </c>
      <c r="R282" s="346">
        <v>4</v>
      </c>
      <c r="S282" s="346">
        <v>4</v>
      </c>
      <c r="T282" s="346">
        <v>4</v>
      </c>
      <c r="U282" s="346">
        <v>4</v>
      </c>
      <c r="V282" s="346">
        <v>4</v>
      </c>
      <c r="W282" s="346">
        <v>4</v>
      </c>
      <c r="X282" s="346">
        <v>4</v>
      </c>
      <c r="Y282" s="346">
        <v>4</v>
      </c>
      <c r="Z282" s="346">
        <v>3</v>
      </c>
      <c r="AA282" s="346">
        <v>3</v>
      </c>
      <c r="AB282" s="346">
        <v>3</v>
      </c>
      <c r="AC282" s="346">
        <v>3</v>
      </c>
      <c r="AD282" s="346">
        <v>15</v>
      </c>
      <c r="AE282" s="346">
        <v>17</v>
      </c>
      <c r="AF282" s="346">
        <v>18</v>
      </c>
      <c r="AG282" s="346">
        <v>17</v>
      </c>
      <c r="AH282" s="346">
        <v>16</v>
      </c>
      <c r="AI282" s="346">
        <v>16</v>
      </c>
      <c r="AJ282" s="346">
        <v>14</v>
      </c>
      <c r="AK282" s="346">
        <v>9</v>
      </c>
      <c r="AL282" s="346">
        <v>7</v>
      </c>
      <c r="AM282" s="346">
        <v>5</v>
      </c>
      <c r="AN282" s="346">
        <v>3</v>
      </c>
      <c r="AO282" s="346">
        <v>2</v>
      </c>
      <c r="AP282" s="346">
        <v>2</v>
      </c>
      <c r="AQ282" s="346">
        <v>4</v>
      </c>
      <c r="AR282" s="346">
        <v>108</v>
      </c>
      <c r="AS282" s="346">
        <v>10</v>
      </c>
      <c r="AT282" s="346">
        <v>8</v>
      </c>
      <c r="AU282" s="346">
        <v>51</v>
      </c>
      <c r="AV282" s="346">
        <v>5</v>
      </c>
    </row>
    <row r="283" spans="1:48" hidden="1" x14ac:dyDescent="0.2">
      <c r="A283" s="340">
        <v>120809</v>
      </c>
      <c r="B283" s="341"/>
      <c r="C283" s="342" t="s">
        <v>574</v>
      </c>
      <c r="D283" s="275"/>
      <c r="E283" s="107">
        <v>1</v>
      </c>
      <c r="F283" s="344">
        <f t="shared" si="150"/>
        <v>866</v>
      </c>
      <c r="G283" s="365">
        <f t="shared" ref="G283:I283" si="169">G284</f>
        <v>0</v>
      </c>
      <c r="H283" s="366">
        <f t="shared" si="169"/>
        <v>0</v>
      </c>
      <c r="I283" s="366">
        <f t="shared" si="169"/>
        <v>0</v>
      </c>
      <c r="J283" s="366">
        <f>J284</f>
        <v>0</v>
      </c>
      <c r="K283" s="366">
        <f t="shared" ref="K283:O283" si="170">K284</f>
        <v>0</v>
      </c>
      <c r="L283" s="366">
        <f t="shared" si="170"/>
        <v>0</v>
      </c>
      <c r="M283" s="366">
        <f t="shared" si="170"/>
        <v>0</v>
      </c>
      <c r="N283" s="366">
        <f t="shared" si="170"/>
        <v>0</v>
      </c>
      <c r="O283" s="366">
        <f t="shared" si="170"/>
        <v>0</v>
      </c>
      <c r="P283" s="346">
        <v>22</v>
      </c>
      <c r="Q283" s="346">
        <v>21</v>
      </c>
      <c r="R283" s="346">
        <v>21</v>
      </c>
      <c r="S283" s="346">
        <v>21</v>
      </c>
      <c r="T283" s="346">
        <v>21</v>
      </c>
      <c r="U283" s="346">
        <v>21</v>
      </c>
      <c r="V283" s="346">
        <v>21</v>
      </c>
      <c r="W283" s="346">
        <v>21</v>
      </c>
      <c r="X283" s="346">
        <v>21</v>
      </c>
      <c r="Y283" s="346">
        <v>20</v>
      </c>
      <c r="Z283" s="346">
        <v>22</v>
      </c>
      <c r="AA283" s="346">
        <v>22</v>
      </c>
      <c r="AB283" s="346">
        <v>21</v>
      </c>
      <c r="AC283" s="346">
        <v>20</v>
      </c>
      <c r="AD283" s="346">
        <v>88</v>
      </c>
      <c r="AE283" s="346">
        <v>83</v>
      </c>
      <c r="AF283" s="346">
        <v>48</v>
      </c>
      <c r="AG283" s="346">
        <v>42</v>
      </c>
      <c r="AH283" s="346">
        <v>68</v>
      </c>
      <c r="AI283" s="346">
        <v>49</v>
      </c>
      <c r="AJ283" s="346">
        <v>55</v>
      </c>
      <c r="AK283" s="346">
        <v>34</v>
      </c>
      <c r="AL283" s="346">
        <v>31</v>
      </c>
      <c r="AM283" s="346">
        <v>19</v>
      </c>
      <c r="AN283" s="346">
        <v>31</v>
      </c>
      <c r="AO283" s="346">
        <v>15</v>
      </c>
      <c r="AP283" s="346">
        <v>8</v>
      </c>
      <c r="AQ283" s="346">
        <v>35</v>
      </c>
      <c r="AR283" s="346">
        <v>512</v>
      </c>
      <c r="AS283" s="346">
        <v>55</v>
      </c>
      <c r="AT283" s="346">
        <v>37</v>
      </c>
      <c r="AU283" s="346">
        <v>217</v>
      </c>
      <c r="AV283" s="346">
        <v>47</v>
      </c>
    </row>
    <row r="284" spans="1:48" hidden="1" x14ac:dyDescent="0.2">
      <c r="A284" s="347">
        <v>301</v>
      </c>
      <c r="B284" s="125">
        <v>431</v>
      </c>
      <c r="C284" s="381" t="s">
        <v>575</v>
      </c>
      <c r="D284" s="354" t="s">
        <v>16</v>
      </c>
      <c r="E284" s="361">
        <v>1</v>
      </c>
      <c r="F284" s="344">
        <f t="shared" si="150"/>
        <v>866</v>
      </c>
      <c r="G284" s="351"/>
      <c r="H284" s="344"/>
      <c r="I284" s="344"/>
      <c r="J284" s="339"/>
      <c r="K284" s="339"/>
      <c r="L284" s="346"/>
      <c r="M284" s="346"/>
      <c r="N284" s="346"/>
      <c r="O284" s="346"/>
      <c r="P284" s="346">
        <v>22</v>
      </c>
      <c r="Q284" s="346">
        <v>21</v>
      </c>
      <c r="R284" s="346">
        <v>21</v>
      </c>
      <c r="S284" s="346">
        <v>21</v>
      </c>
      <c r="T284" s="346">
        <v>21</v>
      </c>
      <c r="U284" s="346">
        <v>21</v>
      </c>
      <c r="V284" s="346">
        <v>21</v>
      </c>
      <c r="W284" s="346">
        <v>21</v>
      </c>
      <c r="X284" s="346">
        <v>21</v>
      </c>
      <c r="Y284" s="346">
        <v>20</v>
      </c>
      <c r="Z284" s="346">
        <v>22</v>
      </c>
      <c r="AA284" s="346">
        <v>22</v>
      </c>
      <c r="AB284" s="346">
        <v>21</v>
      </c>
      <c r="AC284" s="346">
        <v>20</v>
      </c>
      <c r="AD284" s="346">
        <v>88</v>
      </c>
      <c r="AE284" s="346">
        <v>83</v>
      </c>
      <c r="AF284" s="346">
        <v>48</v>
      </c>
      <c r="AG284" s="346">
        <v>42</v>
      </c>
      <c r="AH284" s="346">
        <v>68</v>
      </c>
      <c r="AI284" s="346">
        <v>49</v>
      </c>
      <c r="AJ284" s="346">
        <v>55</v>
      </c>
      <c r="AK284" s="346">
        <v>34</v>
      </c>
      <c r="AL284" s="346">
        <v>31</v>
      </c>
      <c r="AM284" s="346">
        <v>19</v>
      </c>
      <c r="AN284" s="346">
        <v>31</v>
      </c>
      <c r="AO284" s="346">
        <v>15</v>
      </c>
      <c r="AP284" s="346">
        <v>8</v>
      </c>
      <c r="AQ284" s="346">
        <v>35</v>
      </c>
      <c r="AR284" s="346">
        <v>512</v>
      </c>
      <c r="AS284" s="346">
        <v>55</v>
      </c>
      <c r="AT284" s="346">
        <v>37</v>
      </c>
      <c r="AU284" s="346">
        <v>217</v>
      </c>
      <c r="AV284" s="346">
        <v>47</v>
      </c>
    </row>
    <row r="285" spans="1:48" hidden="1" x14ac:dyDescent="0.2">
      <c r="A285" s="340">
        <v>120810</v>
      </c>
      <c r="B285" s="341"/>
      <c r="C285" s="342" t="s">
        <v>550</v>
      </c>
      <c r="D285" s="275"/>
      <c r="E285" s="107">
        <v>2</v>
      </c>
      <c r="F285" s="344">
        <f t="shared" si="150"/>
        <v>4754</v>
      </c>
      <c r="G285" s="365">
        <f t="shared" ref="G285:I285" si="171">G286</f>
        <v>0</v>
      </c>
      <c r="H285" s="366">
        <f t="shared" si="171"/>
        <v>0</v>
      </c>
      <c r="I285" s="366">
        <f t="shared" si="171"/>
        <v>0</v>
      </c>
      <c r="J285" s="366">
        <f>J286</f>
        <v>0</v>
      </c>
      <c r="K285" s="366">
        <f t="shared" ref="K285:O285" si="172">K286</f>
        <v>0</v>
      </c>
      <c r="L285" s="366">
        <f t="shared" si="172"/>
        <v>0</v>
      </c>
      <c r="M285" s="366">
        <f t="shared" si="172"/>
        <v>0</v>
      </c>
      <c r="N285" s="366">
        <f t="shared" si="172"/>
        <v>0</v>
      </c>
      <c r="O285" s="366">
        <f t="shared" si="172"/>
        <v>0</v>
      </c>
      <c r="P285" s="346">
        <v>81</v>
      </c>
      <c r="Q285" s="346">
        <v>80</v>
      </c>
      <c r="R285" s="346">
        <v>80</v>
      </c>
      <c r="S285" s="346">
        <v>84</v>
      </c>
      <c r="T285" s="346">
        <v>84</v>
      </c>
      <c r="U285" s="346">
        <v>88</v>
      </c>
      <c r="V285" s="346">
        <v>87</v>
      </c>
      <c r="W285" s="346">
        <v>84</v>
      </c>
      <c r="X285" s="346">
        <v>76</v>
      </c>
      <c r="Y285" s="346">
        <v>71</v>
      </c>
      <c r="Z285" s="346">
        <v>64</v>
      </c>
      <c r="AA285" s="346">
        <v>62</v>
      </c>
      <c r="AB285" s="346">
        <v>69</v>
      </c>
      <c r="AC285" s="346">
        <v>76</v>
      </c>
      <c r="AD285" s="346">
        <v>526</v>
      </c>
      <c r="AE285" s="346">
        <v>773</v>
      </c>
      <c r="AF285" s="346">
        <v>585</v>
      </c>
      <c r="AG285" s="346">
        <v>419</v>
      </c>
      <c r="AH285" s="346">
        <v>401</v>
      </c>
      <c r="AI285" s="346">
        <v>364</v>
      </c>
      <c r="AJ285" s="346">
        <v>252</v>
      </c>
      <c r="AK285" s="346">
        <v>166</v>
      </c>
      <c r="AL285" s="346">
        <v>55</v>
      </c>
      <c r="AM285" s="346">
        <v>44</v>
      </c>
      <c r="AN285" s="346">
        <v>28</v>
      </c>
      <c r="AO285" s="346">
        <v>28</v>
      </c>
      <c r="AP285" s="346">
        <v>27</v>
      </c>
      <c r="AQ285" s="346">
        <v>132</v>
      </c>
      <c r="AR285" s="346">
        <v>1924</v>
      </c>
      <c r="AS285" s="346">
        <v>205</v>
      </c>
      <c r="AT285" s="346">
        <v>171</v>
      </c>
      <c r="AU285" s="346">
        <v>882</v>
      </c>
      <c r="AV285" s="346">
        <v>179</v>
      </c>
    </row>
    <row r="286" spans="1:48" hidden="1" x14ac:dyDescent="0.2">
      <c r="A286" s="347">
        <v>301</v>
      </c>
      <c r="B286" s="125">
        <v>567</v>
      </c>
      <c r="C286" s="381" t="s">
        <v>576</v>
      </c>
      <c r="D286" s="354" t="s">
        <v>16</v>
      </c>
      <c r="E286" s="361">
        <v>2</v>
      </c>
      <c r="F286" s="344">
        <f t="shared" si="150"/>
        <v>4754</v>
      </c>
      <c r="G286" s="351"/>
      <c r="H286" s="344"/>
      <c r="I286" s="344"/>
      <c r="J286" s="339"/>
      <c r="K286" s="339"/>
      <c r="L286" s="346"/>
      <c r="M286" s="346"/>
      <c r="N286" s="346"/>
      <c r="O286" s="346"/>
      <c r="P286" s="346">
        <v>81</v>
      </c>
      <c r="Q286" s="346">
        <v>80</v>
      </c>
      <c r="R286" s="346">
        <v>80</v>
      </c>
      <c r="S286" s="346">
        <v>84</v>
      </c>
      <c r="T286" s="346">
        <v>84</v>
      </c>
      <c r="U286" s="346">
        <v>88</v>
      </c>
      <c r="V286" s="346">
        <v>87</v>
      </c>
      <c r="W286" s="346">
        <v>84</v>
      </c>
      <c r="X286" s="346">
        <v>76</v>
      </c>
      <c r="Y286" s="346">
        <v>71</v>
      </c>
      <c r="Z286" s="346">
        <v>64</v>
      </c>
      <c r="AA286" s="346">
        <v>62</v>
      </c>
      <c r="AB286" s="346">
        <v>69</v>
      </c>
      <c r="AC286" s="346">
        <v>76</v>
      </c>
      <c r="AD286" s="346">
        <v>526</v>
      </c>
      <c r="AE286" s="346">
        <v>773</v>
      </c>
      <c r="AF286" s="346">
        <v>585</v>
      </c>
      <c r="AG286" s="346">
        <v>419</v>
      </c>
      <c r="AH286" s="346">
        <v>401</v>
      </c>
      <c r="AI286" s="346">
        <v>364</v>
      </c>
      <c r="AJ286" s="346">
        <v>252</v>
      </c>
      <c r="AK286" s="346">
        <v>166</v>
      </c>
      <c r="AL286" s="346">
        <v>55</v>
      </c>
      <c r="AM286" s="346">
        <v>44</v>
      </c>
      <c r="AN286" s="346">
        <v>28</v>
      </c>
      <c r="AO286" s="346">
        <v>28</v>
      </c>
      <c r="AP286" s="346">
        <v>27</v>
      </c>
      <c r="AQ286" s="346">
        <v>132</v>
      </c>
      <c r="AR286" s="346">
        <v>1924</v>
      </c>
      <c r="AS286" s="346">
        <v>205</v>
      </c>
      <c r="AT286" s="346">
        <v>171</v>
      </c>
      <c r="AU286" s="346">
        <v>882</v>
      </c>
      <c r="AV286" s="346">
        <v>179</v>
      </c>
    </row>
    <row r="287" spans="1:48" hidden="1" x14ac:dyDescent="0.2">
      <c r="A287" s="328"/>
      <c r="B287" s="392"/>
      <c r="C287" s="393" t="s">
        <v>577</v>
      </c>
      <c r="D287" s="373"/>
      <c r="E287" s="373"/>
      <c r="F287" s="376">
        <f t="shared" ref="F287:AV287" si="173">+F288</f>
        <v>98623</v>
      </c>
      <c r="G287" s="375">
        <f t="shared" si="173"/>
        <v>0</v>
      </c>
      <c r="H287" s="376">
        <f t="shared" si="173"/>
        <v>0</v>
      </c>
      <c r="I287" s="376">
        <f t="shared" si="173"/>
        <v>0</v>
      </c>
      <c r="J287" s="376">
        <f t="shared" si="173"/>
        <v>0</v>
      </c>
      <c r="K287" s="376">
        <f t="shared" si="173"/>
        <v>0</v>
      </c>
      <c r="L287" s="376">
        <f t="shared" si="173"/>
        <v>0</v>
      </c>
      <c r="M287" s="376">
        <f t="shared" si="173"/>
        <v>0</v>
      </c>
      <c r="N287" s="376">
        <f t="shared" si="173"/>
        <v>0</v>
      </c>
      <c r="O287" s="376">
        <f t="shared" si="173"/>
        <v>0</v>
      </c>
      <c r="P287" s="376">
        <f t="shared" si="173"/>
        <v>1878</v>
      </c>
      <c r="Q287" s="376">
        <f t="shared" si="173"/>
        <v>1905</v>
      </c>
      <c r="R287" s="376">
        <f t="shared" si="173"/>
        <v>1937</v>
      </c>
      <c r="S287" s="376">
        <f t="shared" si="173"/>
        <v>1975</v>
      </c>
      <c r="T287" s="376">
        <f t="shared" si="173"/>
        <v>2002</v>
      </c>
      <c r="U287" s="376">
        <f t="shared" si="173"/>
        <v>2037</v>
      </c>
      <c r="V287" s="376">
        <f t="shared" si="173"/>
        <v>2066</v>
      </c>
      <c r="W287" s="376">
        <f t="shared" si="173"/>
        <v>2070</v>
      </c>
      <c r="X287" s="376">
        <f t="shared" si="173"/>
        <v>2068</v>
      </c>
      <c r="Y287" s="376">
        <f t="shared" si="173"/>
        <v>2062</v>
      </c>
      <c r="Z287" s="376">
        <f t="shared" si="173"/>
        <v>2058</v>
      </c>
      <c r="AA287" s="376">
        <f t="shared" si="173"/>
        <v>2035</v>
      </c>
      <c r="AB287" s="376">
        <f t="shared" si="173"/>
        <v>1987</v>
      </c>
      <c r="AC287" s="376">
        <f t="shared" si="173"/>
        <v>1921</v>
      </c>
      <c r="AD287" s="376">
        <f t="shared" si="173"/>
        <v>8843</v>
      </c>
      <c r="AE287" s="376">
        <f t="shared" si="173"/>
        <v>8829</v>
      </c>
      <c r="AF287" s="376">
        <f t="shared" si="173"/>
        <v>7894</v>
      </c>
      <c r="AG287" s="376">
        <f t="shared" si="173"/>
        <v>7406</v>
      </c>
      <c r="AH287" s="376">
        <f t="shared" si="173"/>
        <v>6699</v>
      </c>
      <c r="AI287" s="376">
        <f t="shared" si="173"/>
        <v>6265</v>
      </c>
      <c r="AJ287" s="376">
        <f t="shared" si="173"/>
        <v>5604</v>
      </c>
      <c r="AK287" s="376">
        <f t="shared" si="173"/>
        <v>4666</v>
      </c>
      <c r="AL287" s="376">
        <f t="shared" si="173"/>
        <v>4257</v>
      </c>
      <c r="AM287" s="376">
        <f t="shared" si="173"/>
        <v>3485</v>
      </c>
      <c r="AN287" s="376">
        <f t="shared" si="173"/>
        <v>2684</v>
      </c>
      <c r="AO287" s="376">
        <f t="shared" si="173"/>
        <v>2034</v>
      </c>
      <c r="AP287" s="376">
        <f t="shared" si="173"/>
        <v>1956</v>
      </c>
      <c r="AQ287" s="376">
        <f t="shared" si="173"/>
        <v>2008</v>
      </c>
      <c r="AR287" s="376">
        <f t="shared" si="173"/>
        <v>56521</v>
      </c>
      <c r="AS287" s="376">
        <f t="shared" si="173"/>
        <v>5097</v>
      </c>
      <c r="AT287" s="376">
        <f t="shared" si="173"/>
        <v>4996</v>
      </c>
      <c r="AU287" s="376">
        <f t="shared" si="173"/>
        <v>24102</v>
      </c>
      <c r="AV287" s="376">
        <f t="shared" si="173"/>
        <v>2723</v>
      </c>
    </row>
    <row r="288" spans="1:48" hidden="1" x14ac:dyDescent="0.2">
      <c r="A288" s="323" t="s">
        <v>788</v>
      </c>
      <c r="B288" s="394"/>
      <c r="C288" s="395" t="s">
        <v>578</v>
      </c>
      <c r="D288" s="396"/>
      <c r="E288" s="336">
        <v>2</v>
      </c>
      <c r="F288" s="397">
        <f t="shared" ref="F288:AV288" si="174">+F289+F301+F308+F312+F320+F325+F334+F342+F346</f>
        <v>98623</v>
      </c>
      <c r="G288" s="398">
        <f t="shared" si="174"/>
        <v>0</v>
      </c>
      <c r="H288" s="397">
        <f t="shared" si="174"/>
        <v>0</v>
      </c>
      <c r="I288" s="397">
        <f t="shared" si="174"/>
        <v>0</v>
      </c>
      <c r="J288" s="397">
        <f t="shared" si="174"/>
        <v>0</v>
      </c>
      <c r="K288" s="397">
        <f t="shared" si="174"/>
        <v>0</v>
      </c>
      <c r="L288" s="397">
        <f t="shared" si="174"/>
        <v>0</v>
      </c>
      <c r="M288" s="397">
        <f t="shared" si="174"/>
        <v>0</v>
      </c>
      <c r="N288" s="397">
        <f t="shared" si="174"/>
        <v>0</v>
      </c>
      <c r="O288" s="397">
        <f t="shared" si="174"/>
        <v>0</v>
      </c>
      <c r="P288" s="397">
        <f t="shared" si="174"/>
        <v>1878</v>
      </c>
      <c r="Q288" s="397">
        <f t="shared" si="174"/>
        <v>1905</v>
      </c>
      <c r="R288" s="397">
        <f t="shared" si="174"/>
        <v>1937</v>
      </c>
      <c r="S288" s="397">
        <f t="shared" si="174"/>
        <v>1975</v>
      </c>
      <c r="T288" s="397">
        <f t="shared" si="174"/>
        <v>2002</v>
      </c>
      <c r="U288" s="397">
        <f t="shared" si="174"/>
        <v>2037</v>
      </c>
      <c r="V288" s="397">
        <f t="shared" si="174"/>
        <v>2066</v>
      </c>
      <c r="W288" s="397">
        <f t="shared" si="174"/>
        <v>2070</v>
      </c>
      <c r="X288" s="397">
        <f t="shared" si="174"/>
        <v>2068</v>
      </c>
      <c r="Y288" s="397">
        <f t="shared" si="174"/>
        <v>2062</v>
      </c>
      <c r="Z288" s="397">
        <f t="shared" si="174"/>
        <v>2058</v>
      </c>
      <c r="AA288" s="397">
        <f t="shared" si="174"/>
        <v>2035</v>
      </c>
      <c r="AB288" s="397">
        <f t="shared" si="174"/>
        <v>1987</v>
      </c>
      <c r="AC288" s="397">
        <f t="shared" si="174"/>
        <v>1921</v>
      </c>
      <c r="AD288" s="397">
        <f t="shared" si="174"/>
        <v>8843</v>
      </c>
      <c r="AE288" s="397">
        <f t="shared" si="174"/>
        <v>8829</v>
      </c>
      <c r="AF288" s="397">
        <f t="shared" si="174"/>
        <v>7894</v>
      </c>
      <c r="AG288" s="397">
        <f t="shared" si="174"/>
        <v>7406</v>
      </c>
      <c r="AH288" s="397">
        <f t="shared" si="174"/>
        <v>6699</v>
      </c>
      <c r="AI288" s="397">
        <f t="shared" si="174"/>
        <v>6265</v>
      </c>
      <c r="AJ288" s="397">
        <f t="shared" si="174"/>
        <v>5604</v>
      </c>
      <c r="AK288" s="397">
        <f t="shared" si="174"/>
        <v>4666</v>
      </c>
      <c r="AL288" s="397">
        <f t="shared" si="174"/>
        <v>4257</v>
      </c>
      <c r="AM288" s="397">
        <f t="shared" si="174"/>
        <v>3485</v>
      </c>
      <c r="AN288" s="397">
        <f t="shared" si="174"/>
        <v>2684</v>
      </c>
      <c r="AO288" s="397">
        <f t="shared" si="174"/>
        <v>2034</v>
      </c>
      <c r="AP288" s="397">
        <f t="shared" si="174"/>
        <v>1956</v>
      </c>
      <c r="AQ288" s="397">
        <f t="shared" si="174"/>
        <v>2008</v>
      </c>
      <c r="AR288" s="397">
        <f t="shared" si="174"/>
        <v>56521</v>
      </c>
      <c r="AS288" s="397">
        <f t="shared" si="174"/>
        <v>5097</v>
      </c>
      <c r="AT288" s="397">
        <f t="shared" si="174"/>
        <v>4996</v>
      </c>
      <c r="AU288" s="397">
        <f t="shared" si="174"/>
        <v>24102</v>
      </c>
      <c r="AV288" s="397">
        <f t="shared" si="174"/>
        <v>2723</v>
      </c>
    </row>
    <row r="289" spans="1:48" hidden="1" x14ac:dyDescent="0.2">
      <c r="A289" s="340" t="s">
        <v>789</v>
      </c>
      <c r="B289" s="341"/>
      <c r="C289" s="342" t="s">
        <v>579</v>
      </c>
      <c r="D289" s="275"/>
      <c r="E289" s="107">
        <v>3</v>
      </c>
      <c r="F289" s="399">
        <f>SUM(F290:F300)</f>
        <v>42671</v>
      </c>
      <c r="G289" s="400">
        <f t="shared" ref="G289:I289" si="175">SUM(G290:G300)</f>
        <v>0</v>
      </c>
      <c r="H289" s="401">
        <f t="shared" si="175"/>
        <v>0</v>
      </c>
      <c r="I289" s="401">
        <f t="shared" si="175"/>
        <v>0</v>
      </c>
      <c r="J289" s="402">
        <f>SUM(J290:J300)</f>
        <v>0</v>
      </c>
      <c r="K289" s="402">
        <f t="shared" ref="K289:AV289" si="176">SUM(K290:K300)</f>
        <v>0</v>
      </c>
      <c r="L289" s="402">
        <f t="shared" si="176"/>
        <v>0</v>
      </c>
      <c r="M289" s="402">
        <f t="shared" si="176"/>
        <v>0</v>
      </c>
      <c r="N289" s="402">
        <f t="shared" si="176"/>
        <v>0</v>
      </c>
      <c r="O289" s="402">
        <f t="shared" si="176"/>
        <v>0</v>
      </c>
      <c r="P289" s="402">
        <f t="shared" si="176"/>
        <v>814</v>
      </c>
      <c r="Q289" s="402">
        <f t="shared" si="176"/>
        <v>823</v>
      </c>
      <c r="R289" s="402">
        <f t="shared" si="176"/>
        <v>835</v>
      </c>
      <c r="S289" s="402">
        <f t="shared" si="176"/>
        <v>849</v>
      </c>
      <c r="T289" s="402">
        <f t="shared" si="176"/>
        <v>861</v>
      </c>
      <c r="U289" s="402">
        <f t="shared" si="176"/>
        <v>874</v>
      </c>
      <c r="V289" s="402">
        <f t="shared" si="176"/>
        <v>883</v>
      </c>
      <c r="W289" s="402">
        <f t="shared" si="176"/>
        <v>886</v>
      </c>
      <c r="X289" s="402">
        <f t="shared" si="176"/>
        <v>883</v>
      </c>
      <c r="Y289" s="402">
        <f t="shared" si="176"/>
        <v>879</v>
      </c>
      <c r="Z289" s="402">
        <f t="shared" si="176"/>
        <v>878</v>
      </c>
      <c r="AA289" s="402">
        <f t="shared" si="176"/>
        <v>866</v>
      </c>
      <c r="AB289" s="402">
        <f t="shared" si="176"/>
        <v>842</v>
      </c>
      <c r="AC289" s="402">
        <f t="shared" si="176"/>
        <v>808</v>
      </c>
      <c r="AD289" s="402">
        <f t="shared" si="176"/>
        <v>3679</v>
      </c>
      <c r="AE289" s="402">
        <f t="shared" si="176"/>
        <v>3827</v>
      </c>
      <c r="AF289" s="402">
        <f t="shared" si="176"/>
        <v>3573</v>
      </c>
      <c r="AG289" s="402">
        <f t="shared" si="176"/>
        <v>3339</v>
      </c>
      <c r="AH289" s="402">
        <f t="shared" si="176"/>
        <v>3141</v>
      </c>
      <c r="AI289" s="402">
        <f t="shared" si="176"/>
        <v>2730</v>
      </c>
      <c r="AJ289" s="402">
        <f t="shared" si="176"/>
        <v>2514</v>
      </c>
      <c r="AK289" s="402">
        <f t="shared" si="176"/>
        <v>2098</v>
      </c>
      <c r="AL289" s="402">
        <f t="shared" si="176"/>
        <v>1743</v>
      </c>
      <c r="AM289" s="402">
        <f t="shared" si="176"/>
        <v>1432</v>
      </c>
      <c r="AN289" s="402">
        <f t="shared" si="176"/>
        <v>1082</v>
      </c>
      <c r="AO289" s="402">
        <f t="shared" si="176"/>
        <v>791</v>
      </c>
      <c r="AP289" s="402">
        <f t="shared" si="176"/>
        <v>741</v>
      </c>
      <c r="AQ289" s="402">
        <f t="shared" si="176"/>
        <v>881</v>
      </c>
      <c r="AR289" s="402">
        <f t="shared" si="176"/>
        <v>25160</v>
      </c>
      <c r="AS289" s="402">
        <f t="shared" si="176"/>
        <v>2152</v>
      </c>
      <c r="AT289" s="402">
        <f t="shared" si="176"/>
        <v>2143</v>
      </c>
      <c r="AU289" s="402">
        <f t="shared" si="176"/>
        <v>11086</v>
      </c>
      <c r="AV289" s="402">
        <f t="shared" si="176"/>
        <v>1198</v>
      </c>
    </row>
    <row r="290" spans="1:48" hidden="1" x14ac:dyDescent="0.2">
      <c r="A290" s="347">
        <v>101</v>
      </c>
      <c r="B290" s="125">
        <v>520</v>
      </c>
      <c r="C290" s="403" t="s">
        <v>580</v>
      </c>
      <c r="D290" s="383" t="s">
        <v>581</v>
      </c>
      <c r="E290" s="404">
        <v>3</v>
      </c>
      <c r="F290" s="405">
        <f t="shared" ref="F290:F300" si="177">SUM(J290:AP290)</f>
        <v>31758</v>
      </c>
      <c r="G290" s="406"/>
      <c r="H290" s="405"/>
      <c r="I290" s="405"/>
      <c r="J290" s="339"/>
      <c r="K290" s="339"/>
      <c r="L290" s="407"/>
      <c r="M290" s="407"/>
      <c r="N290" s="407"/>
      <c r="O290" s="407"/>
      <c r="P290" s="407">
        <v>604</v>
      </c>
      <c r="Q290" s="407">
        <v>611</v>
      </c>
      <c r="R290" s="407">
        <v>621</v>
      </c>
      <c r="S290" s="407">
        <v>631</v>
      </c>
      <c r="T290" s="407">
        <v>641</v>
      </c>
      <c r="U290" s="407">
        <v>650</v>
      </c>
      <c r="V290" s="407">
        <v>657</v>
      </c>
      <c r="W290" s="407">
        <v>659</v>
      </c>
      <c r="X290" s="407">
        <v>656</v>
      </c>
      <c r="Y290" s="407">
        <v>653</v>
      </c>
      <c r="Z290" s="407">
        <v>653</v>
      </c>
      <c r="AA290" s="407">
        <v>644</v>
      </c>
      <c r="AB290" s="407">
        <v>626</v>
      </c>
      <c r="AC290" s="407">
        <v>600</v>
      </c>
      <c r="AD290" s="407">
        <v>2737</v>
      </c>
      <c r="AE290" s="407">
        <v>2850</v>
      </c>
      <c r="AF290" s="407">
        <v>2661</v>
      </c>
      <c r="AG290" s="407">
        <v>2489</v>
      </c>
      <c r="AH290" s="407">
        <v>2338</v>
      </c>
      <c r="AI290" s="407">
        <v>2032</v>
      </c>
      <c r="AJ290" s="407">
        <v>1873</v>
      </c>
      <c r="AK290" s="407">
        <v>1562</v>
      </c>
      <c r="AL290" s="407">
        <v>1296</v>
      </c>
      <c r="AM290" s="407">
        <v>1067</v>
      </c>
      <c r="AN290" s="407">
        <v>807</v>
      </c>
      <c r="AO290" s="407">
        <v>590</v>
      </c>
      <c r="AP290" s="407">
        <v>550</v>
      </c>
      <c r="AQ290" s="407">
        <v>655</v>
      </c>
      <c r="AR290" s="407">
        <v>18730</v>
      </c>
      <c r="AS290" s="407">
        <v>1604</v>
      </c>
      <c r="AT290" s="407">
        <v>1597</v>
      </c>
      <c r="AU290" s="407">
        <v>8253</v>
      </c>
      <c r="AV290" s="407">
        <v>891</v>
      </c>
    </row>
    <row r="291" spans="1:48" hidden="1" x14ac:dyDescent="0.2">
      <c r="A291" s="347">
        <v>301</v>
      </c>
      <c r="B291" s="125">
        <v>584</v>
      </c>
      <c r="C291" s="403" t="s">
        <v>582</v>
      </c>
      <c r="D291" s="354" t="s">
        <v>31</v>
      </c>
      <c r="E291" s="408">
        <v>3</v>
      </c>
      <c r="F291" s="405">
        <f t="shared" si="177"/>
        <v>1947</v>
      </c>
      <c r="G291" s="406"/>
      <c r="H291" s="405"/>
      <c r="I291" s="405"/>
      <c r="J291" s="339"/>
      <c r="K291" s="339"/>
      <c r="L291" s="407"/>
      <c r="M291" s="407"/>
      <c r="N291" s="407"/>
      <c r="O291" s="407"/>
      <c r="P291" s="407">
        <v>37</v>
      </c>
      <c r="Q291" s="407">
        <v>38</v>
      </c>
      <c r="R291" s="407">
        <v>38</v>
      </c>
      <c r="S291" s="407">
        <v>39</v>
      </c>
      <c r="T291" s="407">
        <v>39</v>
      </c>
      <c r="U291" s="407">
        <v>40</v>
      </c>
      <c r="V291" s="407">
        <v>40</v>
      </c>
      <c r="W291" s="407">
        <v>41</v>
      </c>
      <c r="X291" s="407">
        <v>41</v>
      </c>
      <c r="Y291" s="407">
        <v>40</v>
      </c>
      <c r="Z291" s="407">
        <v>40</v>
      </c>
      <c r="AA291" s="407">
        <v>39</v>
      </c>
      <c r="AB291" s="407">
        <v>38</v>
      </c>
      <c r="AC291" s="407">
        <v>36</v>
      </c>
      <c r="AD291" s="407">
        <v>168</v>
      </c>
      <c r="AE291" s="407">
        <v>174</v>
      </c>
      <c r="AF291" s="407">
        <v>163</v>
      </c>
      <c r="AG291" s="407">
        <v>152</v>
      </c>
      <c r="AH291" s="407">
        <v>144</v>
      </c>
      <c r="AI291" s="407">
        <v>125</v>
      </c>
      <c r="AJ291" s="407">
        <v>114</v>
      </c>
      <c r="AK291" s="407">
        <v>96</v>
      </c>
      <c r="AL291" s="407">
        <v>80</v>
      </c>
      <c r="AM291" s="407">
        <v>65</v>
      </c>
      <c r="AN291" s="407">
        <v>49</v>
      </c>
      <c r="AO291" s="407">
        <v>37</v>
      </c>
      <c r="AP291" s="407">
        <v>34</v>
      </c>
      <c r="AQ291" s="407">
        <v>40</v>
      </c>
      <c r="AR291" s="407">
        <v>1148</v>
      </c>
      <c r="AS291" s="407">
        <v>98</v>
      </c>
      <c r="AT291" s="407">
        <v>97</v>
      </c>
      <c r="AU291" s="407">
        <v>505</v>
      </c>
      <c r="AV291" s="407">
        <v>55</v>
      </c>
    </row>
    <row r="292" spans="1:48" hidden="1" x14ac:dyDescent="0.2">
      <c r="A292" s="347">
        <v>302</v>
      </c>
      <c r="B292" s="125">
        <v>585</v>
      </c>
      <c r="C292" s="403" t="s">
        <v>583</v>
      </c>
      <c r="D292" s="354" t="s">
        <v>31</v>
      </c>
      <c r="E292" s="408">
        <v>3</v>
      </c>
      <c r="F292" s="405">
        <f t="shared" si="177"/>
        <v>1188</v>
      </c>
      <c r="G292" s="406"/>
      <c r="H292" s="405"/>
      <c r="I292" s="405"/>
      <c r="J292" s="339"/>
      <c r="K292" s="339"/>
      <c r="L292" s="407"/>
      <c r="M292" s="407"/>
      <c r="N292" s="407"/>
      <c r="O292" s="407"/>
      <c r="P292" s="407">
        <v>23</v>
      </c>
      <c r="Q292" s="407">
        <v>23</v>
      </c>
      <c r="R292" s="407">
        <v>23</v>
      </c>
      <c r="S292" s="407">
        <v>24</v>
      </c>
      <c r="T292" s="407">
        <v>24</v>
      </c>
      <c r="U292" s="407">
        <v>24</v>
      </c>
      <c r="V292" s="407">
        <v>25</v>
      </c>
      <c r="W292" s="407">
        <v>25</v>
      </c>
      <c r="X292" s="407">
        <v>25</v>
      </c>
      <c r="Y292" s="407">
        <v>25</v>
      </c>
      <c r="Z292" s="407">
        <v>25</v>
      </c>
      <c r="AA292" s="407">
        <v>24</v>
      </c>
      <c r="AB292" s="407">
        <v>24</v>
      </c>
      <c r="AC292" s="407">
        <v>23</v>
      </c>
      <c r="AD292" s="407">
        <v>103</v>
      </c>
      <c r="AE292" s="407">
        <v>106</v>
      </c>
      <c r="AF292" s="407">
        <v>99</v>
      </c>
      <c r="AG292" s="407">
        <v>92</v>
      </c>
      <c r="AH292" s="407">
        <v>87</v>
      </c>
      <c r="AI292" s="407">
        <v>76</v>
      </c>
      <c r="AJ292" s="407">
        <v>70</v>
      </c>
      <c r="AK292" s="407">
        <v>58</v>
      </c>
      <c r="AL292" s="407">
        <v>48</v>
      </c>
      <c r="AM292" s="407">
        <v>39</v>
      </c>
      <c r="AN292" s="407">
        <v>30</v>
      </c>
      <c r="AO292" s="407">
        <v>22</v>
      </c>
      <c r="AP292" s="407">
        <v>21</v>
      </c>
      <c r="AQ292" s="407">
        <v>25</v>
      </c>
      <c r="AR292" s="407">
        <v>700</v>
      </c>
      <c r="AS292" s="407">
        <v>59</v>
      </c>
      <c r="AT292" s="407">
        <v>59</v>
      </c>
      <c r="AU292" s="407">
        <v>309</v>
      </c>
      <c r="AV292" s="407">
        <v>33</v>
      </c>
    </row>
    <row r="293" spans="1:48" hidden="1" x14ac:dyDescent="0.2">
      <c r="A293" s="347">
        <v>303</v>
      </c>
      <c r="B293" s="125">
        <v>586</v>
      </c>
      <c r="C293" s="403" t="s">
        <v>584</v>
      </c>
      <c r="D293" s="354" t="s">
        <v>31</v>
      </c>
      <c r="E293" s="408">
        <v>3</v>
      </c>
      <c r="F293" s="405">
        <f t="shared" si="177"/>
        <v>798</v>
      </c>
      <c r="G293" s="406"/>
      <c r="H293" s="405"/>
      <c r="I293" s="405"/>
      <c r="J293" s="339"/>
      <c r="K293" s="339"/>
      <c r="L293" s="407"/>
      <c r="M293" s="407"/>
      <c r="N293" s="407"/>
      <c r="O293" s="407"/>
      <c r="P293" s="407">
        <v>15</v>
      </c>
      <c r="Q293" s="407">
        <v>15</v>
      </c>
      <c r="R293" s="407">
        <v>16</v>
      </c>
      <c r="S293" s="407">
        <v>16</v>
      </c>
      <c r="T293" s="407">
        <v>16</v>
      </c>
      <c r="U293" s="407">
        <v>16</v>
      </c>
      <c r="V293" s="407">
        <v>16</v>
      </c>
      <c r="W293" s="407">
        <v>16</v>
      </c>
      <c r="X293" s="407">
        <v>16</v>
      </c>
      <c r="Y293" s="407">
        <v>16</v>
      </c>
      <c r="Z293" s="407">
        <v>16</v>
      </c>
      <c r="AA293" s="407">
        <v>16</v>
      </c>
      <c r="AB293" s="407">
        <v>16</v>
      </c>
      <c r="AC293" s="407">
        <v>15</v>
      </c>
      <c r="AD293" s="407">
        <v>69</v>
      </c>
      <c r="AE293" s="407">
        <v>72</v>
      </c>
      <c r="AF293" s="407">
        <v>66</v>
      </c>
      <c r="AG293" s="407">
        <v>62</v>
      </c>
      <c r="AH293" s="407">
        <v>59</v>
      </c>
      <c r="AI293" s="407">
        <v>51</v>
      </c>
      <c r="AJ293" s="407">
        <v>47</v>
      </c>
      <c r="AK293" s="407">
        <v>40</v>
      </c>
      <c r="AL293" s="407">
        <v>33</v>
      </c>
      <c r="AM293" s="407">
        <v>27</v>
      </c>
      <c r="AN293" s="407">
        <v>21</v>
      </c>
      <c r="AO293" s="407">
        <v>15</v>
      </c>
      <c r="AP293" s="407">
        <v>15</v>
      </c>
      <c r="AQ293" s="407">
        <v>16</v>
      </c>
      <c r="AR293" s="407">
        <v>471</v>
      </c>
      <c r="AS293" s="407">
        <v>40</v>
      </c>
      <c r="AT293" s="407">
        <v>40</v>
      </c>
      <c r="AU293" s="407">
        <v>207</v>
      </c>
      <c r="AV293" s="407">
        <v>22</v>
      </c>
    </row>
    <row r="294" spans="1:48" hidden="1" x14ac:dyDescent="0.2">
      <c r="A294" s="347">
        <v>304</v>
      </c>
      <c r="B294" s="125">
        <v>587</v>
      </c>
      <c r="C294" s="403" t="s">
        <v>585</v>
      </c>
      <c r="D294" s="354" t="s">
        <v>31</v>
      </c>
      <c r="E294" s="408">
        <v>3</v>
      </c>
      <c r="F294" s="405">
        <f t="shared" si="177"/>
        <v>1547</v>
      </c>
      <c r="G294" s="406"/>
      <c r="H294" s="405"/>
      <c r="I294" s="405"/>
      <c r="J294" s="339"/>
      <c r="K294" s="339"/>
      <c r="L294" s="407"/>
      <c r="M294" s="407"/>
      <c r="N294" s="407"/>
      <c r="O294" s="407"/>
      <c r="P294" s="407">
        <v>30</v>
      </c>
      <c r="Q294" s="407">
        <v>30</v>
      </c>
      <c r="R294" s="407">
        <v>30</v>
      </c>
      <c r="S294" s="407">
        <v>31</v>
      </c>
      <c r="T294" s="407">
        <v>31</v>
      </c>
      <c r="U294" s="407">
        <v>32</v>
      </c>
      <c r="V294" s="407">
        <v>32</v>
      </c>
      <c r="W294" s="407">
        <v>32</v>
      </c>
      <c r="X294" s="407">
        <v>32</v>
      </c>
      <c r="Y294" s="407">
        <v>32</v>
      </c>
      <c r="Z294" s="407">
        <v>32</v>
      </c>
      <c r="AA294" s="407">
        <v>32</v>
      </c>
      <c r="AB294" s="407">
        <v>31</v>
      </c>
      <c r="AC294" s="407">
        <v>30</v>
      </c>
      <c r="AD294" s="407">
        <v>133</v>
      </c>
      <c r="AE294" s="407">
        <v>138</v>
      </c>
      <c r="AF294" s="407">
        <v>129</v>
      </c>
      <c r="AG294" s="407">
        <v>121</v>
      </c>
      <c r="AH294" s="407">
        <v>113</v>
      </c>
      <c r="AI294" s="407">
        <v>99</v>
      </c>
      <c r="AJ294" s="407">
        <v>91</v>
      </c>
      <c r="AK294" s="407">
        <v>76</v>
      </c>
      <c r="AL294" s="407">
        <v>64</v>
      </c>
      <c r="AM294" s="407">
        <v>52</v>
      </c>
      <c r="AN294" s="407">
        <v>39</v>
      </c>
      <c r="AO294" s="407">
        <v>28</v>
      </c>
      <c r="AP294" s="407">
        <v>27</v>
      </c>
      <c r="AQ294" s="407">
        <v>32</v>
      </c>
      <c r="AR294" s="407">
        <v>910</v>
      </c>
      <c r="AS294" s="407">
        <v>78</v>
      </c>
      <c r="AT294" s="407">
        <v>77</v>
      </c>
      <c r="AU294" s="407">
        <v>401</v>
      </c>
      <c r="AV294" s="407">
        <v>44</v>
      </c>
    </row>
    <row r="295" spans="1:48" hidden="1" x14ac:dyDescent="0.2">
      <c r="A295" s="347">
        <v>305</v>
      </c>
      <c r="B295" s="125">
        <v>588</v>
      </c>
      <c r="C295" s="403" t="s">
        <v>586</v>
      </c>
      <c r="D295" s="354" t="s">
        <v>31</v>
      </c>
      <c r="E295" s="408">
        <v>3</v>
      </c>
      <c r="F295" s="405">
        <f t="shared" si="177"/>
        <v>2252</v>
      </c>
      <c r="G295" s="406"/>
      <c r="H295" s="405"/>
      <c r="I295" s="405"/>
      <c r="J295" s="339"/>
      <c r="K295" s="339"/>
      <c r="L295" s="407"/>
      <c r="M295" s="407"/>
      <c r="N295" s="407"/>
      <c r="O295" s="407"/>
      <c r="P295" s="407">
        <v>43</v>
      </c>
      <c r="Q295" s="407">
        <v>44</v>
      </c>
      <c r="R295" s="407">
        <v>44</v>
      </c>
      <c r="S295" s="407">
        <v>45</v>
      </c>
      <c r="T295" s="407">
        <v>46</v>
      </c>
      <c r="U295" s="407">
        <v>46</v>
      </c>
      <c r="V295" s="407">
        <v>47</v>
      </c>
      <c r="W295" s="407">
        <v>47</v>
      </c>
      <c r="X295" s="407">
        <v>47</v>
      </c>
      <c r="Y295" s="407">
        <v>47</v>
      </c>
      <c r="Z295" s="407">
        <v>46</v>
      </c>
      <c r="AA295" s="407">
        <v>45</v>
      </c>
      <c r="AB295" s="407">
        <v>44</v>
      </c>
      <c r="AC295" s="407">
        <v>42</v>
      </c>
      <c r="AD295" s="407">
        <v>194</v>
      </c>
      <c r="AE295" s="407">
        <v>202</v>
      </c>
      <c r="AF295" s="407">
        <v>188</v>
      </c>
      <c r="AG295" s="407">
        <v>176</v>
      </c>
      <c r="AH295" s="407">
        <v>166</v>
      </c>
      <c r="AI295" s="407">
        <v>144</v>
      </c>
      <c r="AJ295" s="407">
        <v>133</v>
      </c>
      <c r="AK295" s="407">
        <v>110</v>
      </c>
      <c r="AL295" s="407">
        <v>92</v>
      </c>
      <c r="AM295" s="407">
        <v>76</v>
      </c>
      <c r="AN295" s="407">
        <v>57</v>
      </c>
      <c r="AO295" s="407">
        <v>42</v>
      </c>
      <c r="AP295" s="407">
        <v>39</v>
      </c>
      <c r="AQ295" s="407">
        <v>47</v>
      </c>
      <c r="AR295" s="407">
        <v>1326</v>
      </c>
      <c r="AS295" s="407">
        <v>113</v>
      </c>
      <c r="AT295" s="407">
        <v>113</v>
      </c>
      <c r="AU295" s="407">
        <v>584</v>
      </c>
      <c r="AV295" s="407">
        <v>64</v>
      </c>
    </row>
    <row r="296" spans="1:48" hidden="1" x14ac:dyDescent="0.2">
      <c r="A296" s="347">
        <v>306</v>
      </c>
      <c r="B296" s="125">
        <v>589</v>
      </c>
      <c r="C296" s="403" t="s">
        <v>587</v>
      </c>
      <c r="D296" s="354" t="s">
        <v>31</v>
      </c>
      <c r="E296" s="408">
        <v>3</v>
      </c>
      <c r="F296" s="405">
        <f t="shared" si="177"/>
        <v>954</v>
      </c>
      <c r="G296" s="406"/>
      <c r="H296" s="405"/>
      <c r="I296" s="405"/>
      <c r="J296" s="339"/>
      <c r="K296" s="339"/>
      <c r="L296" s="407"/>
      <c r="M296" s="407"/>
      <c r="N296" s="407"/>
      <c r="O296" s="407"/>
      <c r="P296" s="407">
        <v>18</v>
      </c>
      <c r="Q296" s="407">
        <v>18</v>
      </c>
      <c r="R296" s="407">
        <v>19</v>
      </c>
      <c r="S296" s="407">
        <v>19</v>
      </c>
      <c r="T296" s="407">
        <v>19</v>
      </c>
      <c r="U296" s="407">
        <v>20</v>
      </c>
      <c r="V296" s="407">
        <v>20</v>
      </c>
      <c r="W296" s="407">
        <v>20</v>
      </c>
      <c r="X296" s="407">
        <v>20</v>
      </c>
      <c r="Y296" s="407">
        <v>20</v>
      </c>
      <c r="Z296" s="407">
        <v>20</v>
      </c>
      <c r="AA296" s="407">
        <v>20</v>
      </c>
      <c r="AB296" s="407">
        <v>19</v>
      </c>
      <c r="AC296" s="407">
        <v>18</v>
      </c>
      <c r="AD296" s="407">
        <v>82</v>
      </c>
      <c r="AE296" s="407">
        <v>85</v>
      </c>
      <c r="AF296" s="407">
        <v>80</v>
      </c>
      <c r="AG296" s="407">
        <v>74</v>
      </c>
      <c r="AH296" s="407">
        <v>70</v>
      </c>
      <c r="AI296" s="407">
        <v>61</v>
      </c>
      <c r="AJ296" s="407">
        <v>56</v>
      </c>
      <c r="AK296" s="407">
        <v>47</v>
      </c>
      <c r="AL296" s="407">
        <v>39</v>
      </c>
      <c r="AM296" s="407">
        <v>32</v>
      </c>
      <c r="AN296" s="407">
        <v>24</v>
      </c>
      <c r="AO296" s="407">
        <v>17</v>
      </c>
      <c r="AP296" s="407">
        <v>17</v>
      </c>
      <c r="AQ296" s="407">
        <v>20</v>
      </c>
      <c r="AR296" s="407">
        <v>561</v>
      </c>
      <c r="AS296" s="407">
        <v>48</v>
      </c>
      <c r="AT296" s="407">
        <v>48</v>
      </c>
      <c r="AU296" s="407">
        <v>248</v>
      </c>
      <c r="AV296" s="407">
        <v>27</v>
      </c>
    </row>
    <row r="297" spans="1:48" hidden="1" x14ac:dyDescent="0.2">
      <c r="A297" s="347">
        <v>307</v>
      </c>
      <c r="B297" s="125">
        <v>590</v>
      </c>
      <c r="C297" s="403" t="s">
        <v>588</v>
      </c>
      <c r="D297" s="354" t="s">
        <v>31</v>
      </c>
      <c r="E297" s="408">
        <v>3</v>
      </c>
      <c r="F297" s="405">
        <f t="shared" si="177"/>
        <v>710</v>
      </c>
      <c r="G297" s="406"/>
      <c r="H297" s="405"/>
      <c r="I297" s="405"/>
      <c r="J297" s="339"/>
      <c r="K297" s="339"/>
      <c r="L297" s="407"/>
      <c r="M297" s="407"/>
      <c r="N297" s="407"/>
      <c r="O297" s="407"/>
      <c r="P297" s="407">
        <v>14</v>
      </c>
      <c r="Q297" s="407">
        <v>14</v>
      </c>
      <c r="R297" s="407">
        <v>14</v>
      </c>
      <c r="S297" s="407">
        <v>14</v>
      </c>
      <c r="T297" s="407">
        <v>14</v>
      </c>
      <c r="U297" s="407">
        <v>15</v>
      </c>
      <c r="V297" s="407">
        <v>15</v>
      </c>
      <c r="W297" s="407">
        <v>15</v>
      </c>
      <c r="X297" s="407">
        <v>15</v>
      </c>
      <c r="Y297" s="407">
        <v>15</v>
      </c>
      <c r="Z297" s="407">
        <v>15</v>
      </c>
      <c r="AA297" s="407">
        <v>15</v>
      </c>
      <c r="AB297" s="407">
        <v>14</v>
      </c>
      <c r="AC297" s="407">
        <v>14</v>
      </c>
      <c r="AD297" s="407">
        <v>61</v>
      </c>
      <c r="AE297" s="407">
        <v>63</v>
      </c>
      <c r="AF297" s="407">
        <v>59</v>
      </c>
      <c r="AG297" s="407">
        <v>55</v>
      </c>
      <c r="AH297" s="407">
        <v>52</v>
      </c>
      <c r="AI297" s="407">
        <v>45</v>
      </c>
      <c r="AJ297" s="407">
        <v>42</v>
      </c>
      <c r="AK297" s="407">
        <v>35</v>
      </c>
      <c r="AL297" s="407">
        <v>29</v>
      </c>
      <c r="AM297" s="407">
        <v>24</v>
      </c>
      <c r="AN297" s="407">
        <v>17</v>
      </c>
      <c r="AO297" s="407">
        <v>13</v>
      </c>
      <c r="AP297" s="407">
        <v>12</v>
      </c>
      <c r="AQ297" s="407">
        <v>15</v>
      </c>
      <c r="AR297" s="407">
        <v>418</v>
      </c>
      <c r="AS297" s="407">
        <v>36</v>
      </c>
      <c r="AT297" s="407">
        <v>35</v>
      </c>
      <c r="AU297" s="407">
        <v>184</v>
      </c>
      <c r="AV297" s="407">
        <v>20</v>
      </c>
    </row>
    <row r="298" spans="1:48" hidden="1" x14ac:dyDescent="0.2">
      <c r="A298" s="347">
        <v>308</v>
      </c>
      <c r="B298" s="125">
        <v>591</v>
      </c>
      <c r="C298" s="403" t="s">
        <v>589</v>
      </c>
      <c r="D298" s="354" t="s">
        <v>31</v>
      </c>
      <c r="E298" s="408">
        <v>3</v>
      </c>
      <c r="F298" s="405">
        <f t="shared" si="177"/>
        <v>870</v>
      </c>
      <c r="G298" s="406"/>
      <c r="H298" s="405"/>
      <c r="I298" s="405"/>
      <c r="J298" s="339"/>
      <c r="K298" s="339"/>
      <c r="L298" s="407"/>
      <c r="M298" s="407"/>
      <c r="N298" s="407"/>
      <c r="O298" s="407"/>
      <c r="P298" s="407">
        <v>17</v>
      </c>
      <c r="Q298" s="407">
        <v>17</v>
      </c>
      <c r="R298" s="407">
        <v>17</v>
      </c>
      <c r="S298" s="407">
        <v>17</v>
      </c>
      <c r="T298" s="407">
        <v>18</v>
      </c>
      <c r="U298" s="407">
        <v>18</v>
      </c>
      <c r="V298" s="407">
        <v>18</v>
      </c>
      <c r="W298" s="407">
        <v>18</v>
      </c>
      <c r="X298" s="407">
        <v>18</v>
      </c>
      <c r="Y298" s="407">
        <v>18</v>
      </c>
      <c r="Z298" s="407">
        <v>18</v>
      </c>
      <c r="AA298" s="407">
        <v>18</v>
      </c>
      <c r="AB298" s="407">
        <v>17</v>
      </c>
      <c r="AC298" s="407">
        <v>17</v>
      </c>
      <c r="AD298" s="407">
        <v>75</v>
      </c>
      <c r="AE298" s="407">
        <v>78</v>
      </c>
      <c r="AF298" s="407">
        <v>73</v>
      </c>
      <c r="AG298" s="407">
        <v>67</v>
      </c>
      <c r="AH298" s="407">
        <v>64</v>
      </c>
      <c r="AI298" s="407">
        <v>55</v>
      </c>
      <c r="AJ298" s="407">
        <v>51</v>
      </c>
      <c r="AK298" s="407">
        <v>43</v>
      </c>
      <c r="AL298" s="407">
        <v>36</v>
      </c>
      <c r="AM298" s="407">
        <v>29</v>
      </c>
      <c r="AN298" s="407">
        <v>22</v>
      </c>
      <c r="AO298" s="407">
        <v>16</v>
      </c>
      <c r="AP298" s="407">
        <v>15</v>
      </c>
      <c r="AQ298" s="407">
        <v>18</v>
      </c>
      <c r="AR298" s="407">
        <v>511</v>
      </c>
      <c r="AS298" s="407">
        <v>43</v>
      </c>
      <c r="AT298" s="407">
        <v>44</v>
      </c>
      <c r="AU298" s="407">
        <v>225</v>
      </c>
      <c r="AV298" s="407">
        <v>24</v>
      </c>
    </row>
    <row r="299" spans="1:48" hidden="1" x14ac:dyDescent="0.2">
      <c r="A299" s="347">
        <v>309</v>
      </c>
      <c r="B299" s="125">
        <v>592</v>
      </c>
      <c r="C299" s="403" t="s">
        <v>590</v>
      </c>
      <c r="D299" s="354" t="s">
        <v>31</v>
      </c>
      <c r="E299" s="408">
        <v>3</v>
      </c>
      <c r="F299" s="405">
        <f t="shared" si="177"/>
        <v>351</v>
      </c>
      <c r="G299" s="406"/>
      <c r="H299" s="405"/>
      <c r="I299" s="405"/>
      <c r="J299" s="339"/>
      <c r="K299" s="339"/>
      <c r="L299" s="407"/>
      <c r="M299" s="407"/>
      <c r="N299" s="407"/>
      <c r="O299" s="407"/>
      <c r="P299" s="407">
        <v>7</v>
      </c>
      <c r="Q299" s="407">
        <v>7</v>
      </c>
      <c r="R299" s="407">
        <v>7</v>
      </c>
      <c r="S299" s="407">
        <v>7</v>
      </c>
      <c r="T299" s="407">
        <v>7</v>
      </c>
      <c r="U299" s="407">
        <v>7</v>
      </c>
      <c r="V299" s="407">
        <v>7</v>
      </c>
      <c r="W299" s="407">
        <v>7</v>
      </c>
      <c r="X299" s="407">
        <v>7</v>
      </c>
      <c r="Y299" s="407">
        <v>7</v>
      </c>
      <c r="Z299" s="407">
        <v>7</v>
      </c>
      <c r="AA299" s="407">
        <v>7</v>
      </c>
      <c r="AB299" s="407">
        <v>7</v>
      </c>
      <c r="AC299" s="407">
        <v>7</v>
      </c>
      <c r="AD299" s="407">
        <v>31</v>
      </c>
      <c r="AE299" s="407">
        <v>32</v>
      </c>
      <c r="AF299" s="407">
        <v>30</v>
      </c>
      <c r="AG299" s="407">
        <v>28</v>
      </c>
      <c r="AH299" s="407">
        <v>26</v>
      </c>
      <c r="AI299" s="407">
        <v>23</v>
      </c>
      <c r="AJ299" s="407">
        <v>20</v>
      </c>
      <c r="AK299" s="407">
        <v>17</v>
      </c>
      <c r="AL299" s="407">
        <v>14</v>
      </c>
      <c r="AM299" s="407">
        <v>11</v>
      </c>
      <c r="AN299" s="407">
        <v>9</v>
      </c>
      <c r="AO299" s="407">
        <v>6</v>
      </c>
      <c r="AP299" s="407">
        <v>6</v>
      </c>
      <c r="AQ299" s="407">
        <v>7</v>
      </c>
      <c r="AR299" s="407">
        <v>209</v>
      </c>
      <c r="AS299" s="407">
        <v>18</v>
      </c>
      <c r="AT299" s="407">
        <v>18</v>
      </c>
      <c r="AU299" s="407">
        <v>92</v>
      </c>
      <c r="AV299" s="407">
        <v>10</v>
      </c>
    </row>
    <row r="300" spans="1:48" hidden="1" x14ac:dyDescent="0.2">
      <c r="A300" s="347">
        <v>310</v>
      </c>
      <c r="B300" s="125">
        <v>593</v>
      </c>
      <c r="C300" s="403" t="s">
        <v>591</v>
      </c>
      <c r="D300" s="354" t="s">
        <v>31</v>
      </c>
      <c r="E300" s="408">
        <v>3</v>
      </c>
      <c r="F300" s="405">
        <f t="shared" si="177"/>
        <v>296</v>
      </c>
      <c r="G300" s="406"/>
      <c r="H300" s="405"/>
      <c r="I300" s="405"/>
      <c r="J300" s="339"/>
      <c r="K300" s="339"/>
      <c r="L300" s="407"/>
      <c r="M300" s="407"/>
      <c r="N300" s="407"/>
      <c r="O300" s="407"/>
      <c r="P300" s="407">
        <v>6</v>
      </c>
      <c r="Q300" s="407">
        <v>6</v>
      </c>
      <c r="R300" s="407">
        <v>6</v>
      </c>
      <c r="S300" s="407">
        <v>6</v>
      </c>
      <c r="T300" s="407">
        <v>6</v>
      </c>
      <c r="U300" s="407">
        <v>6</v>
      </c>
      <c r="V300" s="407">
        <v>6</v>
      </c>
      <c r="W300" s="407">
        <v>6</v>
      </c>
      <c r="X300" s="407">
        <v>6</v>
      </c>
      <c r="Y300" s="407">
        <v>6</v>
      </c>
      <c r="Z300" s="407">
        <v>6</v>
      </c>
      <c r="AA300" s="407">
        <v>6</v>
      </c>
      <c r="AB300" s="407">
        <v>6</v>
      </c>
      <c r="AC300" s="407">
        <v>6</v>
      </c>
      <c r="AD300" s="407">
        <v>26</v>
      </c>
      <c r="AE300" s="407">
        <v>27</v>
      </c>
      <c r="AF300" s="407">
        <v>25</v>
      </c>
      <c r="AG300" s="407">
        <v>23</v>
      </c>
      <c r="AH300" s="407">
        <v>22</v>
      </c>
      <c r="AI300" s="407">
        <v>19</v>
      </c>
      <c r="AJ300" s="407">
        <v>17</v>
      </c>
      <c r="AK300" s="407">
        <v>14</v>
      </c>
      <c r="AL300" s="407">
        <v>12</v>
      </c>
      <c r="AM300" s="407">
        <v>10</v>
      </c>
      <c r="AN300" s="407">
        <v>7</v>
      </c>
      <c r="AO300" s="407">
        <v>5</v>
      </c>
      <c r="AP300" s="407">
        <v>5</v>
      </c>
      <c r="AQ300" s="407">
        <v>6</v>
      </c>
      <c r="AR300" s="407">
        <v>176</v>
      </c>
      <c r="AS300" s="407">
        <v>15</v>
      </c>
      <c r="AT300" s="407">
        <v>15</v>
      </c>
      <c r="AU300" s="407">
        <v>78</v>
      </c>
      <c r="AV300" s="407">
        <v>8</v>
      </c>
    </row>
    <row r="301" spans="1:48" hidden="1" x14ac:dyDescent="0.2">
      <c r="A301" s="340" t="s">
        <v>790</v>
      </c>
      <c r="B301" s="341"/>
      <c r="C301" s="342" t="s">
        <v>592</v>
      </c>
      <c r="D301" s="275"/>
      <c r="E301" s="107">
        <v>2</v>
      </c>
      <c r="F301" s="399">
        <f>SUM(F302:F307)</f>
        <v>12567</v>
      </c>
      <c r="G301" s="400">
        <f t="shared" ref="G301:I301" si="178">SUM(G302:G307)</f>
        <v>0</v>
      </c>
      <c r="H301" s="401">
        <f t="shared" si="178"/>
        <v>0</v>
      </c>
      <c r="I301" s="401">
        <f t="shared" si="178"/>
        <v>0</v>
      </c>
      <c r="J301" s="402">
        <f>SUM(J302:J307)</f>
        <v>0</v>
      </c>
      <c r="K301" s="402">
        <f t="shared" ref="K301:AV301" si="179">SUM(K302:K307)</f>
        <v>0</v>
      </c>
      <c r="L301" s="402">
        <f t="shared" si="179"/>
        <v>0</v>
      </c>
      <c r="M301" s="402">
        <f t="shared" si="179"/>
        <v>0</v>
      </c>
      <c r="N301" s="402">
        <f t="shared" si="179"/>
        <v>0</v>
      </c>
      <c r="O301" s="402">
        <f t="shared" si="179"/>
        <v>0</v>
      </c>
      <c r="P301" s="402">
        <f t="shared" si="179"/>
        <v>209</v>
      </c>
      <c r="Q301" s="402">
        <f t="shared" si="179"/>
        <v>211</v>
      </c>
      <c r="R301" s="402">
        <f t="shared" si="179"/>
        <v>213</v>
      </c>
      <c r="S301" s="402">
        <f t="shared" si="179"/>
        <v>217</v>
      </c>
      <c r="T301" s="402">
        <f t="shared" si="179"/>
        <v>219</v>
      </c>
      <c r="U301" s="402">
        <f t="shared" si="179"/>
        <v>222</v>
      </c>
      <c r="V301" s="402">
        <f t="shared" si="179"/>
        <v>226</v>
      </c>
      <c r="W301" s="402">
        <f t="shared" si="179"/>
        <v>229</v>
      </c>
      <c r="X301" s="402">
        <f t="shared" si="179"/>
        <v>235</v>
      </c>
      <c r="Y301" s="402">
        <f t="shared" si="179"/>
        <v>238</v>
      </c>
      <c r="Z301" s="402">
        <f t="shared" si="179"/>
        <v>244</v>
      </c>
      <c r="AA301" s="402">
        <f t="shared" si="179"/>
        <v>246</v>
      </c>
      <c r="AB301" s="402">
        <f t="shared" si="179"/>
        <v>244</v>
      </c>
      <c r="AC301" s="402">
        <f t="shared" si="179"/>
        <v>236</v>
      </c>
      <c r="AD301" s="402">
        <f t="shared" si="179"/>
        <v>1133</v>
      </c>
      <c r="AE301" s="402">
        <f t="shared" si="179"/>
        <v>1189</v>
      </c>
      <c r="AF301" s="402">
        <f t="shared" si="179"/>
        <v>1035</v>
      </c>
      <c r="AG301" s="402">
        <f t="shared" si="179"/>
        <v>953</v>
      </c>
      <c r="AH301" s="402">
        <f t="shared" si="179"/>
        <v>779</v>
      </c>
      <c r="AI301" s="402">
        <f t="shared" si="179"/>
        <v>894</v>
      </c>
      <c r="AJ301" s="402">
        <f t="shared" si="179"/>
        <v>751</v>
      </c>
      <c r="AK301" s="402">
        <f t="shared" si="179"/>
        <v>602</v>
      </c>
      <c r="AL301" s="402">
        <f t="shared" si="179"/>
        <v>611</v>
      </c>
      <c r="AM301" s="402">
        <f t="shared" si="179"/>
        <v>472</v>
      </c>
      <c r="AN301" s="402">
        <f t="shared" si="179"/>
        <v>366</v>
      </c>
      <c r="AO301" s="402">
        <f t="shared" si="179"/>
        <v>301</v>
      </c>
      <c r="AP301" s="402">
        <f t="shared" si="179"/>
        <v>292</v>
      </c>
      <c r="AQ301" s="402">
        <f t="shared" si="179"/>
        <v>218</v>
      </c>
      <c r="AR301" s="402">
        <f t="shared" si="179"/>
        <v>7017</v>
      </c>
      <c r="AS301" s="402">
        <f t="shared" si="179"/>
        <v>585</v>
      </c>
      <c r="AT301" s="402">
        <f t="shared" si="179"/>
        <v>632</v>
      </c>
      <c r="AU301" s="402">
        <f t="shared" si="179"/>
        <v>3001</v>
      </c>
      <c r="AV301" s="402">
        <f t="shared" si="179"/>
        <v>296</v>
      </c>
    </row>
    <row r="302" spans="1:48" hidden="1" x14ac:dyDescent="0.2">
      <c r="A302" s="347">
        <v>201</v>
      </c>
      <c r="B302" s="125">
        <v>521</v>
      </c>
      <c r="C302" s="403" t="s">
        <v>593</v>
      </c>
      <c r="D302" s="349" t="s">
        <v>63</v>
      </c>
      <c r="E302" s="409">
        <v>2</v>
      </c>
      <c r="F302" s="405">
        <f t="shared" ref="F302:F307" si="180">SUM(J302:AP302)</f>
        <v>5025</v>
      </c>
      <c r="G302" s="406"/>
      <c r="H302" s="405"/>
      <c r="I302" s="405"/>
      <c r="J302" s="339"/>
      <c r="K302" s="339"/>
      <c r="L302" s="407"/>
      <c r="M302" s="407"/>
      <c r="N302" s="407"/>
      <c r="O302" s="407"/>
      <c r="P302" s="407">
        <v>84</v>
      </c>
      <c r="Q302" s="407">
        <v>84</v>
      </c>
      <c r="R302" s="407">
        <v>85</v>
      </c>
      <c r="S302" s="407">
        <v>86</v>
      </c>
      <c r="T302" s="407">
        <v>87</v>
      </c>
      <c r="U302" s="407">
        <v>88</v>
      </c>
      <c r="V302" s="407">
        <v>91</v>
      </c>
      <c r="W302" s="407">
        <v>89</v>
      </c>
      <c r="X302" s="407">
        <v>93</v>
      </c>
      <c r="Y302" s="407">
        <v>94</v>
      </c>
      <c r="Z302" s="407">
        <v>97</v>
      </c>
      <c r="AA302" s="407">
        <v>97</v>
      </c>
      <c r="AB302" s="407">
        <v>97</v>
      </c>
      <c r="AC302" s="407">
        <v>94</v>
      </c>
      <c r="AD302" s="407">
        <v>454</v>
      </c>
      <c r="AE302" s="407">
        <v>476</v>
      </c>
      <c r="AF302" s="407">
        <v>416</v>
      </c>
      <c r="AG302" s="407">
        <v>382</v>
      </c>
      <c r="AH302" s="407">
        <v>314</v>
      </c>
      <c r="AI302" s="407">
        <v>359</v>
      </c>
      <c r="AJ302" s="407">
        <v>301</v>
      </c>
      <c r="AK302" s="407">
        <v>241</v>
      </c>
      <c r="AL302" s="407">
        <v>245</v>
      </c>
      <c r="AM302" s="407">
        <v>188</v>
      </c>
      <c r="AN302" s="407">
        <v>146</v>
      </c>
      <c r="AO302" s="407">
        <v>121</v>
      </c>
      <c r="AP302" s="407">
        <v>116</v>
      </c>
      <c r="AQ302" s="407">
        <v>97</v>
      </c>
      <c r="AR302" s="407">
        <v>2792</v>
      </c>
      <c r="AS302" s="407">
        <v>266</v>
      </c>
      <c r="AT302" s="407">
        <v>252</v>
      </c>
      <c r="AU302" s="407">
        <v>1202</v>
      </c>
      <c r="AV302" s="407">
        <v>118</v>
      </c>
    </row>
    <row r="303" spans="1:48" hidden="1" x14ac:dyDescent="0.2">
      <c r="A303" s="347">
        <v>301</v>
      </c>
      <c r="B303" s="125">
        <v>522</v>
      </c>
      <c r="C303" s="403" t="s">
        <v>594</v>
      </c>
      <c r="D303" s="354" t="s">
        <v>31</v>
      </c>
      <c r="E303" s="410">
        <v>2</v>
      </c>
      <c r="F303" s="405">
        <f t="shared" si="180"/>
        <v>2122</v>
      </c>
      <c r="G303" s="406"/>
      <c r="H303" s="405"/>
      <c r="I303" s="405"/>
      <c r="J303" s="339"/>
      <c r="K303" s="339"/>
      <c r="L303" s="407"/>
      <c r="M303" s="407"/>
      <c r="N303" s="407"/>
      <c r="O303" s="407"/>
      <c r="P303" s="407">
        <v>35</v>
      </c>
      <c r="Q303" s="407">
        <v>36</v>
      </c>
      <c r="R303" s="407">
        <v>36</v>
      </c>
      <c r="S303" s="407">
        <v>37</v>
      </c>
      <c r="T303" s="407">
        <v>37</v>
      </c>
      <c r="U303" s="407">
        <v>38</v>
      </c>
      <c r="V303" s="407">
        <v>38</v>
      </c>
      <c r="W303" s="407">
        <v>39</v>
      </c>
      <c r="X303" s="407">
        <v>40</v>
      </c>
      <c r="Y303" s="407">
        <v>40</v>
      </c>
      <c r="Z303" s="407">
        <v>41</v>
      </c>
      <c r="AA303" s="407">
        <v>41</v>
      </c>
      <c r="AB303" s="407">
        <v>41</v>
      </c>
      <c r="AC303" s="407">
        <v>40</v>
      </c>
      <c r="AD303" s="407">
        <v>191</v>
      </c>
      <c r="AE303" s="407">
        <v>201</v>
      </c>
      <c r="AF303" s="407">
        <v>175</v>
      </c>
      <c r="AG303" s="407">
        <v>161</v>
      </c>
      <c r="AH303" s="407">
        <v>131</v>
      </c>
      <c r="AI303" s="407">
        <v>150</v>
      </c>
      <c r="AJ303" s="407">
        <v>126</v>
      </c>
      <c r="AK303" s="407">
        <v>102</v>
      </c>
      <c r="AL303" s="407">
        <v>103</v>
      </c>
      <c r="AM303" s="407">
        <v>80</v>
      </c>
      <c r="AN303" s="407">
        <v>62</v>
      </c>
      <c r="AO303" s="407">
        <v>51</v>
      </c>
      <c r="AP303" s="407">
        <v>50</v>
      </c>
      <c r="AQ303" s="407">
        <v>34</v>
      </c>
      <c r="AR303" s="407">
        <v>1189</v>
      </c>
      <c r="AS303" s="407">
        <v>90</v>
      </c>
      <c r="AT303" s="407">
        <v>107</v>
      </c>
      <c r="AU303" s="407">
        <v>505</v>
      </c>
      <c r="AV303" s="407">
        <v>50</v>
      </c>
    </row>
    <row r="304" spans="1:48" hidden="1" x14ac:dyDescent="0.2">
      <c r="A304" s="347">
        <v>302</v>
      </c>
      <c r="B304" s="125">
        <v>523</v>
      </c>
      <c r="C304" s="403" t="s">
        <v>595</v>
      </c>
      <c r="D304" s="354" t="s">
        <v>31</v>
      </c>
      <c r="E304" s="410">
        <v>2</v>
      </c>
      <c r="F304" s="405">
        <f t="shared" si="180"/>
        <v>1999</v>
      </c>
      <c r="G304" s="406"/>
      <c r="H304" s="405"/>
      <c r="I304" s="405"/>
      <c r="J304" s="339"/>
      <c r="K304" s="339"/>
      <c r="L304" s="407"/>
      <c r="M304" s="407"/>
      <c r="N304" s="407"/>
      <c r="O304" s="407"/>
      <c r="P304" s="407">
        <v>33</v>
      </c>
      <c r="Q304" s="407">
        <v>34</v>
      </c>
      <c r="R304" s="407">
        <v>34</v>
      </c>
      <c r="S304" s="407">
        <v>35</v>
      </c>
      <c r="T304" s="407">
        <v>35</v>
      </c>
      <c r="U304" s="407">
        <v>35</v>
      </c>
      <c r="V304" s="407">
        <v>36</v>
      </c>
      <c r="W304" s="407">
        <v>37</v>
      </c>
      <c r="X304" s="407">
        <v>38</v>
      </c>
      <c r="Y304" s="407">
        <v>38</v>
      </c>
      <c r="Z304" s="407">
        <v>39</v>
      </c>
      <c r="AA304" s="407">
        <v>40</v>
      </c>
      <c r="AB304" s="407">
        <v>39</v>
      </c>
      <c r="AC304" s="407">
        <v>37</v>
      </c>
      <c r="AD304" s="407">
        <v>180</v>
      </c>
      <c r="AE304" s="407">
        <v>188</v>
      </c>
      <c r="AF304" s="407">
        <v>164</v>
      </c>
      <c r="AG304" s="407">
        <v>152</v>
      </c>
      <c r="AH304" s="407">
        <v>123</v>
      </c>
      <c r="AI304" s="407">
        <v>142</v>
      </c>
      <c r="AJ304" s="407">
        <v>119</v>
      </c>
      <c r="AK304" s="407">
        <v>96</v>
      </c>
      <c r="AL304" s="407">
        <v>97</v>
      </c>
      <c r="AM304" s="407">
        <v>75</v>
      </c>
      <c r="AN304" s="407">
        <v>58</v>
      </c>
      <c r="AO304" s="407">
        <v>48</v>
      </c>
      <c r="AP304" s="407">
        <v>47</v>
      </c>
      <c r="AQ304" s="407">
        <v>32</v>
      </c>
      <c r="AR304" s="407">
        <v>1119</v>
      </c>
      <c r="AS304" s="407">
        <v>84</v>
      </c>
      <c r="AT304" s="407">
        <v>100</v>
      </c>
      <c r="AU304" s="407">
        <v>477</v>
      </c>
      <c r="AV304" s="407">
        <v>47</v>
      </c>
    </row>
    <row r="305" spans="1:48" hidden="1" x14ac:dyDescent="0.2">
      <c r="A305" s="347">
        <v>303</v>
      </c>
      <c r="B305" s="125">
        <v>524</v>
      </c>
      <c r="C305" s="403" t="s">
        <v>596</v>
      </c>
      <c r="D305" s="354" t="s">
        <v>31</v>
      </c>
      <c r="E305" s="410">
        <v>2</v>
      </c>
      <c r="F305" s="405">
        <f t="shared" si="180"/>
        <v>1180</v>
      </c>
      <c r="G305" s="406"/>
      <c r="H305" s="405"/>
      <c r="I305" s="405"/>
      <c r="J305" s="339"/>
      <c r="K305" s="339"/>
      <c r="L305" s="407"/>
      <c r="M305" s="407"/>
      <c r="N305" s="407"/>
      <c r="O305" s="407"/>
      <c r="P305" s="407">
        <v>20</v>
      </c>
      <c r="Q305" s="407">
        <v>20</v>
      </c>
      <c r="R305" s="407">
        <v>20</v>
      </c>
      <c r="S305" s="407">
        <v>20</v>
      </c>
      <c r="T305" s="407">
        <v>21</v>
      </c>
      <c r="U305" s="407">
        <v>21</v>
      </c>
      <c r="V305" s="407">
        <v>21</v>
      </c>
      <c r="W305" s="407">
        <v>22</v>
      </c>
      <c r="X305" s="407">
        <v>22</v>
      </c>
      <c r="Y305" s="407">
        <v>23</v>
      </c>
      <c r="Z305" s="407">
        <v>23</v>
      </c>
      <c r="AA305" s="407">
        <v>23</v>
      </c>
      <c r="AB305" s="407">
        <v>23</v>
      </c>
      <c r="AC305" s="407">
        <v>23</v>
      </c>
      <c r="AD305" s="407">
        <v>106</v>
      </c>
      <c r="AE305" s="407">
        <v>112</v>
      </c>
      <c r="AF305" s="407">
        <v>97</v>
      </c>
      <c r="AG305" s="407">
        <v>89</v>
      </c>
      <c r="AH305" s="407">
        <v>73</v>
      </c>
      <c r="AI305" s="407">
        <v>84</v>
      </c>
      <c r="AJ305" s="407">
        <v>70</v>
      </c>
      <c r="AK305" s="407">
        <v>56</v>
      </c>
      <c r="AL305" s="407">
        <v>57</v>
      </c>
      <c r="AM305" s="407">
        <v>45</v>
      </c>
      <c r="AN305" s="407">
        <v>34</v>
      </c>
      <c r="AO305" s="407">
        <v>28</v>
      </c>
      <c r="AP305" s="407">
        <v>27</v>
      </c>
      <c r="AQ305" s="407">
        <v>19</v>
      </c>
      <c r="AR305" s="407">
        <v>660</v>
      </c>
      <c r="AS305" s="407">
        <v>50</v>
      </c>
      <c r="AT305" s="407">
        <v>60</v>
      </c>
      <c r="AU305" s="407">
        <v>281</v>
      </c>
      <c r="AV305" s="407">
        <v>28</v>
      </c>
    </row>
    <row r="306" spans="1:48" hidden="1" x14ac:dyDescent="0.2">
      <c r="A306" s="347">
        <v>304</v>
      </c>
      <c r="B306" s="125">
        <v>525</v>
      </c>
      <c r="C306" s="403" t="s">
        <v>597</v>
      </c>
      <c r="D306" s="354" t="s">
        <v>31</v>
      </c>
      <c r="E306" s="410">
        <v>2</v>
      </c>
      <c r="F306" s="405">
        <f t="shared" si="180"/>
        <v>849</v>
      </c>
      <c r="G306" s="406"/>
      <c r="H306" s="405"/>
      <c r="I306" s="405"/>
      <c r="J306" s="339"/>
      <c r="K306" s="339"/>
      <c r="L306" s="407"/>
      <c r="M306" s="407"/>
      <c r="N306" s="407"/>
      <c r="O306" s="407"/>
      <c r="P306" s="407">
        <v>14</v>
      </c>
      <c r="Q306" s="407">
        <v>14</v>
      </c>
      <c r="R306" s="407">
        <v>14</v>
      </c>
      <c r="S306" s="407">
        <v>15</v>
      </c>
      <c r="T306" s="407">
        <v>15</v>
      </c>
      <c r="U306" s="407">
        <v>15</v>
      </c>
      <c r="V306" s="407">
        <v>15</v>
      </c>
      <c r="W306" s="407">
        <v>16</v>
      </c>
      <c r="X306" s="407">
        <v>16</v>
      </c>
      <c r="Y306" s="407">
        <v>16</v>
      </c>
      <c r="Z306" s="407">
        <v>17</v>
      </c>
      <c r="AA306" s="407">
        <v>17</v>
      </c>
      <c r="AB306" s="407">
        <v>17</v>
      </c>
      <c r="AC306" s="407">
        <v>16</v>
      </c>
      <c r="AD306" s="407">
        <v>77</v>
      </c>
      <c r="AE306" s="407">
        <v>80</v>
      </c>
      <c r="AF306" s="407">
        <v>69</v>
      </c>
      <c r="AG306" s="407">
        <v>64</v>
      </c>
      <c r="AH306" s="407">
        <v>52</v>
      </c>
      <c r="AI306" s="407">
        <v>60</v>
      </c>
      <c r="AJ306" s="407">
        <v>51</v>
      </c>
      <c r="AK306" s="407">
        <v>41</v>
      </c>
      <c r="AL306" s="407">
        <v>41</v>
      </c>
      <c r="AM306" s="407">
        <v>32</v>
      </c>
      <c r="AN306" s="407">
        <v>25</v>
      </c>
      <c r="AO306" s="407">
        <v>20</v>
      </c>
      <c r="AP306" s="407">
        <v>20</v>
      </c>
      <c r="AQ306" s="407">
        <v>14</v>
      </c>
      <c r="AR306" s="407">
        <v>476</v>
      </c>
      <c r="AS306" s="407">
        <v>36</v>
      </c>
      <c r="AT306" s="407">
        <v>43</v>
      </c>
      <c r="AU306" s="407">
        <v>203</v>
      </c>
      <c r="AV306" s="407">
        <v>20</v>
      </c>
    </row>
    <row r="307" spans="1:48" hidden="1" x14ac:dyDescent="0.2">
      <c r="A307" s="347">
        <v>305</v>
      </c>
      <c r="B307" s="125">
        <v>526</v>
      </c>
      <c r="C307" s="403" t="s">
        <v>598</v>
      </c>
      <c r="D307" s="354" t="s">
        <v>31</v>
      </c>
      <c r="E307" s="410">
        <v>2</v>
      </c>
      <c r="F307" s="405">
        <f t="shared" si="180"/>
        <v>1392</v>
      </c>
      <c r="G307" s="406"/>
      <c r="H307" s="405"/>
      <c r="I307" s="405"/>
      <c r="J307" s="339"/>
      <c r="K307" s="339"/>
      <c r="L307" s="407"/>
      <c r="M307" s="407"/>
      <c r="N307" s="407"/>
      <c r="O307" s="407"/>
      <c r="P307" s="407">
        <v>23</v>
      </c>
      <c r="Q307" s="407">
        <v>23</v>
      </c>
      <c r="R307" s="407">
        <v>24</v>
      </c>
      <c r="S307" s="407">
        <v>24</v>
      </c>
      <c r="T307" s="407">
        <v>24</v>
      </c>
      <c r="U307" s="407">
        <v>25</v>
      </c>
      <c r="V307" s="407">
        <v>25</v>
      </c>
      <c r="W307" s="407">
        <v>26</v>
      </c>
      <c r="X307" s="407">
        <v>26</v>
      </c>
      <c r="Y307" s="407">
        <v>27</v>
      </c>
      <c r="Z307" s="407">
        <v>27</v>
      </c>
      <c r="AA307" s="407">
        <v>28</v>
      </c>
      <c r="AB307" s="407">
        <v>27</v>
      </c>
      <c r="AC307" s="407">
        <v>26</v>
      </c>
      <c r="AD307" s="407">
        <v>125</v>
      </c>
      <c r="AE307" s="407">
        <v>132</v>
      </c>
      <c r="AF307" s="407">
        <v>114</v>
      </c>
      <c r="AG307" s="407">
        <v>105</v>
      </c>
      <c r="AH307" s="407">
        <v>86</v>
      </c>
      <c r="AI307" s="407">
        <v>99</v>
      </c>
      <c r="AJ307" s="407">
        <v>84</v>
      </c>
      <c r="AK307" s="407">
        <v>66</v>
      </c>
      <c r="AL307" s="407">
        <v>68</v>
      </c>
      <c r="AM307" s="407">
        <v>52</v>
      </c>
      <c r="AN307" s="407">
        <v>41</v>
      </c>
      <c r="AO307" s="407">
        <v>33</v>
      </c>
      <c r="AP307" s="407">
        <v>32</v>
      </c>
      <c r="AQ307" s="407">
        <v>22</v>
      </c>
      <c r="AR307" s="407">
        <v>781</v>
      </c>
      <c r="AS307" s="407">
        <v>59</v>
      </c>
      <c r="AT307" s="407">
        <v>70</v>
      </c>
      <c r="AU307" s="407">
        <v>333</v>
      </c>
      <c r="AV307" s="407">
        <v>33</v>
      </c>
    </row>
    <row r="308" spans="1:48" hidden="1" x14ac:dyDescent="0.2">
      <c r="A308" s="340" t="s">
        <v>791</v>
      </c>
      <c r="B308" s="341"/>
      <c r="C308" s="342" t="s">
        <v>599</v>
      </c>
      <c r="D308" s="275"/>
      <c r="E308" s="107">
        <v>2</v>
      </c>
      <c r="F308" s="399">
        <f>SUM(F309:F311)</f>
        <v>2887</v>
      </c>
      <c r="G308" s="400">
        <f t="shared" ref="G308:I308" si="181">SUM(G309:G311)</f>
        <v>0</v>
      </c>
      <c r="H308" s="401">
        <f t="shared" si="181"/>
        <v>0</v>
      </c>
      <c r="I308" s="401">
        <f t="shared" si="181"/>
        <v>0</v>
      </c>
      <c r="J308" s="402">
        <f>SUM(J309:J311)</f>
        <v>0</v>
      </c>
      <c r="K308" s="402">
        <f t="shared" ref="K308:AV308" si="182">SUM(K309:K311)</f>
        <v>0</v>
      </c>
      <c r="L308" s="402">
        <f t="shared" si="182"/>
        <v>0</v>
      </c>
      <c r="M308" s="402">
        <f t="shared" si="182"/>
        <v>0</v>
      </c>
      <c r="N308" s="402">
        <f t="shared" si="182"/>
        <v>0</v>
      </c>
      <c r="O308" s="402">
        <f t="shared" si="182"/>
        <v>0</v>
      </c>
      <c r="P308" s="402">
        <f t="shared" si="182"/>
        <v>65</v>
      </c>
      <c r="Q308" s="402">
        <f t="shared" si="182"/>
        <v>66</v>
      </c>
      <c r="R308" s="402">
        <f t="shared" si="182"/>
        <v>69</v>
      </c>
      <c r="S308" s="402">
        <f t="shared" si="182"/>
        <v>72</v>
      </c>
      <c r="T308" s="402">
        <f t="shared" si="182"/>
        <v>73</v>
      </c>
      <c r="U308" s="402">
        <f t="shared" si="182"/>
        <v>75</v>
      </c>
      <c r="V308" s="402">
        <f t="shared" si="182"/>
        <v>76</v>
      </c>
      <c r="W308" s="402">
        <f t="shared" si="182"/>
        <v>75</v>
      </c>
      <c r="X308" s="402">
        <f t="shared" si="182"/>
        <v>72</v>
      </c>
      <c r="Y308" s="402">
        <f t="shared" si="182"/>
        <v>71</v>
      </c>
      <c r="Z308" s="402">
        <f t="shared" si="182"/>
        <v>67</v>
      </c>
      <c r="AA308" s="402">
        <f t="shared" si="182"/>
        <v>65</v>
      </c>
      <c r="AB308" s="402">
        <f t="shared" si="182"/>
        <v>63</v>
      </c>
      <c r="AC308" s="402">
        <f t="shared" si="182"/>
        <v>62</v>
      </c>
      <c r="AD308" s="402">
        <f t="shared" si="182"/>
        <v>283</v>
      </c>
      <c r="AE308" s="402">
        <f t="shared" si="182"/>
        <v>209</v>
      </c>
      <c r="AF308" s="402">
        <f t="shared" si="182"/>
        <v>178</v>
      </c>
      <c r="AG308" s="402">
        <f t="shared" si="182"/>
        <v>156</v>
      </c>
      <c r="AH308" s="402">
        <f t="shared" si="182"/>
        <v>180</v>
      </c>
      <c r="AI308" s="402">
        <f t="shared" si="182"/>
        <v>151</v>
      </c>
      <c r="AJ308" s="402">
        <f t="shared" si="182"/>
        <v>184</v>
      </c>
      <c r="AK308" s="402">
        <f t="shared" si="182"/>
        <v>143</v>
      </c>
      <c r="AL308" s="402">
        <f t="shared" si="182"/>
        <v>108</v>
      </c>
      <c r="AM308" s="402">
        <f t="shared" si="182"/>
        <v>93</v>
      </c>
      <c r="AN308" s="402">
        <f t="shared" si="182"/>
        <v>96</v>
      </c>
      <c r="AO308" s="402">
        <f t="shared" si="182"/>
        <v>62</v>
      </c>
      <c r="AP308" s="402">
        <f t="shared" si="182"/>
        <v>73</v>
      </c>
      <c r="AQ308" s="402">
        <f t="shared" si="182"/>
        <v>87</v>
      </c>
      <c r="AR308" s="402">
        <f t="shared" si="182"/>
        <v>1707</v>
      </c>
      <c r="AS308" s="402">
        <f t="shared" si="182"/>
        <v>189</v>
      </c>
      <c r="AT308" s="402">
        <f t="shared" si="182"/>
        <v>169</v>
      </c>
      <c r="AU308" s="402">
        <f t="shared" si="182"/>
        <v>613</v>
      </c>
      <c r="AV308" s="402">
        <f t="shared" si="182"/>
        <v>117</v>
      </c>
    </row>
    <row r="309" spans="1:48" hidden="1" x14ac:dyDescent="0.2">
      <c r="A309" s="347">
        <v>301</v>
      </c>
      <c r="B309" s="125">
        <v>595</v>
      </c>
      <c r="C309" s="403" t="s">
        <v>600</v>
      </c>
      <c r="D309" s="354" t="s">
        <v>16</v>
      </c>
      <c r="E309" s="410">
        <v>2</v>
      </c>
      <c r="F309" s="405">
        <f>SUM(J309:AP309)</f>
        <v>1463</v>
      </c>
      <c r="G309" s="406"/>
      <c r="H309" s="405"/>
      <c r="I309" s="405"/>
      <c r="J309" s="339"/>
      <c r="K309" s="339"/>
      <c r="L309" s="407"/>
      <c r="M309" s="407"/>
      <c r="N309" s="407"/>
      <c r="O309" s="407"/>
      <c r="P309" s="407">
        <v>33</v>
      </c>
      <c r="Q309" s="407">
        <v>33</v>
      </c>
      <c r="R309" s="407">
        <v>35</v>
      </c>
      <c r="S309" s="407">
        <v>37</v>
      </c>
      <c r="T309" s="407">
        <v>37</v>
      </c>
      <c r="U309" s="407">
        <v>38</v>
      </c>
      <c r="V309" s="407">
        <v>39</v>
      </c>
      <c r="W309" s="407">
        <v>38</v>
      </c>
      <c r="X309" s="407">
        <v>36</v>
      </c>
      <c r="Y309" s="407">
        <v>36</v>
      </c>
      <c r="Z309" s="407">
        <v>33</v>
      </c>
      <c r="AA309" s="407">
        <v>33</v>
      </c>
      <c r="AB309" s="407">
        <v>31</v>
      </c>
      <c r="AC309" s="407">
        <v>31</v>
      </c>
      <c r="AD309" s="407">
        <v>145</v>
      </c>
      <c r="AE309" s="407">
        <v>106</v>
      </c>
      <c r="AF309" s="407">
        <v>91</v>
      </c>
      <c r="AG309" s="407">
        <v>80</v>
      </c>
      <c r="AH309" s="407">
        <v>92</v>
      </c>
      <c r="AI309" s="407">
        <v>76</v>
      </c>
      <c r="AJ309" s="407">
        <v>93</v>
      </c>
      <c r="AK309" s="407">
        <v>72</v>
      </c>
      <c r="AL309" s="407">
        <v>54</v>
      </c>
      <c r="AM309" s="407">
        <v>47</v>
      </c>
      <c r="AN309" s="407">
        <v>48</v>
      </c>
      <c r="AO309" s="407">
        <v>32</v>
      </c>
      <c r="AP309" s="407">
        <v>37</v>
      </c>
      <c r="AQ309" s="407">
        <v>45</v>
      </c>
      <c r="AR309" s="407">
        <v>847</v>
      </c>
      <c r="AS309" s="407">
        <v>101</v>
      </c>
      <c r="AT309" s="407">
        <v>86</v>
      </c>
      <c r="AU309" s="407">
        <v>312</v>
      </c>
      <c r="AV309" s="407">
        <v>60</v>
      </c>
    </row>
    <row r="310" spans="1:48" hidden="1" x14ac:dyDescent="0.2">
      <c r="A310" s="347">
        <v>302</v>
      </c>
      <c r="B310" s="125">
        <v>596</v>
      </c>
      <c r="C310" s="403" t="s">
        <v>601</v>
      </c>
      <c r="D310" s="354" t="s">
        <v>31</v>
      </c>
      <c r="E310" s="410">
        <v>2</v>
      </c>
      <c r="F310" s="405">
        <f>SUM(J310:AP310)</f>
        <v>622</v>
      </c>
      <c r="G310" s="406"/>
      <c r="H310" s="405"/>
      <c r="I310" s="405"/>
      <c r="J310" s="339"/>
      <c r="K310" s="339"/>
      <c r="L310" s="407"/>
      <c r="M310" s="407"/>
      <c r="N310" s="407"/>
      <c r="O310" s="407"/>
      <c r="P310" s="407">
        <v>14</v>
      </c>
      <c r="Q310" s="407">
        <v>14</v>
      </c>
      <c r="R310" s="407">
        <v>15</v>
      </c>
      <c r="S310" s="407">
        <v>15</v>
      </c>
      <c r="T310" s="407">
        <v>16</v>
      </c>
      <c r="U310" s="407">
        <v>16</v>
      </c>
      <c r="V310" s="407">
        <v>16</v>
      </c>
      <c r="W310" s="407">
        <v>16</v>
      </c>
      <c r="X310" s="407">
        <v>16</v>
      </c>
      <c r="Y310" s="407">
        <v>15</v>
      </c>
      <c r="Z310" s="407">
        <v>15</v>
      </c>
      <c r="AA310" s="407">
        <v>14</v>
      </c>
      <c r="AB310" s="407">
        <v>14</v>
      </c>
      <c r="AC310" s="407">
        <v>14</v>
      </c>
      <c r="AD310" s="407">
        <v>60</v>
      </c>
      <c r="AE310" s="407">
        <v>45</v>
      </c>
      <c r="AF310" s="407">
        <v>38</v>
      </c>
      <c r="AG310" s="407">
        <v>33</v>
      </c>
      <c r="AH310" s="407">
        <v>38</v>
      </c>
      <c r="AI310" s="407">
        <v>33</v>
      </c>
      <c r="AJ310" s="407">
        <v>40</v>
      </c>
      <c r="AK310" s="407">
        <v>31</v>
      </c>
      <c r="AL310" s="407">
        <v>24</v>
      </c>
      <c r="AM310" s="407">
        <v>20</v>
      </c>
      <c r="AN310" s="407">
        <v>21</v>
      </c>
      <c r="AO310" s="407">
        <v>13</v>
      </c>
      <c r="AP310" s="407">
        <v>16</v>
      </c>
      <c r="AQ310" s="407">
        <v>18</v>
      </c>
      <c r="AR310" s="407">
        <v>375</v>
      </c>
      <c r="AS310" s="407">
        <v>38</v>
      </c>
      <c r="AT310" s="407">
        <v>36</v>
      </c>
      <c r="AU310" s="407">
        <v>131</v>
      </c>
      <c r="AV310" s="407">
        <v>25</v>
      </c>
    </row>
    <row r="311" spans="1:48" hidden="1" x14ac:dyDescent="0.2">
      <c r="A311" s="347">
        <v>303</v>
      </c>
      <c r="B311" s="125">
        <v>568</v>
      </c>
      <c r="C311" s="403" t="s">
        <v>602</v>
      </c>
      <c r="D311" s="354" t="s">
        <v>31</v>
      </c>
      <c r="E311" s="410">
        <v>2</v>
      </c>
      <c r="F311" s="405">
        <f>SUM(J311:AP311)</f>
        <v>802</v>
      </c>
      <c r="G311" s="406"/>
      <c r="H311" s="405"/>
      <c r="I311" s="405"/>
      <c r="J311" s="339"/>
      <c r="K311" s="339"/>
      <c r="L311" s="407"/>
      <c r="M311" s="407"/>
      <c r="N311" s="407"/>
      <c r="O311" s="407"/>
      <c r="P311" s="407">
        <v>18</v>
      </c>
      <c r="Q311" s="407">
        <v>19</v>
      </c>
      <c r="R311" s="407">
        <v>19</v>
      </c>
      <c r="S311" s="407">
        <v>20</v>
      </c>
      <c r="T311" s="407">
        <v>20</v>
      </c>
      <c r="U311" s="407">
        <v>21</v>
      </c>
      <c r="V311" s="407">
        <v>21</v>
      </c>
      <c r="W311" s="407">
        <v>21</v>
      </c>
      <c r="X311" s="407">
        <v>20</v>
      </c>
      <c r="Y311" s="407">
        <v>20</v>
      </c>
      <c r="Z311" s="407">
        <v>19</v>
      </c>
      <c r="AA311" s="407">
        <v>18</v>
      </c>
      <c r="AB311" s="407">
        <v>18</v>
      </c>
      <c r="AC311" s="407">
        <v>17</v>
      </c>
      <c r="AD311" s="407">
        <v>78</v>
      </c>
      <c r="AE311" s="407">
        <v>58</v>
      </c>
      <c r="AF311" s="407">
        <v>49</v>
      </c>
      <c r="AG311" s="407">
        <v>43</v>
      </c>
      <c r="AH311" s="407">
        <v>50</v>
      </c>
      <c r="AI311" s="407">
        <v>42</v>
      </c>
      <c r="AJ311" s="407">
        <v>51</v>
      </c>
      <c r="AK311" s="407">
        <v>40</v>
      </c>
      <c r="AL311" s="407">
        <v>30</v>
      </c>
      <c r="AM311" s="407">
        <v>26</v>
      </c>
      <c r="AN311" s="407">
        <v>27</v>
      </c>
      <c r="AO311" s="407">
        <v>17</v>
      </c>
      <c r="AP311" s="407">
        <v>20</v>
      </c>
      <c r="AQ311" s="407">
        <v>24</v>
      </c>
      <c r="AR311" s="407">
        <v>485</v>
      </c>
      <c r="AS311" s="407">
        <v>50</v>
      </c>
      <c r="AT311" s="407">
        <v>47</v>
      </c>
      <c r="AU311" s="407">
        <v>170</v>
      </c>
      <c r="AV311" s="407">
        <v>32</v>
      </c>
    </row>
    <row r="312" spans="1:48" hidden="1" x14ac:dyDescent="0.2">
      <c r="A312" s="340" t="s">
        <v>792</v>
      </c>
      <c r="B312" s="341"/>
      <c r="C312" s="342" t="s">
        <v>603</v>
      </c>
      <c r="D312" s="275"/>
      <c r="E312" s="107">
        <v>2</v>
      </c>
      <c r="F312" s="399">
        <f>SUM(F313:F319)</f>
        <v>14023</v>
      </c>
      <c r="G312" s="400">
        <f t="shared" ref="G312:I312" si="183">SUM(G313:G319)</f>
        <v>0</v>
      </c>
      <c r="H312" s="401">
        <f t="shared" si="183"/>
        <v>0</v>
      </c>
      <c r="I312" s="401">
        <f t="shared" si="183"/>
        <v>0</v>
      </c>
      <c r="J312" s="402">
        <f>SUM(J313:J319)</f>
        <v>0</v>
      </c>
      <c r="K312" s="402">
        <f t="shared" ref="K312:AV312" si="184">SUM(K313:K319)</f>
        <v>0</v>
      </c>
      <c r="L312" s="402">
        <f t="shared" si="184"/>
        <v>0</v>
      </c>
      <c r="M312" s="402">
        <f t="shared" si="184"/>
        <v>0</v>
      </c>
      <c r="N312" s="402">
        <f t="shared" si="184"/>
        <v>0</v>
      </c>
      <c r="O312" s="402">
        <f t="shared" si="184"/>
        <v>0</v>
      </c>
      <c r="P312" s="402">
        <f t="shared" si="184"/>
        <v>283</v>
      </c>
      <c r="Q312" s="402">
        <f t="shared" si="184"/>
        <v>288</v>
      </c>
      <c r="R312" s="402">
        <f t="shared" si="184"/>
        <v>294</v>
      </c>
      <c r="S312" s="402">
        <f t="shared" si="184"/>
        <v>303</v>
      </c>
      <c r="T312" s="402">
        <f t="shared" si="184"/>
        <v>307</v>
      </c>
      <c r="U312" s="402">
        <f t="shared" si="184"/>
        <v>314</v>
      </c>
      <c r="V312" s="402">
        <f t="shared" si="184"/>
        <v>320</v>
      </c>
      <c r="W312" s="402">
        <f t="shared" si="184"/>
        <v>317</v>
      </c>
      <c r="X312" s="402">
        <f t="shared" si="184"/>
        <v>314</v>
      </c>
      <c r="Y312" s="402">
        <f t="shared" si="184"/>
        <v>311</v>
      </c>
      <c r="Z312" s="402">
        <f t="shared" si="184"/>
        <v>306</v>
      </c>
      <c r="AA312" s="402">
        <f t="shared" si="184"/>
        <v>302</v>
      </c>
      <c r="AB312" s="402">
        <f t="shared" si="184"/>
        <v>302</v>
      </c>
      <c r="AC312" s="402">
        <f t="shared" si="184"/>
        <v>301</v>
      </c>
      <c r="AD312" s="402">
        <f t="shared" si="184"/>
        <v>1492</v>
      </c>
      <c r="AE312" s="402">
        <f t="shared" si="184"/>
        <v>1391</v>
      </c>
      <c r="AF312" s="402">
        <f t="shared" si="184"/>
        <v>1134</v>
      </c>
      <c r="AG312" s="402">
        <f t="shared" si="184"/>
        <v>1035</v>
      </c>
      <c r="AH312" s="402">
        <f t="shared" si="184"/>
        <v>884</v>
      </c>
      <c r="AI312" s="402">
        <f t="shared" si="184"/>
        <v>844</v>
      </c>
      <c r="AJ312" s="402">
        <f t="shared" si="184"/>
        <v>712</v>
      </c>
      <c r="AK312" s="402">
        <f t="shared" si="184"/>
        <v>574</v>
      </c>
      <c r="AL312" s="402">
        <f t="shared" si="184"/>
        <v>519</v>
      </c>
      <c r="AM312" s="402">
        <f t="shared" si="184"/>
        <v>426</v>
      </c>
      <c r="AN312" s="402">
        <f t="shared" si="184"/>
        <v>319</v>
      </c>
      <c r="AO312" s="402">
        <f t="shared" si="184"/>
        <v>239</v>
      </c>
      <c r="AP312" s="402">
        <f t="shared" si="184"/>
        <v>192</v>
      </c>
      <c r="AQ312" s="402">
        <f t="shared" si="184"/>
        <v>289</v>
      </c>
      <c r="AR312" s="402">
        <f t="shared" si="184"/>
        <v>7835</v>
      </c>
      <c r="AS312" s="402">
        <f t="shared" si="184"/>
        <v>782</v>
      </c>
      <c r="AT312" s="402">
        <f t="shared" si="184"/>
        <v>736</v>
      </c>
      <c r="AU312" s="402">
        <f t="shared" si="184"/>
        <v>3398</v>
      </c>
      <c r="AV312" s="402">
        <f t="shared" si="184"/>
        <v>393</v>
      </c>
    </row>
    <row r="313" spans="1:48" hidden="1" x14ac:dyDescent="0.2">
      <c r="A313" s="347">
        <v>201</v>
      </c>
      <c r="B313" s="125">
        <v>542</v>
      </c>
      <c r="C313" s="403" t="s">
        <v>604</v>
      </c>
      <c r="D313" s="349" t="s">
        <v>63</v>
      </c>
      <c r="E313" s="409">
        <v>2</v>
      </c>
      <c r="F313" s="405">
        <f t="shared" ref="F313:F319" si="185">SUM(J313:AP313)</f>
        <v>6541</v>
      </c>
      <c r="G313" s="406"/>
      <c r="H313" s="405"/>
      <c r="I313" s="405"/>
      <c r="J313" s="339"/>
      <c r="K313" s="339"/>
      <c r="L313" s="407"/>
      <c r="M313" s="407"/>
      <c r="N313" s="407"/>
      <c r="O313" s="407"/>
      <c r="P313" s="407">
        <v>130</v>
      </c>
      <c r="Q313" s="407">
        <v>135</v>
      </c>
      <c r="R313" s="407">
        <v>136</v>
      </c>
      <c r="S313" s="407">
        <v>141</v>
      </c>
      <c r="T313" s="407">
        <v>143</v>
      </c>
      <c r="U313" s="407">
        <v>147</v>
      </c>
      <c r="V313" s="407">
        <v>149</v>
      </c>
      <c r="W313" s="407">
        <v>146</v>
      </c>
      <c r="X313" s="407">
        <v>147</v>
      </c>
      <c r="Y313" s="407">
        <v>144</v>
      </c>
      <c r="Z313" s="407">
        <v>141</v>
      </c>
      <c r="AA313" s="407">
        <v>139</v>
      </c>
      <c r="AB313" s="407">
        <v>139</v>
      </c>
      <c r="AC313" s="407">
        <v>141</v>
      </c>
      <c r="AD313" s="407">
        <v>696</v>
      </c>
      <c r="AE313" s="407">
        <v>648</v>
      </c>
      <c r="AF313" s="407">
        <v>530</v>
      </c>
      <c r="AG313" s="407">
        <v>484</v>
      </c>
      <c r="AH313" s="407">
        <v>416</v>
      </c>
      <c r="AI313" s="407">
        <v>393</v>
      </c>
      <c r="AJ313" s="407">
        <v>332</v>
      </c>
      <c r="AK313" s="407">
        <v>267</v>
      </c>
      <c r="AL313" s="407">
        <v>244</v>
      </c>
      <c r="AM313" s="407">
        <v>201</v>
      </c>
      <c r="AN313" s="407">
        <v>147</v>
      </c>
      <c r="AO313" s="407">
        <v>115</v>
      </c>
      <c r="AP313" s="407">
        <v>90</v>
      </c>
      <c r="AQ313" s="407">
        <v>145</v>
      </c>
      <c r="AR313" s="407">
        <v>3642</v>
      </c>
      <c r="AS313" s="407">
        <v>418</v>
      </c>
      <c r="AT313" s="407">
        <v>345</v>
      </c>
      <c r="AU313" s="407">
        <v>1586</v>
      </c>
      <c r="AV313" s="407">
        <v>183</v>
      </c>
    </row>
    <row r="314" spans="1:48" hidden="1" x14ac:dyDescent="0.2">
      <c r="A314" s="347">
        <v>303</v>
      </c>
      <c r="B314" s="125">
        <v>543</v>
      </c>
      <c r="C314" s="403" t="s">
        <v>605</v>
      </c>
      <c r="D314" s="354" t="s">
        <v>31</v>
      </c>
      <c r="E314" s="410">
        <v>2</v>
      </c>
      <c r="F314" s="405">
        <f t="shared" si="185"/>
        <v>865</v>
      </c>
      <c r="G314" s="406"/>
      <c r="H314" s="405"/>
      <c r="I314" s="405"/>
      <c r="J314" s="339"/>
      <c r="K314" s="339"/>
      <c r="L314" s="407"/>
      <c r="M314" s="407"/>
      <c r="N314" s="407"/>
      <c r="O314" s="407"/>
      <c r="P314" s="407">
        <v>18</v>
      </c>
      <c r="Q314" s="407">
        <v>18</v>
      </c>
      <c r="R314" s="407">
        <v>18</v>
      </c>
      <c r="S314" s="407">
        <v>19</v>
      </c>
      <c r="T314" s="407">
        <v>19</v>
      </c>
      <c r="U314" s="407">
        <v>19</v>
      </c>
      <c r="V314" s="407">
        <v>20</v>
      </c>
      <c r="W314" s="407">
        <v>20</v>
      </c>
      <c r="X314" s="407">
        <v>19</v>
      </c>
      <c r="Y314" s="407">
        <v>19</v>
      </c>
      <c r="Z314" s="407">
        <v>19</v>
      </c>
      <c r="AA314" s="407">
        <v>19</v>
      </c>
      <c r="AB314" s="407">
        <v>19</v>
      </c>
      <c r="AC314" s="407">
        <v>19</v>
      </c>
      <c r="AD314" s="407">
        <v>92</v>
      </c>
      <c r="AE314" s="407">
        <v>86</v>
      </c>
      <c r="AF314" s="407">
        <v>70</v>
      </c>
      <c r="AG314" s="407">
        <v>63</v>
      </c>
      <c r="AH314" s="407">
        <v>54</v>
      </c>
      <c r="AI314" s="407">
        <v>52</v>
      </c>
      <c r="AJ314" s="407">
        <v>44</v>
      </c>
      <c r="AK314" s="407">
        <v>36</v>
      </c>
      <c r="AL314" s="407">
        <v>32</v>
      </c>
      <c r="AM314" s="407">
        <v>26</v>
      </c>
      <c r="AN314" s="407">
        <v>20</v>
      </c>
      <c r="AO314" s="407">
        <v>14</v>
      </c>
      <c r="AP314" s="407">
        <v>11</v>
      </c>
      <c r="AQ314" s="407">
        <v>17</v>
      </c>
      <c r="AR314" s="407">
        <v>486</v>
      </c>
      <c r="AS314" s="407">
        <v>42</v>
      </c>
      <c r="AT314" s="407">
        <v>45</v>
      </c>
      <c r="AU314" s="407">
        <v>209</v>
      </c>
      <c r="AV314" s="407">
        <v>24</v>
      </c>
    </row>
    <row r="315" spans="1:48" hidden="1" x14ac:dyDescent="0.2">
      <c r="A315" s="347">
        <v>304</v>
      </c>
      <c r="B315" s="125">
        <v>544</v>
      </c>
      <c r="C315" s="403" t="s">
        <v>606</v>
      </c>
      <c r="D315" s="354" t="s">
        <v>31</v>
      </c>
      <c r="E315" s="410">
        <v>2</v>
      </c>
      <c r="F315" s="405">
        <f t="shared" si="185"/>
        <v>1511</v>
      </c>
      <c r="G315" s="406"/>
      <c r="H315" s="405"/>
      <c r="I315" s="405"/>
      <c r="J315" s="339"/>
      <c r="K315" s="339"/>
      <c r="L315" s="407"/>
      <c r="M315" s="407"/>
      <c r="N315" s="407"/>
      <c r="O315" s="407"/>
      <c r="P315" s="407">
        <v>31</v>
      </c>
      <c r="Q315" s="407">
        <v>31</v>
      </c>
      <c r="R315" s="407">
        <v>32</v>
      </c>
      <c r="S315" s="407">
        <v>33</v>
      </c>
      <c r="T315" s="407">
        <v>33</v>
      </c>
      <c r="U315" s="407">
        <v>34</v>
      </c>
      <c r="V315" s="407">
        <v>34</v>
      </c>
      <c r="W315" s="407">
        <v>34</v>
      </c>
      <c r="X315" s="407">
        <v>34</v>
      </c>
      <c r="Y315" s="407">
        <v>34</v>
      </c>
      <c r="Z315" s="407">
        <v>33</v>
      </c>
      <c r="AA315" s="407">
        <v>33</v>
      </c>
      <c r="AB315" s="407">
        <v>33</v>
      </c>
      <c r="AC315" s="407">
        <v>32</v>
      </c>
      <c r="AD315" s="407">
        <v>161</v>
      </c>
      <c r="AE315" s="407">
        <v>150</v>
      </c>
      <c r="AF315" s="407">
        <v>122</v>
      </c>
      <c r="AG315" s="407">
        <v>112</v>
      </c>
      <c r="AH315" s="407">
        <v>95</v>
      </c>
      <c r="AI315" s="407">
        <v>91</v>
      </c>
      <c r="AJ315" s="407">
        <v>77</v>
      </c>
      <c r="AK315" s="407">
        <v>62</v>
      </c>
      <c r="AL315" s="407">
        <v>55</v>
      </c>
      <c r="AM315" s="407">
        <v>45</v>
      </c>
      <c r="AN315" s="407">
        <v>34</v>
      </c>
      <c r="AO315" s="407">
        <v>25</v>
      </c>
      <c r="AP315" s="407">
        <v>21</v>
      </c>
      <c r="AQ315" s="407">
        <v>29</v>
      </c>
      <c r="AR315" s="407">
        <v>847</v>
      </c>
      <c r="AS315" s="407">
        <v>74</v>
      </c>
      <c r="AT315" s="407">
        <v>79</v>
      </c>
      <c r="AU315" s="407">
        <v>366</v>
      </c>
      <c r="AV315" s="407">
        <v>43</v>
      </c>
    </row>
    <row r="316" spans="1:48" hidden="1" x14ac:dyDescent="0.2">
      <c r="A316" s="347">
        <v>302</v>
      </c>
      <c r="B316" s="125">
        <v>545</v>
      </c>
      <c r="C316" s="403" t="s">
        <v>607</v>
      </c>
      <c r="D316" s="354" t="s">
        <v>31</v>
      </c>
      <c r="E316" s="410">
        <v>2</v>
      </c>
      <c r="F316" s="405">
        <f t="shared" si="185"/>
        <v>799</v>
      </c>
      <c r="G316" s="406"/>
      <c r="H316" s="405"/>
      <c r="I316" s="405"/>
      <c r="J316" s="339"/>
      <c r="K316" s="339"/>
      <c r="L316" s="407"/>
      <c r="M316" s="407"/>
      <c r="N316" s="407"/>
      <c r="O316" s="407"/>
      <c r="P316" s="407">
        <v>16</v>
      </c>
      <c r="Q316" s="407">
        <v>16</v>
      </c>
      <c r="R316" s="407">
        <v>17</v>
      </c>
      <c r="S316" s="407">
        <v>17</v>
      </c>
      <c r="T316" s="407">
        <v>18</v>
      </c>
      <c r="U316" s="407">
        <v>18</v>
      </c>
      <c r="V316" s="407">
        <v>18</v>
      </c>
      <c r="W316" s="407">
        <v>18</v>
      </c>
      <c r="X316" s="407">
        <v>18</v>
      </c>
      <c r="Y316" s="407">
        <v>18</v>
      </c>
      <c r="Z316" s="407">
        <v>18</v>
      </c>
      <c r="AA316" s="407">
        <v>17</v>
      </c>
      <c r="AB316" s="407">
        <v>17</v>
      </c>
      <c r="AC316" s="407">
        <v>17</v>
      </c>
      <c r="AD316" s="407">
        <v>85</v>
      </c>
      <c r="AE316" s="407">
        <v>79</v>
      </c>
      <c r="AF316" s="407">
        <v>65</v>
      </c>
      <c r="AG316" s="407">
        <v>58</v>
      </c>
      <c r="AH316" s="407">
        <v>50</v>
      </c>
      <c r="AI316" s="407">
        <v>48</v>
      </c>
      <c r="AJ316" s="407">
        <v>41</v>
      </c>
      <c r="AK316" s="407">
        <v>33</v>
      </c>
      <c r="AL316" s="407">
        <v>30</v>
      </c>
      <c r="AM316" s="407">
        <v>24</v>
      </c>
      <c r="AN316" s="407">
        <v>19</v>
      </c>
      <c r="AO316" s="407">
        <v>13</v>
      </c>
      <c r="AP316" s="407">
        <v>11</v>
      </c>
      <c r="AQ316" s="407">
        <v>16</v>
      </c>
      <c r="AR316" s="407">
        <v>448</v>
      </c>
      <c r="AS316" s="407">
        <v>39</v>
      </c>
      <c r="AT316" s="407">
        <v>42</v>
      </c>
      <c r="AU316" s="407">
        <v>194</v>
      </c>
      <c r="AV316" s="407">
        <v>22</v>
      </c>
    </row>
    <row r="317" spans="1:48" hidden="1" x14ac:dyDescent="0.2">
      <c r="A317" s="347">
        <v>301</v>
      </c>
      <c r="B317" s="125">
        <v>546</v>
      </c>
      <c r="C317" s="403" t="s">
        <v>608</v>
      </c>
      <c r="D317" s="354" t="s">
        <v>31</v>
      </c>
      <c r="E317" s="410">
        <v>2</v>
      </c>
      <c r="F317" s="405">
        <f t="shared" si="185"/>
        <v>1221</v>
      </c>
      <c r="G317" s="406"/>
      <c r="H317" s="405"/>
      <c r="I317" s="405"/>
      <c r="J317" s="339"/>
      <c r="K317" s="339"/>
      <c r="L317" s="407"/>
      <c r="M317" s="407"/>
      <c r="N317" s="407"/>
      <c r="O317" s="407"/>
      <c r="P317" s="407">
        <v>25</v>
      </c>
      <c r="Q317" s="407">
        <v>25</v>
      </c>
      <c r="R317" s="407">
        <v>26</v>
      </c>
      <c r="S317" s="407">
        <v>26</v>
      </c>
      <c r="T317" s="407">
        <v>27</v>
      </c>
      <c r="U317" s="407">
        <v>27</v>
      </c>
      <c r="V317" s="407">
        <v>28</v>
      </c>
      <c r="W317" s="407">
        <v>28</v>
      </c>
      <c r="X317" s="407">
        <v>27</v>
      </c>
      <c r="Y317" s="407">
        <v>27</v>
      </c>
      <c r="Z317" s="407">
        <v>27</v>
      </c>
      <c r="AA317" s="407">
        <v>27</v>
      </c>
      <c r="AB317" s="407">
        <v>27</v>
      </c>
      <c r="AC317" s="407">
        <v>27</v>
      </c>
      <c r="AD317" s="407">
        <v>129</v>
      </c>
      <c r="AE317" s="407">
        <v>121</v>
      </c>
      <c r="AF317" s="407">
        <v>98</v>
      </c>
      <c r="AG317" s="407">
        <v>90</v>
      </c>
      <c r="AH317" s="407">
        <v>76</v>
      </c>
      <c r="AI317" s="407">
        <v>74</v>
      </c>
      <c r="AJ317" s="407">
        <v>62</v>
      </c>
      <c r="AK317" s="407">
        <v>50</v>
      </c>
      <c r="AL317" s="407">
        <v>45</v>
      </c>
      <c r="AM317" s="407">
        <v>37</v>
      </c>
      <c r="AN317" s="407">
        <v>28</v>
      </c>
      <c r="AO317" s="407">
        <v>20</v>
      </c>
      <c r="AP317" s="407">
        <v>17</v>
      </c>
      <c r="AQ317" s="407">
        <v>23</v>
      </c>
      <c r="AR317" s="407">
        <v>683</v>
      </c>
      <c r="AS317" s="407">
        <v>59</v>
      </c>
      <c r="AT317" s="407">
        <v>64</v>
      </c>
      <c r="AU317" s="407">
        <v>295</v>
      </c>
      <c r="AV317" s="407">
        <v>34</v>
      </c>
    </row>
    <row r="318" spans="1:48" hidden="1" x14ac:dyDescent="0.2">
      <c r="A318" s="347">
        <v>305</v>
      </c>
      <c r="B318" s="125">
        <v>547</v>
      </c>
      <c r="C318" s="403" t="s">
        <v>609</v>
      </c>
      <c r="D318" s="354" t="s">
        <v>31</v>
      </c>
      <c r="E318" s="410">
        <v>2</v>
      </c>
      <c r="F318" s="405">
        <f t="shared" si="185"/>
        <v>1613</v>
      </c>
      <c r="G318" s="406"/>
      <c r="H318" s="405"/>
      <c r="I318" s="405"/>
      <c r="J318" s="339"/>
      <c r="K318" s="339"/>
      <c r="L318" s="407"/>
      <c r="M318" s="407"/>
      <c r="N318" s="407"/>
      <c r="O318" s="407"/>
      <c r="P318" s="407">
        <v>33</v>
      </c>
      <c r="Q318" s="407">
        <v>33</v>
      </c>
      <c r="R318" s="407">
        <v>34</v>
      </c>
      <c r="S318" s="407">
        <v>35</v>
      </c>
      <c r="T318" s="407">
        <v>35</v>
      </c>
      <c r="U318" s="407">
        <v>36</v>
      </c>
      <c r="V318" s="407">
        <v>37</v>
      </c>
      <c r="W318" s="407">
        <v>37</v>
      </c>
      <c r="X318" s="407">
        <v>36</v>
      </c>
      <c r="Y318" s="407">
        <v>36</v>
      </c>
      <c r="Z318" s="407">
        <v>36</v>
      </c>
      <c r="AA318" s="407">
        <v>35</v>
      </c>
      <c r="AB318" s="407">
        <v>35</v>
      </c>
      <c r="AC318" s="407">
        <v>34</v>
      </c>
      <c r="AD318" s="407">
        <v>172</v>
      </c>
      <c r="AE318" s="407">
        <v>160</v>
      </c>
      <c r="AF318" s="407">
        <v>130</v>
      </c>
      <c r="AG318" s="407">
        <v>119</v>
      </c>
      <c r="AH318" s="407">
        <v>101</v>
      </c>
      <c r="AI318" s="407">
        <v>97</v>
      </c>
      <c r="AJ318" s="407">
        <v>82</v>
      </c>
      <c r="AK318" s="407">
        <v>66</v>
      </c>
      <c r="AL318" s="407">
        <v>59</v>
      </c>
      <c r="AM318" s="407">
        <v>49</v>
      </c>
      <c r="AN318" s="407">
        <v>37</v>
      </c>
      <c r="AO318" s="407">
        <v>27</v>
      </c>
      <c r="AP318" s="407">
        <v>22</v>
      </c>
      <c r="AQ318" s="407">
        <v>31</v>
      </c>
      <c r="AR318" s="407">
        <v>903</v>
      </c>
      <c r="AS318" s="407">
        <v>78</v>
      </c>
      <c r="AT318" s="407">
        <v>84</v>
      </c>
      <c r="AU318" s="407">
        <v>391</v>
      </c>
      <c r="AV318" s="407">
        <v>45</v>
      </c>
    </row>
    <row r="319" spans="1:48" hidden="1" x14ac:dyDescent="0.2">
      <c r="A319" s="347">
        <v>306</v>
      </c>
      <c r="B319" s="125">
        <v>548</v>
      </c>
      <c r="C319" s="403" t="s">
        <v>610</v>
      </c>
      <c r="D319" s="354" t="s">
        <v>31</v>
      </c>
      <c r="E319" s="410">
        <v>2</v>
      </c>
      <c r="F319" s="405">
        <f t="shared" si="185"/>
        <v>1473</v>
      </c>
      <c r="G319" s="406"/>
      <c r="H319" s="405"/>
      <c r="I319" s="405"/>
      <c r="J319" s="339"/>
      <c r="K319" s="339"/>
      <c r="L319" s="407"/>
      <c r="M319" s="407"/>
      <c r="N319" s="407"/>
      <c r="O319" s="407"/>
      <c r="P319" s="407">
        <v>30</v>
      </c>
      <c r="Q319" s="407">
        <v>30</v>
      </c>
      <c r="R319" s="407">
        <v>31</v>
      </c>
      <c r="S319" s="407">
        <v>32</v>
      </c>
      <c r="T319" s="407">
        <v>32</v>
      </c>
      <c r="U319" s="407">
        <v>33</v>
      </c>
      <c r="V319" s="407">
        <v>34</v>
      </c>
      <c r="W319" s="407">
        <v>34</v>
      </c>
      <c r="X319" s="407">
        <v>33</v>
      </c>
      <c r="Y319" s="407">
        <v>33</v>
      </c>
      <c r="Z319" s="407">
        <v>32</v>
      </c>
      <c r="AA319" s="407">
        <v>32</v>
      </c>
      <c r="AB319" s="407">
        <v>32</v>
      </c>
      <c r="AC319" s="407">
        <v>31</v>
      </c>
      <c r="AD319" s="407">
        <v>157</v>
      </c>
      <c r="AE319" s="407">
        <v>147</v>
      </c>
      <c r="AF319" s="407">
        <v>119</v>
      </c>
      <c r="AG319" s="407">
        <v>109</v>
      </c>
      <c r="AH319" s="407">
        <v>92</v>
      </c>
      <c r="AI319" s="407">
        <v>89</v>
      </c>
      <c r="AJ319" s="407">
        <v>74</v>
      </c>
      <c r="AK319" s="407">
        <v>60</v>
      </c>
      <c r="AL319" s="407">
        <v>54</v>
      </c>
      <c r="AM319" s="407">
        <v>44</v>
      </c>
      <c r="AN319" s="407">
        <v>34</v>
      </c>
      <c r="AO319" s="407">
        <v>25</v>
      </c>
      <c r="AP319" s="407">
        <v>20</v>
      </c>
      <c r="AQ319" s="407">
        <v>28</v>
      </c>
      <c r="AR319" s="407">
        <v>826</v>
      </c>
      <c r="AS319" s="407">
        <v>72</v>
      </c>
      <c r="AT319" s="407">
        <v>77</v>
      </c>
      <c r="AU319" s="407">
        <v>357</v>
      </c>
      <c r="AV319" s="407">
        <v>42</v>
      </c>
    </row>
    <row r="320" spans="1:48" hidden="1" x14ac:dyDescent="0.2">
      <c r="A320" s="340" t="s">
        <v>793</v>
      </c>
      <c r="B320" s="341"/>
      <c r="C320" s="342" t="s">
        <v>611</v>
      </c>
      <c r="D320" s="275"/>
      <c r="E320" s="107">
        <v>2</v>
      </c>
      <c r="F320" s="399">
        <f>SUM(F321:F324)</f>
        <v>2942</v>
      </c>
      <c r="G320" s="400">
        <f t="shared" ref="G320:I320" si="186">SUM(G321:G324)</f>
        <v>0</v>
      </c>
      <c r="H320" s="401">
        <f t="shared" si="186"/>
        <v>0</v>
      </c>
      <c r="I320" s="401">
        <f t="shared" si="186"/>
        <v>0</v>
      </c>
      <c r="J320" s="402">
        <f>SUM(J321:J324)</f>
        <v>0</v>
      </c>
      <c r="K320" s="402">
        <f t="shared" ref="K320:AV320" si="187">SUM(K321:K324)</f>
        <v>0</v>
      </c>
      <c r="L320" s="402">
        <f t="shared" si="187"/>
        <v>0</v>
      </c>
      <c r="M320" s="402">
        <f t="shared" si="187"/>
        <v>0</v>
      </c>
      <c r="N320" s="402">
        <f t="shared" si="187"/>
        <v>0</v>
      </c>
      <c r="O320" s="402">
        <f t="shared" si="187"/>
        <v>0</v>
      </c>
      <c r="P320" s="402">
        <f t="shared" si="187"/>
        <v>62</v>
      </c>
      <c r="Q320" s="402">
        <f t="shared" si="187"/>
        <v>63</v>
      </c>
      <c r="R320" s="402">
        <f t="shared" si="187"/>
        <v>62</v>
      </c>
      <c r="S320" s="402">
        <f t="shared" si="187"/>
        <v>60</v>
      </c>
      <c r="T320" s="402">
        <f t="shared" si="187"/>
        <v>59</v>
      </c>
      <c r="U320" s="402">
        <f t="shared" si="187"/>
        <v>58</v>
      </c>
      <c r="V320" s="402">
        <f t="shared" si="187"/>
        <v>57</v>
      </c>
      <c r="W320" s="402">
        <f t="shared" si="187"/>
        <v>56</v>
      </c>
      <c r="X320" s="402">
        <f t="shared" si="187"/>
        <v>59</v>
      </c>
      <c r="Y320" s="402">
        <f t="shared" si="187"/>
        <v>59</v>
      </c>
      <c r="Z320" s="402">
        <f t="shared" si="187"/>
        <v>60</v>
      </c>
      <c r="AA320" s="402">
        <f t="shared" si="187"/>
        <v>61</v>
      </c>
      <c r="AB320" s="402">
        <f t="shared" si="187"/>
        <v>60</v>
      </c>
      <c r="AC320" s="402">
        <f t="shared" si="187"/>
        <v>59</v>
      </c>
      <c r="AD320" s="402">
        <f t="shared" si="187"/>
        <v>267</v>
      </c>
      <c r="AE320" s="402">
        <f t="shared" si="187"/>
        <v>257</v>
      </c>
      <c r="AF320" s="402">
        <f t="shared" si="187"/>
        <v>232</v>
      </c>
      <c r="AG320" s="402">
        <f t="shared" si="187"/>
        <v>216</v>
      </c>
      <c r="AH320" s="402">
        <f t="shared" si="187"/>
        <v>195</v>
      </c>
      <c r="AI320" s="402">
        <f t="shared" si="187"/>
        <v>176</v>
      </c>
      <c r="AJ320" s="402">
        <f t="shared" si="187"/>
        <v>158</v>
      </c>
      <c r="AK320" s="402">
        <f t="shared" si="187"/>
        <v>131</v>
      </c>
      <c r="AL320" s="402">
        <f t="shared" si="187"/>
        <v>125</v>
      </c>
      <c r="AM320" s="402">
        <f t="shared" si="187"/>
        <v>129</v>
      </c>
      <c r="AN320" s="402">
        <f t="shared" si="187"/>
        <v>97</v>
      </c>
      <c r="AO320" s="402">
        <f t="shared" si="187"/>
        <v>63</v>
      </c>
      <c r="AP320" s="402">
        <f t="shared" si="187"/>
        <v>61</v>
      </c>
      <c r="AQ320" s="402">
        <f t="shared" si="187"/>
        <v>68</v>
      </c>
      <c r="AR320" s="402">
        <f t="shared" si="187"/>
        <v>1667</v>
      </c>
      <c r="AS320" s="402">
        <f t="shared" si="187"/>
        <v>146</v>
      </c>
      <c r="AT320" s="402">
        <f t="shared" si="187"/>
        <v>152</v>
      </c>
      <c r="AU320" s="402">
        <f t="shared" si="187"/>
        <v>649</v>
      </c>
      <c r="AV320" s="402">
        <f t="shared" si="187"/>
        <v>91</v>
      </c>
    </row>
    <row r="321" spans="1:48" hidden="1" x14ac:dyDescent="0.2">
      <c r="A321" s="347">
        <v>301</v>
      </c>
      <c r="B321" s="125">
        <v>597</v>
      </c>
      <c r="C321" s="403" t="s">
        <v>612</v>
      </c>
      <c r="D321" s="354" t="s">
        <v>16</v>
      </c>
      <c r="E321" s="410">
        <v>2</v>
      </c>
      <c r="F321" s="405">
        <f>SUM(J321:AP321)</f>
        <v>1565</v>
      </c>
      <c r="G321" s="406"/>
      <c r="H321" s="405"/>
      <c r="I321" s="405"/>
      <c r="J321" s="339"/>
      <c r="K321" s="339"/>
      <c r="L321" s="407"/>
      <c r="M321" s="407"/>
      <c r="N321" s="407"/>
      <c r="O321" s="407"/>
      <c r="P321" s="407">
        <v>33</v>
      </c>
      <c r="Q321" s="407">
        <v>34</v>
      </c>
      <c r="R321" s="407">
        <v>33</v>
      </c>
      <c r="S321" s="407">
        <v>32</v>
      </c>
      <c r="T321" s="407">
        <v>31</v>
      </c>
      <c r="U321" s="407">
        <v>30</v>
      </c>
      <c r="V321" s="407">
        <v>31</v>
      </c>
      <c r="W321" s="407">
        <v>30</v>
      </c>
      <c r="X321" s="407">
        <v>31</v>
      </c>
      <c r="Y321" s="407">
        <v>31</v>
      </c>
      <c r="Z321" s="407">
        <v>32</v>
      </c>
      <c r="AA321" s="407">
        <v>32</v>
      </c>
      <c r="AB321" s="407">
        <v>32</v>
      </c>
      <c r="AC321" s="407">
        <v>31</v>
      </c>
      <c r="AD321" s="407">
        <v>141</v>
      </c>
      <c r="AE321" s="407">
        <v>135</v>
      </c>
      <c r="AF321" s="407">
        <v>123</v>
      </c>
      <c r="AG321" s="407">
        <v>116</v>
      </c>
      <c r="AH321" s="407">
        <v>105</v>
      </c>
      <c r="AI321" s="407">
        <v>94</v>
      </c>
      <c r="AJ321" s="407">
        <v>84</v>
      </c>
      <c r="AK321" s="407">
        <v>70</v>
      </c>
      <c r="AL321" s="407">
        <v>67</v>
      </c>
      <c r="AM321" s="407">
        <v>69</v>
      </c>
      <c r="AN321" s="407">
        <v>52</v>
      </c>
      <c r="AO321" s="407">
        <v>34</v>
      </c>
      <c r="AP321" s="407">
        <v>32</v>
      </c>
      <c r="AQ321" s="407">
        <v>37</v>
      </c>
      <c r="AR321" s="407">
        <v>934</v>
      </c>
      <c r="AS321" s="407">
        <v>88</v>
      </c>
      <c r="AT321" s="407">
        <v>81</v>
      </c>
      <c r="AU321" s="407">
        <v>346</v>
      </c>
      <c r="AV321" s="407">
        <v>49</v>
      </c>
    </row>
    <row r="322" spans="1:48" hidden="1" x14ac:dyDescent="0.2">
      <c r="A322" s="347">
        <v>302</v>
      </c>
      <c r="B322" s="125">
        <v>598</v>
      </c>
      <c r="C322" s="403" t="s">
        <v>613</v>
      </c>
      <c r="D322" s="354" t="s">
        <v>31</v>
      </c>
      <c r="E322" s="410">
        <v>2</v>
      </c>
      <c r="F322" s="405">
        <f>SUM(J322:AP322)</f>
        <v>336</v>
      </c>
      <c r="G322" s="406"/>
      <c r="H322" s="405"/>
      <c r="I322" s="405"/>
      <c r="J322" s="339"/>
      <c r="K322" s="339"/>
      <c r="L322" s="407"/>
      <c r="M322" s="407"/>
      <c r="N322" s="407"/>
      <c r="O322" s="407"/>
      <c r="P322" s="407">
        <v>7</v>
      </c>
      <c r="Q322" s="407">
        <v>7</v>
      </c>
      <c r="R322" s="407">
        <v>7</v>
      </c>
      <c r="S322" s="407">
        <v>7</v>
      </c>
      <c r="T322" s="407">
        <v>7</v>
      </c>
      <c r="U322" s="407">
        <v>7</v>
      </c>
      <c r="V322" s="407">
        <v>6</v>
      </c>
      <c r="W322" s="407">
        <v>6</v>
      </c>
      <c r="X322" s="407">
        <v>7</v>
      </c>
      <c r="Y322" s="407">
        <v>7</v>
      </c>
      <c r="Z322" s="407">
        <v>7</v>
      </c>
      <c r="AA322" s="407">
        <v>7</v>
      </c>
      <c r="AB322" s="407">
        <v>7</v>
      </c>
      <c r="AC322" s="407">
        <v>7</v>
      </c>
      <c r="AD322" s="407">
        <v>31</v>
      </c>
      <c r="AE322" s="407">
        <v>30</v>
      </c>
      <c r="AF322" s="407">
        <v>27</v>
      </c>
      <c r="AG322" s="407">
        <v>24</v>
      </c>
      <c r="AH322" s="407">
        <v>22</v>
      </c>
      <c r="AI322" s="407">
        <v>20</v>
      </c>
      <c r="AJ322" s="407">
        <v>18</v>
      </c>
      <c r="AK322" s="407">
        <v>15</v>
      </c>
      <c r="AL322" s="407">
        <v>14</v>
      </c>
      <c r="AM322" s="407">
        <v>14</v>
      </c>
      <c r="AN322" s="407">
        <v>11</v>
      </c>
      <c r="AO322" s="407">
        <v>7</v>
      </c>
      <c r="AP322" s="407">
        <v>7</v>
      </c>
      <c r="AQ322" s="407">
        <v>8</v>
      </c>
      <c r="AR322" s="407">
        <v>179</v>
      </c>
      <c r="AS322" s="407">
        <v>14</v>
      </c>
      <c r="AT322" s="407">
        <v>17</v>
      </c>
      <c r="AU322" s="407">
        <v>74</v>
      </c>
      <c r="AV322" s="407">
        <v>10</v>
      </c>
    </row>
    <row r="323" spans="1:48" hidden="1" x14ac:dyDescent="0.2">
      <c r="A323" s="347">
        <v>303</v>
      </c>
      <c r="B323" s="125">
        <v>599</v>
      </c>
      <c r="C323" s="403" t="s">
        <v>614</v>
      </c>
      <c r="D323" s="354" t="s">
        <v>31</v>
      </c>
      <c r="E323" s="410">
        <v>2</v>
      </c>
      <c r="F323" s="405">
        <f>SUM(J323:AP323)</f>
        <v>747</v>
      </c>
      <c r="G323" s="406"/>
      <c r="H323" s="405"/>
      <c r="I323" s="405"/>
      <c r="J323" s="339"/>
      <c r="K323" s="339"/>
      <c r="L323" s="407"/>
      <c r="M323" s="407"/>
      <c r="N323" s="407"/>
      <c r="O323" s="407"/>
      <c r="P323" s="407">
        <v>16</v>
      </c>
      <c r="Q323" s="407">
        <v>16</v>
      </c>
      <c r="R323" s="407">
        <v>16</v>
      </c>
      <c r="S323" s="407">
        <v>15</v>
      </c>
      <c r="T323" s="407">
        <v>15</v>
      </c>
      <c r="U323" s="407">
        <v>15</v>
      </c>
      <c r="V323" s="407">
        <v>14</v>
      </c>
      <c r="W323" s="407">
        <v>14</v>
      </c>
      <c r="X323" s="407">
        <v>15</v>
      </c>
      <c r="Y323" s="407">
        <v>15</v>
      </c>
      <c r="Z323" s="407">
        <v>15</v>
      </c>
      <c r="AA323" s="407">
        <v>16</v>
      </c>
      <c r="AB323" s="407">
        <v>15</v>
      </c>
      <c r="AC323" s="407">
        <v>15</v>
      </c>
      <c r="AD323" s="407">
        <v>68</v>
      </c>
      <c r="AE323" s="407">
        <v>66</v>
      </c>
      <c r="AF323" s="407">
        <v>58</v>
      </c>
      <c r="AG323" s="407">
        <v>54</v>
      </c>
      <c r="AH323" s="407">
        <v>49</v>
      </c>
      <c r="AI323" s="407">
        <v>45</v>
      </c>
      <c r="AJ323" s="407">
        <v>40</v>
      </c>
      <c r="AK323" s="407">
        <v>33</v>
      </c>
      <c r="AL323" s="407">
        <v>32</v>
      </c>
      <c r="AM323" s="407">
        <v>33</v>
      </c>
      <c r="AN323" s="407">
        <v>25</v>
      </c>
      <c r="AO323" s="407">
        <v>16</v>
      </c>
      <c r="AP323" s="407">
        <v>16</v>
      </c>
      <c r="AQ323" s="407">
        <v>16</v>
      </c>
      <c r="AR323" s="407">
        <v>397</v>
      </c>
      <c r="AS323" s="407">
        <v>32</v>
      </c>
      <c r="AT323" s="407">
        <v>39</v>
      </c>
      <c r="AU323" s="407">
        <v>164</v>
      </c>
      <c r="AV323" s="407">
        <v>23</v>
      </c>
    </row>
    <row r="324" spans="1:48" hidden="1" x14ac:dyDescent="0.2">
      <c r="A324" s="347">
        <v>304</v>
      </c>
      <c r="B324" s="125">
        <v>600</v>
      </c>
      <c r="C324" s="403" t="s">
        <v>615</v>
      </c>
      <c r="D324" s="354" t="s">
        <v>31</v>
      </c>
      <c r="E324" s="410">
        <v>2</v>
      </c>
      <c r="F324" s="405">
        <f>SUM(J324:AP324)</f>
        <v>294</v>
      </c>
      <c r="G324" s="406"/>
      <c r="H324" s="405"/>
      <c r="I324" s="405"/>
      <c r="J324" s="339"/>
      <c r="K324" s="339"/>
      <c r="L324" s="407"/>
      <c r="M324" s="407"/>
      <c r="N324" s="407"/>
      <c r="O324" s="407"/>
      <c r="P324" s="407">
        <v>6</v>
      </c>
      <c r="Q324" s="407">
        <v>6</v>
      </c>
      <c r="R324" s="407">
        <v>6</v>
      </c>
      <c r="S324" s="407">
        <v>6</v>
      </c>
      <c r="T324" s="407">
        <v>6</v>
      </c>
      <c r="U324" s="407">
        <v>6</v>
      </c>
      <c r="V324" s="407">
        <v>6</v>
      </c>
      <c r="W324" s="407">
        <v>6</v>
      </c>
      <c r="X324" s="407">
        <v>6</v>
      </c>
      <c r="Y324" s="407">
        <v>6</v>
      </c>
      <c r="Z324" s="407">
        <v>6</v>
      </c>
      <c r="AA324" s="407">
        <v>6</v>
      </c>
      <c r="AB324" s="407">
        <v>6</v>
      </c>
      <c r="AC324" s="407">
        <v>6</v>
      </c>
      <c r="AD324" s="407">
        <v>27</v>
      </c>
      <c r="AE324" s="407">
        <v>26</v>
      </c>
      <c r="AF324" s="407">
        <v>24</v>
      </c>
      <c r="AG324" s="407">
        <v>22</v>
      </c>
      <c r="AH324" s="407">
        <v>19</v>
      </c>
      <c r="AI324" s="407">
        <v>17</v>
      </c>
      <c r="AJ324" s="407">
        <v>16</v>
      </c>
      <c r="AK324" s="407">
        <v>13</v>
      </c>
      <c r="AL324" s="407">
        <v>12</v>
      </c>
      <c r="AM324" s="407">
        <v>13</v>
      </c>
      <c r="AN324" s="407">
        <v>9</v>
      </c>
      <c r="AO324" s="407">
        <v>6</v>
      </c>
      <c r="AP324" s="407">
        <v>6</v>
      </c>
      <c r="AQ324" s="407">
        <v>7</v>
      </c>
      <c r="AR324" s="407">
        <v>157</v>
      </c>
      <c r="AS324" s="407">
        <v>12</v>
      </c>
      <c r="AT324" s="407">
        <v>15</v>
      </c>
      <c r="AU324" s="407">
        <v>65</v>
      </c>
      <c r="AV324" s="407">
        <v>9</v>
      </c>
    </row>
    <row r="325" spans="1:48" hidden="1" x14ac:dyDescent="0.2">
      <c r="A325" s="340" t="s">
        <v>794</v>
      </c>
      <c r="B325" s="341"/>
      <c r="C325" s="342" t="s">
        <v>616</v>
      </c>
      <c r="D325" s="275"/>
      <c r="E325" s="107">
        <v>2</v>
      </c>
      <c r="F325" s="399">
        <f>SUM(F326:F333)</f>
        <v>5143</v>
      </c>
      <c r="G325" s="400">
        <f t="shared" ref="G325:I325" si="188">SUM(G326:G333)</f>
        <v>0</v>
      </c>
      <c r="H325" s="401">
        <f t="shared" si="188"/>
        <v>0</v>
      </c>
      <c r="I325" s="401">
        <f t="shared" si="188"/>
        <v>0</v>
      </c>
      <c r="J325" s="402">
        <f>SUM(J326:J333)</f>
        <v>0</v>
      </c>
      <c r="K325" s="402">
        <f t="shared" ref="K325:AV325" si="189">SUM(K326:K333)</f>
        <v>0</v>
      </c>
      <c r="L325" s="402">
        <f t="shared" si="189"/>
        <v>0</v>
      </c>
      <c r="M325" s="402">
        <f t="shared" si="189"/>
        <v>0</v>
      </c>
      <c r="N325" s="402">
        <f t="shared" si="189"/>
        <v>0</v>
      </c>
      <c r="O325" s="402">
        <f t="shared" si="189"/>
        <v>0</v>
      </c>
      <c r="P325" s="402">
        <f t="shared" si="189"/>
        <v>108</v>
      </c>
      <c r="Q325" s="402">
        <f t="shared" si="189"/>
        <v>111</v>
      </c>
      <c r="R325" s="402">
        <f t="shared" si="189"/>
        <v>115</v>
      </c>
      <c r="S325" s="402">
        <f t="shared" si="189"/>
        <v>118</v>
      </c>
      <c r="T325" s="402">
        <f t="shared" si="189"/>
        <v>124</v>
      </c>
      <c r="U325" s="402">
        <f t="shared" si="189"/>
        <v>129</v>
      </c>
      <c r="V325" s="402">
        <f t="shared" si="189"/>
        <v>133</v>
      </c>
      <c r="W325" s="402">
        <f t="shared" si="189"/>
        <v>129</v>
      </c>
      <c r="X325" s="402">
        <f t="shared" si="189"/>
        <v>118</v>
      </c>
      <c r="Y325" s="402">
        <f t="shared" si="189"/>
        <v>112</v>
      </c>
      <c r="Z325" s="402">
        <f t="shared" si="189"/>
        <v>105</v>
      </c>
      <c r="AA325" s="402">
        <f t="shared" si="189"/>
        <v>99</v>
      </c>
      <c r="AB325" s="402">
        <f t="shared" si="189"/>
        <v>96</v>
      </c>
      <c r="AC325" s="402">
        <f t="shared" si="189"/>
        <v>94</v>
      </c>
      <c r="AD325" s="402">
        <f t="shared" si="189"/>
        <v>461</v>
      </c>
      <c r="AE325" s="402">
        <f t="shared" si="189"/>
        <v>453</v>
      </c>
      <c r="AF325" s="402">
        <f t="shared" si="189"/>
        <v>450</v>
      </c>
      <c r="AG325" s="402">
        <f t="shared" si="189"/>
        <v>362</v>
      </c>
      <c r="AH325" s="402">
        <f t="shared" si="189"/>
        <v>357</v>
      </c>
      <c r="AI325" s="402">
        <f t="shared" si="189"/>
        <v>297</v>
      </c>
      <c r="AJ325" s="402">
        <f t="shared" si="189"/>
        <v>273</v>
      </c>
      <c r="AK325" s="402">
        <f t="shared" si="189"/>
        <v>235</v>
      </c>
      <c r="AL325" s="402">
        <f t="shared" si="189"/>
        <v>198</v>
      </c>
      <c r="AM325" s="402">
        <f t="shared" si="189"/>
        <v>168</v>
      </c>
      <c r="AN325" s="402">
        <f t="shared" si="189"/>
        <v>130</v>
      </c>
      <c r="AO325" s="402">
        <f t="shared" si="189"/>
        <v>95</v>
      </c>
      <c r="AP325" s="402">
        <f t="shared" si="189"/>
        <v>73</v>
      </c>
      <c r="AQ325" s="402">
        <f t="shared" si="189"/>
        <v>143</v>
      </c>
      <c r="AR325" s="402">
        <f t="shared" si="189"/>
        <v>2919</v>
      </c>
      <c r="AS325" s="402">
        <f t="shared" si="189"/>
        <v>328</v>
      </c>
      <c r="AT325" s="402">
        <f t="shared" si="189"/>
        <v>255</v>
      </c>
      <c r="AU325" s="402">
        <f t="shared" si="189"/>
        <v>1213</v>
      </c>
      <c r="AV325" s="402">
        <f t="shared" si="189"/>
        <v>192</v>
      </c>
    </row>
    <row r="326" spans="1:48" hidden="1" x14ac:dyDescent="0.2">
      <c r="A326" s="347">
        <v>201</v>
      </c>
      <c r="B326" s="125">
        <v>569</v>
      </c>
      <c r="C326" s="403" t="s">
        <v>617</v>
      </c>
      <c r="D326" s="352" t="s">
        <v>14</v>
      </c>
      <c r="E326" s="411">
        <v>2</v>
      </c>
      <c r="F326" s="405">
        <f t="shared" ref="F326:F333" si="190">SUM(J326:AP326)</f>
        <v>2398</v>
      </c>
      <c r="G326" s="406"/>
      <c r="H326" s="405"/>
      <c r="I326" s="405"/>
      <c r="J326" s="339"/>
      <c r="K326" s="339"/>
      <c r="L326" s="407"/>
      <c r="M326" s="407"/>
      <c r="N326" s="407"/>
      <c r="O326" s="407"/>
      <c r="P326" s="407">
        <v>49</v>
      </c>
      <c r="Q326" s="407">
        <v>52</v>
      </c>
      <c r="R326" s="407">
        <v>55</v>
      </c>
      <c r="S326" s="407">
        <v>53</v>
      </c>
      <c r="T326" s="407">
        <v>58</v>
      </c>
      <c r="U326" s="407">
        <v>58</v>
      </c>
      <c r="V326" s="407">
        <v>62</v>
      </c>
      <c r="W326" s="407">
        <v>59</v>
      </c>
      <c r="X326" s="407">
        <v>53</v>
      </c>
      <c r="Y326" s="407">
        <v>53</v>
      </c>
      <c r="Z326" s="407">
        <v>48</v>
      </c>
      <c r="AA326" s="407">
        <v>46</v>
      </c>
      <c r="AB326" s="407">
        <v>44</v>
      </c>
      <c r="AC326" s="407">
        <v>43</v>
      </c>
      <c r="AD326" s="407">
        <v>213</v>
      </c>
      <c r="AE326" s="407">
        <v>211</v>
      </c>
      <c r="AF326" s="407">
        <v>209</v>
      </c>
      <c r="AG326" s="407">
        <v>170</v>
      </c>
      <c r="AH326" s="407">
        <v>167</v>
      </c>
      <c r="AI326" s="407">
        <v>137</v>
      </c>
      <c r="AJ326" s="407">
        <v>130</v>
      </c>
      <c r="AK326" s="407">
        <v>111</v>
      </c>
      <c r="AL326" s="407">
        <v>95</v>
      </c>
      <c r="AM326" s="407">
        <v>77</v>
      </c>
      <c r="AN326" s="407">
        <v>64</v>
      </c>
      <c r="AO326" s="407">
        <v>45</v>
      </c>
      <c r="AP326" s="407">
        <v>36</v>
      </c>
      <c r="AQ326" s="407">
        <v>72</v>
      </c>
      <c r="AR326" s="407">
        <v>1420</v>
      </c>
      <c r="AS326" s="407">
        <v>187</v>
      </c>
      <c r="AT326" s="407">
        <v>118</v>
      </c>
      <c r="AU326" s="407">
        <v>563</v>
      </c>
      <c r="AV326" s="407">
        <v>89</v>
      </c>
    </row>
    <row r="327" spans="1:48" hidden="1" x14ac:dyDescent="0.2">
      <c r="A327" s="347">
        <v>301</v>
      </c>
      <c r="B327" s="125">
        <v>570</v>
      </c>
      <c r="C327" s="403" t="s">
        <v>618</v>
      </c>
      <c r="D327" s="354" t="s">
        <v>31</v>
      </c>
      <c r="E327" s="410">
        <v>2</v>
      </c>
      <c r="F327" s="405">
        <f t="shared" si="190"/>
        <v>382</v>
      </c>
      <c r="G327" s="406"/>
      <c r="H327" s="405"/>
      <c r="I327" s="405"/>
      <c r="J327" s="339"/>
      <c r="K327" s="339"/>
      <c r="L327" s="407"/>
      <c r="M327" s="407"/>
      <c r="N327" s="407"/>
      <c r="O327" s="407"/>
      <c r="P327" s="407">
        <v>8</v>
      </c>
      <c r="Q327" s="407">
        <v>8</v>
      </c>
      <c r="R327" s="407">
        <v>9</v>
      </c>
      <c r="S327" s="407">
        <v>9</v>
      </c>
      <c r="T327" s="407">
        <v>9</v>
      </c>
      <c r="U327" s="407">
        <v>10</v>
      </c>
      <c r="V327" s="407">
        <v>10</v>
      </c>
      <c r="W327" s="407">
        <v>10</v>
      </c>
      <c r="X327" s="407">
        <v>9</v>
      </c>
      <c r="Y327" s="407">
        <v>8</v>
      </c>
      <c r="Z327" s="407">
        <v>8</v>
      </c>
      <c r="AA327" s="407">
        <v>7</v>
      </c>
      <c r="AB327" s="407">
        <v>7</v>
      </c>
      <c r="AC327" s="407">
        <v>7</v>
      </c>
      <c r="AD327" s="407">
        <v>35</v>
      </c>
      <c r="AE327" s="407">
        <v>34</v>
      </c>
      <c r="AF327" s="407">
        <v>34</v>
      </c>
      <c r="AG327" s="407">
        <v>27</v>
      </c>
      <c r="AH327" s="407">
        <v>26</v>
      </c>
      <c r="AI327" s="407">
        <v>23</v>
      </c>
      <c r="AJ327" s="407">
        <v>20</v>
      </c>
      <c r="AK327" s="407">
        <v>17</v>
      </c>
      <c r="AL327" s="407">
        <v>14</v>
      </c>
      <c r="AM327" s="407">
        <v>12</v>
      </c>
      <c r="AN327" s="407">
        <v>9</v>
      </c>
      <c r="AO327" s="407">
        <v>7</v>
      </c>
      <c r="AP327" s="407">
        <v>5</v>
      </c>
      <c r="AQ327" s="407">
        <v>10</v>
      </c>
      <c r="AR327" s="407">
        <v>208</v>
      </c>
      <c r="AS327" s="407">
        <v>20</v>
      </c>
      <c r="AT327" s="407">
        <v>19</v>
      </c>
      <c r="AU327" s="407">
        <v>90</v>
      </c>
      <c r="AV327" s="407">
        <v>14</v>
      </c>
    </row>
    <row r="328" spans="1:48" hidden="1" x14ac:dyDescent="0.2">
      <c r="A328" s="347">
        <v>302</v>
      </c>
      <c r="B328" s="125">
        <v>571</v>
      </c>
      <c r="C328" s="403" t="s">
        <v>619</v>
      </c>
      <c r="D328" s="354" t="s">
        <v>31</v>
      </c>
      <c r="E328" s="410">
        <v>2</v>
      </c>
      <c r="F328" s="405">
        <f t="shared" si="190"/>
        <v>272</v>
      </c>
      <c r="G328" s="406"/>
      <c r="H328" s="405"/>
      <c r="I328" s="405"/>
      <c r="J328" s="339"/>
      <c r="K328" s="339"/>
      <c r="L328" s="407"/>
      <c r="M328" s="407"/>
      <c r="N328" s="407"/>
      <c r="O328" s="407"/>
      <c r="P328" s="407">
        <v>6</v>
      </c>
      <c r="Q328" s="407">
        <v>6</v>
      </c>
      <c r="R328" s="407">
        <v>6</v>
      </c>
      <c r="S328" s="407">
        <v>6</v>
      </c>
      <c r="T328" s="407">
        <v>7</v>
      </c>
      <c r="U328" s="407">
        <v>7</v>
      </c>
      <c r="V328" s="407">
        <v>7</v>
      </c>
      <c r="W328" s="407">
        <v>7</v>
      </c>
      <c r="X328" s="407">
        <v>6</v>
      </c>
      <c r="Y328" s="407">
        <v>6</v>
      </c>
      <c r="Z328" s="407">
        <v>6</v>
      </c>
      <c r="AA328" s="407">
        <v>5</v>
      </c>
      <c r="AB328" s="407">
        <v>5</v>
      </c>
      <c r="AC328" s="407">
        <v>5</v>
      </c>
      <c r="AD328" s="407">
        <v>25</v>
      </c>
      <c r="AE328" s="407">
        <v>24</v>
      </c>
      <c r="AF328" s="407">
        <v>24</v>
      </c>
      <c r="AG328" s="407">
        <v>19</v>
      </c>
      <c r="AH328" s="407">
        <v>19</v>
      </c>
      <c r="AI328" s="407">
        <v>15</v>
      </c>
      <c r="AJ328" s="407">
        <v>14</v>
      </c>
      <c r="AK328" s="407">
        <v>12</v>
      </c>
      <c r="AL328" s="407">
        <v>10</v>
      </c>
      <c r="AM328" s="407">
        <v>9</v>
      </c>
      <c r="AN328" s="407">
        <v>7</v>
      </c>
      <c r="AO328" s="407">
        <v>5</v>
      </c>
      <c r="AP328" s="407">
        <v>4</v>
      </c>
      <c r="AQ328" s="407">
        <v>7</v>
      </c>
      <c r="AR328" s="407">
        <v>149</v>
      </c>
      <c r="AS328" s="407">
        <v>14</v>
      </c>
      <c r="AT328" s="407">
        <v>14</v>
      </c>
      <c r="AU328" s="407">
        <v>65</v>
      </c>
      <c r="AV328" s="407">
        <v>10</v>
      </c>
    </row>
    <row r="329" spans="1:48" hidden="1" x14ac:dyDescent="0.2">
      <c r="A329" s="347">
        <v>303</v>
      </c>
      <c r="B329" s="125">
        <v>572</v>
      </c>
      <c r="C329" s="403" t="s">
        <v>620</v>
      </c>
      <c r="D329" s="354" t="s">
        <v>31</v>
      </c>
      <c r="E329" s="410">
        <v>2</v>
      </c>
      <c r="F329" s="405">
        <f t="shared" si="190"/>
        <v>505</v>
      </c>
      <c r="G329" s="406"/>
      <c r="H329" s="405"/>
      <c r="I329" s="405"/>
      <c r="J329" s="339"/>
      <c r="K329" s="339"/>
      <c r="L329" s="407"/>
      <c r="M329" s="407"/>
      <c r="N329" s="407"/>
      <c r="O329" s="407"/>
      <c r="P329" s="407">
        <v>11</v>
      </c>
      <c r="Q329" s="407">
        <v>11</v>
      </c>
      <c r="R329" s="407">
        <v>11</v>
      </c>
      <c r="S329" s="407">
        <v>12</v>
      </c>
      <c r="T329" s="407">
        <v>12</v>
      </c>
      <c r="U329" s="407">
        <v>13</v>
      </c>
      <c r="V329" s="407">
        <v>13</v>
      </c>
      <c r="W329" s="407">
        <v>13</v>
      </c>
      <c r="X329" s="407">
        <v>12</v>
      </c>
      <c r="Y329" s="407">
        <v>11</v>
      </c>
      <c r="Z329" s="407">
        <v>10</v>
      </c>
      <c r="AA329" s="407">
        <v>10</v>
      </c>
      <c r="AB329" s="407">
        <v>10</v>
      </c>
      <c r="AC329" s="407">
        <v>9</v>
      </c>
      <c r="AD329" s="407">
        <v>45</v>
      </c>
      <c r="AE329" s="407">
        <v>44</v>
      </c>
      <c r="AF329" s="407">
        <v>44</v>
      </c>
      <c r="AG329" s="407">
        <v>35</v>
      </c>
      <c r="AH329" s="407">
        <v>35</v>
      </c>
      <c r="AI329" s="407">
        <v>30</v>
      </c>
      <c r="AJ329" s="407">
        <v>26</v>
      </c>
      <c r="AK329" s="407">
        <v>24</v>
      </c>
      <c r="AL329" s="407">
        <v>19</v>
      </c>
      <c r="AM329" s="407">
        <v>17</v>
      </c>
      <c r="AN329" s="407">
        <v>12</v>
      </c>
      <c r="AO329" s="407">
        <v>9</v>
      </c>
      <c r="AP329" s="407">
        <v>7</v>
      </c>
      <c r="AQ329" s="407">
        <v>13</v>
      </c>
      <c r="AR329" s="407">
        <v>275</v>
      </c>
      <c r="AS329" s="407">
        <v>26</v>
      </c>
      <c r="AT329" s="407">
        <v>25</v>
      </c>
      <c r="AU329" s="407">
        <v>120</v>
      </c>
      <c r="AV329" s="407">
        <v>19</v>
      </c>
    </row>
    <row r="330" spans="1:48" hidden="1" x14ac:dyDescent="0.2">
      <c r="A330" s="347">
        <v>304</v>
      </c>
      <c r="B330" s="125">
        <v>573</v>
      </c>
      <c r="C330" s="403" t="s">
        <v>621</v>
      </c>
      <c r="D330" s="354" t="s">
        <v>31</v>
      </c>
      <c r="E330" s="410">
        <v>2</v>
      </c>
      <c r="F330" s="405">
        <f t="shared" si="190"/>
        <v>501</v>
      </c>
      <c r="G330" s="406"/>
      <c r="H330" s="405"/>
      <c r="I330" s="405"/>
      <c r="J330" s="339"/>
      <c r="K330" s="339"/>
      <c r="L330" s="407"/>
      <c r="M330" s="407"/>
      <c r="N330" s="407"/>
      <c r="O330" s="407"/>
      <c r="P330" s="407">
        <v>11</v>
      </c>
      <c r="Q330" s="407">
        <v>11</v>
      </c>
      <c r="R330" s="407">
        <v>11</v>
      </c>
      <c r="S330" s="407">
        <v>12</v>
      </c>
      <c r="T330" s="407">
        <v>12</v>
      </c>
      <c r="U330" s="407">
        <v>13</v>
      </c>
      <c r="V330" s="407">
        <v>13</v>
      </c>
      <c r="W330" s="407">
        <v>13</v>
      </c>
      <c r="X330" s="407">
        <v>12</v>
      </c>
      <c r="Y330" s="407">
        <v>11</v>
      </c>
      <c r="Z330" s="407">
        <v>10</v>
      </c>
      <c r="AA330" s="407">
        <v>10</v>
      </c>
      <c r="AB330" s="407">
        <v>9</v>
      </c>
      <c r="AC330" s="407">
        <v>9</v>
      </c>
      <c r="AD330" s="407">
        <v>45</v>
      </c>
      <c r="AE330" s="407">
        <v>44</v>
      </c>
      <c r="AF330" s="407">
        <v>44</v>
      </c>
      <c r="AG330" s="407">
        <v>35</v>
      </c>
      <c r="AH330" s="407">
        <v>35</v>
      </c>
      <c r="AI330" s="407">
        <v>29</v>
      </c>
      <c r="AJ330" s="407">
        <v>26</v>
      </c>
      <c r="AK330" s="407">
        <v>22</v>
      </c>
      <c r="AL330" s="407">
        <v>19</v>
      </c>
      <c r="AM330" s="407">
        <v>17</v>
      </c>
      <c r="AN330" s="407">
        <v>12</v>
      </c>
      <c r="AO330" s="407">
        <v>9</v>
      </c>
      <c r="AP330" s="407">
        <v>7</v>
      </c>
      <c r="AQ330" s="407">
        <v>13</v>
      </c>
      <c r="AR330" s="407">
        <v>273</v>
      </c>
      <c r="AS330" s="407">
        <v>26</v>
      </c>
      <c r="AT330" s="407">
        <v>25</v>
      </c>
      <c r="AU330" s="407">
        <v>118</v>
      </c>
      <c r="AV330" s="407">
        <v>19</v>
      </c>
    </row>
    <row r="331" spans="1:48" hidden="1" x14ac:dyDescent="0.2">
      <c r="A331" s="347">
        <v>305</v>
      </c>
      <c r="B331" s="125">
        <v>574</v>
      </c>
      <c r="C331" s="403" t="s">
        <v>622</v>
      </c>
      <c r="D331" s="354" t="s">
        <v>31</v>
      </c>
      <c r="E331" s="410">
        <v>2</v>
      </c>
      <c r="F331" s="405">
        <f t="shared" si="190"/>
        <v>375</v>
      </c>
      <c r="G331" s="406"/>
      <c r="H331" s="405"/>
      <c r="I331" s="405"/>
      <c r="J331" s="339"/>
      <c r="K331" s="339"/>
      <c r="L331" s="407"/>
      <c r="M331" s="407"/>
      <c r="N331" s="407"/>
      <c r="O331" s="407"/>
      <c r="P331" s="407">
        <v>8</v>
      </c>
      <c r="Q331" s="407">
        <v>8</v>
      </c>
      <c r="R331" s="407">
        <v>8</v>
      </c>
      <c r="S331" s="407">
        <v>9</v>
      </c>
      <c r="T331" s="407">
        <v>9</v>
      </c>
      <c r="U331" s="407">
        <v>10</v>
      </c>
      <c r="V331" s="407">
        <v>10</v>
      </c>
      <c r="W331" s="407">
        <v>9</v>
      </c>
      <c r="X331" s="407">
        <v>9</v>
      </c>
      <c r="Y331" s="407">
        <v>8</v>
      </c>
      <c r="Z331" s="407">
        <v>8</v>
      </c>
      <c r="AA331" s="407">
        <v>7</v>
      </c>
      <c r="AB331" s="407">
        <v>7</v>
      </c>
      <c r="AC331" s="407">
        <v>7</v>
      </c>
      <c r="AD331" s="407">
        <v>34</v>
      </c>
      <c r="AE331" s="407">
        <v>33</v>
      </c>
      <c r="AF331" s="407">
        <v>33</v>
      </c>
      <c r="AG331" s="407">
        <v>26</v>
      </c>
      <c r="AH331" s="407">
        <v>26</v>
      </c>
      <c r="AI331" s="407">
        <v>22</v>
      </c>
      <c r="AJ331" s="407">
        <v>20</v>
      </c>
      <c r="AK331" s="407">
        <v>17</v>
      </c>
      <c r="AL331" s="407">
        <v>14</v>
      </c>
      <c r="AM331" s="407">
        <v>12</v>
      </c>
      <c r="AN331" s="407">
        <v>9</v>
      </c>
      <c r="AO331" s="407">
        <v>7</v>
      </c>
      <c r="AP331" s="407">
        <v>5</v>
      </c>
      <c r="AQ331" s="407">
        <v>10</v>
      </c>
      <c r="AR331" s="407">
        <v>206</v>
      </c>
      <c r="AS331" s="407">
        <v>19</v>
      </c>
      <c r="AT331" s="407">
        <v>19</v>
      </c>
      <c r="AU331" s="407">
        <v>89</v>
      </c>
      <c r="AV331" s="407">
        <v>14</v>
      </c>
    </row>
    <row r="332" spans="1:48" hidden="1" x14ac:dyDescent="0.2">
      <c r="A332" s="347">
        <v>306</v>
      </c>
      <c r="B332" s="125">
        <v>575</v>
      </c>
      <c r="C332" s="403" t="s">
        <v>623</v>
      </c>
      <c r="D332" s="354" t="s">
        <v>31</v>
      </c>
      <c r="E332" s="410">
        <v>2</v>
      </c>
      <c r="F332" s="405">
        <f t="shared" si="190"/>
        <v>243</v>
      </c>
      <c r="G332" s="406"/>
      <c r="H332" s="405"/>
      <c r="I332" s="405"/>
      <c r="J332" s="339"/>
      <c r="K332" s="339"/>
      <c r="L332" s="407"/>
      <c r="M332" s="407"/>
      <c r="N332" s="407"/>
      <c r="O332" s="407"/>
      <c r="P332" s="407">
        <v>5</v>
      </c>
      <c r="Q332" s="407">
        <v>5</v>
      </c>
      <c r="R332" s="407">
        <v>5</v>
      </c>
      <c r="S332" s="407">
        <v>6</v>
      </c>
      <c r="T332" s="407">
        <v>6</v>
      </c>
      <c r="U332" s="407">
        <v>6</v>
      </c>
      <c r="V332" s="407">
        <v>6</v>
      </c>
      <c r="W332" s="407">
        <v>6</v>
      </c>
      <c r="X332" s="407">
        <v>6</v>
      </c>
      <c r="Y332" s="407">
        <v>5</v>
      </c>
      <c r="Z332" s="407">
        <v>5</v>
      </c>
      <c r="AA332" s="407">
        <v>5</v>
      </c>
      <c r="AB332" s="407">
        <v>5</v>
      </c>
      <c r="AC332" s="407">
        <v>5</v>
      </c>
      <c r="AD332" s="407">
        <v>22</v>
      </c>
      <c r="AE332" s="407">
        <v>22</v>
      </c>
      <c r="AF332" s="407">
        <v>21</v>
      </c>
      <c r="AG332" s="407">
        <v>17</v>
      </c>
      <c r="AH332" s="407">
        <v>17</v>
      </c>
      <c r="AI332" s="407">
        <v>14</v>
      </c>
      <c r="AJ332" s="407">
        <v>13</v>
      </c>
      <c r="AK332" s="407">
        <v>11</v>
      </c>
      <c r="AL332" s="407">
        <v>9</v>
      </c>
      <c r="AM332" s="407">
        <v>8</v>
      </c>
      <c r="AN332" s="407">
        <v>6</v>
      </c>
      <c r="AO332" s="407">
        <v>4</v>
      </c>
      <c r="AP332" s="407">
        <v>3</v>
      </c>
      <c r="AQ332" s="407">
        <v>6</v>
      </c>
      <c r="AR332" s="407">
        <v>133</v>
      </c>
      <c r="AS332" s="407">
        <v>12</v>
      </c>
      <c r="AT332" s="407">
        <v>12</v>
      </c>
      <c r="AU332" s="407">
        <v>57</v>
      </c>
      <c r="AV332" s="407">
        <v>9</v>
      </c>
    </row>
    <row r="333" spans="1:48" hidden="1" x14ac:dyDescent="0.2">
      <c r="A333" s="347">
        <v>307</v>
      </c>
      <c r="B333" s="125">
        <v>576</v>
      </c>
      <c r="C333" s="403" t="s">
        <v>624</v>
      </c>
      <c r="D333" s="354" t="s">
        <v>31</v>
      </c>
      <c r="E333" s="410">
        <v>2</v>
      </c>
      <c r="F333" s="405">
        <f t="shared" si="190"/>
        <v>467</v>
      </c>
      <c r="G333" s="406"/>
      <c r="H333" s="405"/>
      <c r="I333" s="405"/>
      <c r="J333" s="339"/>
      <c r="K333" s="339"/>
      <c r="L333" s="407"/>
      <c r="M333" s="407"/>
      <c r="N333" s="407"/>
      <c r="O333" s="407"/>
      <c r="P333" s="407">
        <v>10</v>
      </c>
      <c r="Q333" s="407">
        <v>10</v>
      </c>
      <c r="R333" s="407">
        <v>10</v>
      </c>
      <c r="S333" s="407">
        <v>11</v>
      </c>
      <c r="T333" s="407">
        <v>11</v>
      </c>
      <c r="U333" s="407">
        <v>12</v>
      </c>
      <c r="V333" s="407">
        <v>12</v>
      </c>
      <c r="W333" s="407">
        <v>12</v>
      </c>
      <c r="X333" s="407">
        <v>11</v>
      </c>
      <c r="Y333" s="407">
        <v>10</v>
      </c>
      <c r="Z333" s="407">
        <v>10</v>
      </c>
      <c r="AA333" s="407">
        <v>9</v>
      </c>
      <c r="AB333" s="407">
        <v>9</v>
      </c>
      <c r="AC333" s="407">
        <v>9</v>
      </c>
      <c r="AD333" s="407">
        <v>42</v>
      </c>
      <c r="AE333" s="407">
        <v>41</v>
      </c>
      <c r="AF333" s="407">
        <v>41</v>
      </c>
      <c r="AG333" s="407">
        <v>33</v>
      </c>
      <c r="AH333" s="407">
        <v>32</v>
      </c>
      <c r="AI333" s="407">
        <v>27</v>
      </c>
      <c r="AJ333" s="407">
        <v>24</v>
      </c>
      <c r="AK333" s="407">
        <v>21</v>
      </c>
      <c r="AL333" s="407">
        <v>18</v>
      </c>
      <c r="AM333" s="407">
        <v>16</v>
      </c>
      <c r="AN333" s="407">
        <v>11</v>
      </c>
      <c r="AO333" s="407">
        <v>9</v>
      </c>
      <c r="AP333" s="407">
        <v>6</v>
      </c>
      <c r="AQ333" s="407">
        <v>12</v>
      </c>
      <c r="AR333" s="407">
        <v>255</v>
      </c>
      <c r="AS333" s="407">
        <v>24</v>
      </c>
      <c r="AT333" s="407">
        <v>23</v>
      </c>
      <c r="AU333" s="407">
        <v>111</v>
      </c>
      <c r="AV333" s="407">
        <v>18</v>
      </c>
    </row>
    <row r="334" spans="1:48" hidden="1" x14ac:dyDescent="0.2">
      <c r="A334" s="340" t="s">
        <v>795</v>
      </c>
      <c r="B334" s="341"/>
      <c r="C334" s="342" t="s">
        <v>625</v>
      </c>
      <c r="D334" s="275"/>
      <c r="E334" s="107">
        <v>2</v>
      </c>
      <c r="F334" s="399">
        <f t="shared" ref="F334:AV334" si="191">SUM(F335:F341)</f>
        <v>8966</v>
      </c>
      <c r="G334" s="400">
        <f t="shared" si="191"/>
        <v>0</v>
      </c>
      <c r="H334" s="401">
        <f t="shared" si="191"/>
        <v>0</v>
      </c>
      <c r="I334" s="401">
        <f t="shared" si="191"/>
        <v>0</v>
      </c>
      <c r="J334" s="402">
        <f>SUM(J335:J341)</f>
        <v>0</v>
      </c>
      <c r="K334" s="402">
        <f t="shared" ref="K334:O334" si="192">SUM(K335:K341)</f>
        <v>0</v>
      </c>
      <c r="L334" s="402">
        <f t="shared" si="192"/>
        <v>0</v>
      </c>
      <c r="M334" s="402">
        <f t="shared" si="192"/>
        <v>0</v>
      </c>
      <c r="N334" s="402">
        <f t="shared" si="192"/>
        <v>0</v>
      </c>
      <c r="O334" s="402">
        <f t="shared" si="192"/>
        <v>0</v>
      </c>
      <c r="P334" s="402">
        <f t="shared" si="191"/>
        <v>117</v>
      </c>
      <c r="Q334" s="402">
        <f t="shared" si="191"/>
        <v>119</v>
      </c>
      <c r="R334" s="402">
        <f t="shared" si="191"/>
        <v>120</v>
      </c>
      <c r="S334" s="402">
        <f t="shared" si="191"/>
        <v>123</v>
      </c>
      <c r="T334" s="402">
        <f t="shared" si="191"/>
        <v>123</v>
      </c>
      <c r="U334" s="402">
        <f t="shared" si="191"/>
        <v>122</v>
      </c>
      <c r="V334" s="402">
        <f t="shared" si="191"/>
        <v>127</v>
      </c>
      <c r="W334" s="402">
        <f t="shared" si="191"/>
        <v>141</v>
      </c>
      <c r="X334" s="402">
        <f t="shared" si="191"/>
        <v>161</v>
      </c>
      <c r="Y334" s="402">
        <f t="shared" si="191"/>
        <v>178</v>
      </c>
      <c r="Z334" s="402">
        <f t="shared" si="191"/>
        <v>196</v>
      </c>
      <c r="AA334" s="402">
        <f t="shared" si="191"/>
        <v>206</v>
      </c>
      <c r="AB334" s="402">
        <f t="shared" si="191"/>
        <v>200</v>
      </c>
      <c r="AC334" s="402">
        <f t="shared" si="191"/>
        <v>188</v>
      </c>
      <c r="AD334" s="402">
        <f t="shared" si="191"/>
        <v>787</v>
      </c>
      <c r="AE334" s="402">
        <f t="shared" si="191"/>
        <v>798</v>
      </c>
      <c r="AF334" s="402">
        <f t="shared" si="191"/>
        <v>686</v>
      </c>
      <c r="AG334" s="402">
        <f t="shared" si="191"/>
        <v>704</v>
      </c>
      <c r="AH334" s="402">
        <f t="shared" si="191"/>
        <v>566</v>
      </c>
      <c r="AI334" s="402">
        <f t="shared" si="191"/>
        <v>615</v>
      </c>
      <c r="AJ334" s="402">
        <f t="shared" si="191"/>
        <v>516</v>
      </c>
      <c r="AK334" s="402">
        <f t="shared" si="191"/>
        <v>430</v>
      </c>
      <c r="AL334" s="402">
        <f t="shared" si="191"/>
        <v>491</v>
      </c>
      <c r="AM334" s="402">
        <f t="shared" si="191"/>
        <v>352</v>
      </c>
      <c r="AN334" s="402">
        <f t="shared" si="191"/>
        <v>337</v>
      </c>
      <c r="AO334" s="402">
        <f t="shared" si="191"/>
        <v>243</v>
      </c>
      <c r="AP334" s="402">
        <f t="shared" si="191"/>
        <v>320</v>
      </c>
      <c r="AQ334" s="402">
        <f t="shared" si="191"/>
        <v>90</v>
      </c>
      <c r="AR334" s="402">
        <f t="shared" si="191"/>
        <v>4869</v>
      </c>
      <c r="AS334" s="402">
        <f t="shared" si="191"/>
        <v>311</v>
      </c>
      <c r="AT334" s="402">
        <f t="shared" si="191"/>
        <v>443</v>
      </c>
      <c r="AU334" s="402">
        <f t="shared" si="191"/>
        <v>2190</v>
      </c>
      <c r="AV334" s="402">
        <f t="shared" si="191"/>
        <v>121</v>
      </c>
    </row>
    <row r="335" spans="1:48" hidden="1" x14ac:dyDescent="0.2">
      <c r="A335" s="347">
        <v>201</v>
      </c>
      <c r="B335" s="125">
        <v>527</v>
      </c>
      <c r="C335" s="403" t="s">
        <v>626</v>
      </c>
      <c r="D335" s="352" t="s">
        <v>14</v>
      </c>
      <c r="E335" s="411">
        <v>2</v>
      </c>
      <c r="F335" s="405">
        <f t="shared" ref="F335:F341" si="193">SUM(J335:AP335)</f>
        <v>5376</v>
      </c>
      <c r="G335" s="406"/>
      <c r="H335" s="405"/>
      <c r="I335" s="405"/>
      <c r="J335" s="339"/>
      <c r="K335" s="339"/>
      <c r="L335" s="407"/>
      <c r="M335" s="407"/>
      <c r="N335" s="407"/>
      <c r="O335" s="407"/>
      <c r="P335" s="407">
        <v>70</v>
      </c>
      <c r="Q335" s="407">
        <v>72</v>
      </c>
      <c r="R335" s="407">
        <v>72</v>
      </c>
      <c r="S335" s="407">
        <v>75</v>
      </c>
      <c r="T335" s="407">
        <v>73</v>
      </c>
      <c r="U335" s="407">
        <v>74</v>
      </c>
      <c r="V335" s="407">
        <v>76</v>
      </c>
      <c r="W335" s="407">
        <v>84</v>
      </c>
      <c r="X335" s="407">
        <v>96</v>
      </c>
      <c r="Y335" s="407">
        <v>106</v>
      </c>
      <c r="Z335" s="407">
        <v>115</v>
      </c>
      <c r="AA335" s="407">
        <v>123</v>
      </c>
      <c r="AB335" s="407">
        <v>119</v>
      </c>
      <c r="AC335" s="407">
        <v>111</v>
      </c>
      <c r="AD335" s="407">
        <v>471</v>
      </c>
      <c r="AE335" s="407">
        <v>477</v>
      </c>
      <c r="AF335" s="407">
        <v>411</v>
      </c>
      <c r="AG335" s="407">
        <v>422</v>
      </c>
      <c r="AH335" s="407">
        <v>340</v>
      </c>
      <c r="AI335" s="407">
        <v>369</v>
      </c>
      <c r="AJ335" s="407">
        <v>310</v>
      </c>
      <c r="AK335" s="407">
        <v>259</v>
      </c>
      <c r="AL335" s="407">
        <v>296</v>
      </c>
      <c r="AM335" s="407">
        <v>213</v>
      </c>
      <c r="AN335" s="407">
        <v>203</v>
      </c>
      <c r="AO335" s="407">
        <v>147</v>
      </c>
      <c r="AP335" s="407">
        <v>192</v>
      </c>
      <c r="AQ335" s="407">
        <v>55</v>
      </c>
      <c r="AR335" s="407">
        <v>2831</v>
      </c>
      <c r="AS335" s="407">
        <v>193</v>
      </c>
      <c r="AT335" s="407">
        <v>266</v>
      </c>
      <c r="AU335" s="407">
        <v>1310</v>
      </c>
      <c r="AV335" s="407">
        <v>73</v>
      </c>
    </row>
    <row r="336" spans="1:48" hidden="1" x14ac:dyDescent="0.2">
      <c r="A336" s="347">
        <v>301</v>
      </c>
      <c r="B336" s="125">
        <v>528</v>
      </c>
      <c r="C336" s="403" t="s">
        <v>627</v>
      </c>
      <c r="D336" s="354" t="s">
        <v>31</v>
      </c>
      <c r="E336" s="410">
        <v>2</v>
      </c>
      <c r="F336" s="405">
        <f t="shared" si="193"/>
        <v>787</v>
      </c>
      <c r="G336" s="406"/>
      <c r="H336" s="405"/>
      <c r="I336" s="405"/>
      <c r="J336" s="339"/>
      <c r="K336" s="339"/>
      <c r="L336" s="407"/>
      <c r="M336" s="407"/>
      <c r="N336" s="407"/>
      <c r="O336" s="407"/>
      <c r="P336" s="407">
        <v>10</v>
      </c>
      <c r="Q336" s="407">
        <v>10</v>
      </c>
      <c r="R336" s="407">
        <v>10</v>
      </c>
      <c r="S336" s="407">
        <v>10</v>
      </c>
      <c r="T336" s="407">
        <v>10</v>
      </c>
      <c r="U336" s="407">
        <v>10</v>
      </c>
      <c r="V336" s="407">
        <v>11</v>
      </c>
      <c r="W336" s="407">
        <v>12</v>
      </c>
      <c r="X336" s="407">
        <v>14</v>
      </c>
      <c r="Y336" s="407">
        <v>15</v>
      </c>
      <c r="Z336" s="407">
        <v>17</v>
      </c>
      <c r="AA336" s="407">
        <v>17</v>
      </c>
      <c r="AB336" s="407">
        <v>17</v>
      </c>
      <c r="AC336" s="407">
        <v>16</v>
      </c>
      <c r="AD336" s="407">
        <v>69</v>
      </c>
      <c r="AE336" s="407">
        <v>69</v>
      </c>
      <c r="AF336" s="407">
        <v>60</v>
      </c>
      <c r="AG336" s="407">
        <v>62</v>
      </c>
      <c r="AH336" s="407">
        <v>50</v>
      </c>
      <c r="AI336" s="407">
        <v>54</v>
      </c>
      <c r="AJ336" s="407">
        <v>46</v>
      </c>
      <c r="AK336" s="407">
        <v>39</v>
      </c>
      <c r="AL336" s="407">
        <v>44</v>
      </c>
      <c r="AM336" s="407">
        <v>32</v>
      </c>
      <c r="AN336" s="407">
        <v>31</v>
      </c>
      <c r="AO336" s="407">
        <v>23</v>
      </c>
      <c r="AP336" s="407">
        <v>29</v>
      </c>
      <c r="AQ336" s="407">
        <v>7</v>
      </c>
      <c r="AR336" s="407">
        <v>424</v>
      </c>
      <c r="AS336" s="407">
        <v>25</v>
      </c>
      <c r="AT336" s="407">
        <v>37</v>
      </c>
      <c r="AU336" s="407">
        <v>183</v>
      </c>
      <c r="AV336" s="407">
        <v>10</v>
      </c>
    </row>
    <row r="337" spans="1:48" hidden="1" x14ac:dyDescent="0.2">
      <c r="A337" s="347">
        <v>302</v>
      </c>
      <c r="B337" s="125">
        <v>529</v>
      </c>
      <c r="C337" s="403" t="s">
        <v>628</v>
      </c>
      <c r="D337" s="354" t="s">
        <v>31</v>
      </c>
      <c r="E337" s="410">
        <v>2</v>
      </c>
      <c r="F337" s="405">
        <f t="shared" si="193"/>
        <v>1115</v>
      </c>
      <c r="G337" s="406"/>
      <c r="H337" s="405"/>
      <c r="I337" s="405"/>
      <c r="J337" s="339"/>
      <c r="K337" s="339"/>
      <c r="L337" s="407"/>
      <c r="M337" s="407"/>
      <c r="N337" s="407"/>
      <c r="O337" s="407"/>
      <c r="P337" s="407">
        <v>15</v>
      </c>
      <c r="Q337" s="407">
        <v>15</v>
      </c>
      <c r="R337" s="407">
        <v>16</v>
      </c>
      <c r="S337" s="407">
        <v>16</v>
      </c>
      <c r="T337" s="407">
        <v>16</v>
      </c>
      <c r="U337" s="407">
        <v>16</v>
      </c>
      <c r="V337" s="407">
        <v>16</v>
      </c>
      <c r="W337" s="407">
        <v>18</v>
      </c>
      <c r="X337" s="407">
        <v>21</v>
      </c>
      <c r="Y337" s="407">
        <v>23</v>
      </c>
      <c r="Z337" s="407">
        <v>26</v>
      </c>
      <c r="AA337" s="407">
        <v>27</v>
      </c>
      <c r="AB337" s="407">
        <v>25</v>
      </c>
      <c r="AC337" s="407">
        <v>25</v>
      </c>
      <c r="AD337" s="407">
        <v>98</v>
      </c>
      <c r="AE337" s="407">
        <v>100</v>
      </c>
      <c r="AF337" s="407">
        <v>85</v>
      </c>
      <c r="AG337" s="407">
        <v>87</v>
      </c>
      <c r="AH337" s="407">
        <v>70</v>
      </c>
      <c r="AI337" s="407">
        <v>76</v>
      </c>
      <c r="AJ337" s="407">
        <v>63</v>
      </c>
      <c r="AK337" s="407">
        <v>52</v>
      </c>
      <c r="AL337" s="407">
        <v>60</v>
      </c>
      <c r="AM337" s="407">
        <v>42</v>
      </c>
      <c r="AN337" s="407">
        <v>40</v>
      </c>
      <c r="AO337" s="407">
        <v>28</v>
      </c>
      <c r="AP337" s="407">
        <v>39</v>
      </c>
      <c r="AQ337" s="407">
        <v>11</v>
      </c>
      <c r="AR337" s="407">
        <v>653</v>
      </c>
      <c r="AS337" s="407">
        <v>38</v>
      </c>
      <c r="AT337" s="407">
        <v>57</v>
      </c>
      <c r="AU337" s="407">
        <v>282</v>
      </c>
      <c r="AV337" s="407">
        <v>16</v>
      </c>
    </row>
    <row r="338" spans="1:48" hidden="1" x14ac:dyDescent="0.2">
      <c r="A338" s="347">
        <v>303</v>
      </c>
      <c r="B338" s="125">
        <v>530</v>
      </c>
      <c r="C338" s="403" t="s">
        <v>629</v>
      </c>
      <c r="D338" s="354" t="s">
        <v>31</v>
      </c>
      <c r="E338" s="410">
        <v>2</v>
      </c>
      <c r="F338" s="405">
        <f t="shared" si="193"/>
        <v>298</v>
      </c>
      <c r="G338" s="406"/>
      <c r="H338" s="405"/>
      <c r="I338" s="405"/>
      <c r="J338" s="339"/>
      <c r="K338" s="339"/>
      <c r="L338" s="407"/>
      <c r="M338" s="407"/>
      <c r="N338" s="407"/>
      <c r="O338" s="407"/>
      <c r="P338" s="407">
        <v>4</v>
      </c>
      <c r="Q338" s="407">
        <v>4</v>
      </c>
      <c r="R338" s="407">
        <v>4</v>
      </c>
      <c r="S338" s="407">
        <v>4</v>
      </c>
      <c r="T338" s="407">
        <v>4</v>
      </c>
      <c r="U338" s="407">
        <v>4</v>
      </c>
      <c r="V338" s="407">
        <v>4</v>
      </c>
      <c r="W338" s="407">
        <v>5</v>
      </c>
      <c r="X338" s="407">
        <v>5</v>
      </c>
      <c r="Y338" s="407">
        <v>6</v>
      </c>
      <c r="Z338" s="407">
        <v>7</v>
      </c>
      <c r="AA338" s="407">
        <v>7</v>
      </c>
      <c r="AB338" s="407">
        <v>7</v>
      </c>
      <c r="AC338" s="407">
        <v>6</v>
      </c>
      <c r="AD338" s="407">
        <v>27</v>
      </c>
      <c r="AE338" s="407">
        <v>27</v>
      </c>
      <c r="AF338" s="407">
        <v>23</v>
      </c>
      <c r="AG338" s="407">
        <v>24</v>
      </c>
      <c r="AH338" s="407">
        <v>19</v>
      </c>
      <c r="AI338" s="407">
        <v>20</v>
      </c>
      <c r="AJ338" s="407">
        <v>17</v>
      </c>
      <c r="AK338" s="407">
        <v>14</v>
      </c>
      <c r="AL338" s="407">
        <v>16</v>
      </c>
      <c r="AM338" s="407">
        <v>11</v>
      </c>
      <c r="AN338" s="407">
        <v>11</v>
      </c>
      <c r="AO338" s="407">
        <v>8</v>
      </c>
      <c r="AP338" s="407">
        <v>10</v>
      </c>
      <c r="AQ338" s="407">
        <v>3</v>
      </c>
      <c r="AR338" s="407">
        <v>171</v>
      </c>
      <c r="AS338" s="407">
        <v>10</v>
      </c>
      <c r="AT338" s="407">
        <v>14</v>
      </c>
      <c r="AU338" s="407">
        <v>74</v>
      </c>
      <c r="AV338" s="407">
        <v>4</v>
      </c>
    </row>
    <row r="339" spans="1:48" hidden="1" x14ac:dyDescent="0.2">
      <c r="A339" s="347">
        <v>304</v>
      </c>
      <c r="B339" s="125">
        <v>531</v>
      </c>
      <c r="C339" s="403" t="s">
        <v>630</v>
      </c>
      <c r="D339" s="354" t="s">
        <v>31</v>
      </c>
      <c r="E339" s="410">
        <v>2</v>
      </c>
      <c r="F339" s="405">
        <f t="shared" si="193"/>
        <v>303</v>
      </c>
      <c r="G339" s="406"/>
      <c r="H339" s="405"/>
      <c r="I339" s="405"/>
      <c r="J339" s="339"/>
      <c r="K339" s="339"/>
      <c r="L339" s="407"/>
      <c r="M339" s="407"/>
      <c r="N339" s="407"/>
      <c r="O339" s="407"/>
      <c r="P339" s="407">
        <v>4</v>
      </c>
      <c r="Q339" s="407">
        <v>4</v>
      </c>
      <c r="R339" s="407">
        <v>4</v>
      </c>
      <c r="S339" s="407">
        <v>4</v>
      </c>
      <c r="T339" s="407">
        <v>4</v>
      </c>
      <c r="U339" s="407">
        <v>4</v>
      </c>
      <c r="V339" s="407">
        <v>4</v>
      </c>
      <c r="W339" s="407">
        <v>5</v>
      </c>
      <c r="X339" s="407">
        <v>6</v>
      </c>
      <c r="Y339" s="407">
        <v>6</v>
      </c>
      <c r="Z339" s="407">
        <v>7</v>
      </c>
      <c r="AA339" s="407">
        <v>7</v>
      </c>
      <c r="AB339" s="407">
        <v>7</v>
      </c>
      <c r="AC339" s="407">
        <v>6</v>
      </c>
      <c r="AD339" s="407">
        <v>27</v>
      </c>
      <c r="AE339" s="407">
        <v>28</v>
      </c>
      <c r="AF339" s="407">
        <v>23</v>
      </c>
      <c r="AG339" s="407">
        <v>24</v>
      </c>
      <c r="AH339" s="407">
        <v>19</v>
      </c>
      <c r="AI339" s="407">
        <v>21</v>
      </c>
      <c r="AJ339" s="407">
        <v>17</v>
      </c>
      <c r="AK339" s="407">
        <v>14</v>
      </c>
      <c r="AL339" s="407">
        <v>16</v>
      </c>
      <c r="AM339" s="407">
        <v>12</v>
      </c>
      <c r="AN339" s="407">
        <v>11</v>
      </c>
      <c r="AO339" s="407">
        <v>8</v>
      </c>
      <c r="AP339" s="407">
        <v>11</v>
      </c>
      <c r="AQ339" s="407">
        <v>3</v>
      </c>
      <c r="AR339" s="407">
        <v>173</v>
      </c>
      <c r="AS339" s="407">
        <v>10</v>
      </c>
      <c r="AT339" s="407">
        <v>15</v>
      </c>
      <c r="AU339" s="407">
        <v>75</v>
      </c>
      <c r="AV339" s="407">
        <v>4</v>
      </c>
    </row>
    <row r="340" spans="1:48" hidden="1" x14ac:dyDescent="0.2">
      <c r="A340" s="347">
        <v>305</v>
      </c>
      <c r="B340" s="125">
        <v>532</v>
      </c>
      <c r="C340" s="403" t="s">
        <v>631</v>
      </c>
      <c r="D340" s="354" t="s">
        <v>31</v>
      </c>
      <c r="E340" s="410">
        <v>2</v>
      </c>
      <c r="F340" s="405">
        <f t="shared" si="193"/>
        <v>398</v>
      </c>
      <c r="G340" s="406"/>
      <c r="H340" s="405"/>
      <c r="I340" s="405"/>
      <c r="J340" s="339"/>
      <c r="K340" s="339"/>
      <c r="L340" s="407"/>
      <c r="M340" s="407"/>
      <c r="N340" s="407"/>
      <c r="O340" s="407"/>
      <c r="P340" s="407">
        <v>5</v>
      </c>
      <c r="Q340" s="407">
        <v>5</v>
      </c>
      <c r="R340" s="407">
        <v>5</v>
      </c>
      <c r="S340" s="407">
        <v>5</v>
      </c>
      <c r="T340" s="407">
        <v>6</v>
      </c>
      <c r="U340" s="407">
        <v>5</v>
      </c>
      <c r="V340" s="407">
        <v>6</v>
      </c>
      <c r="W340" s="407">
        <v>6</v>
      </c>
      <c r="X340" s="407">
        <v>7</v>
      </c>
      <c r="Y340" s="407">
        <v>8</v>
      </c>
      <c r="Z340" s="407">
        <v>9</v>
      </c>
      <c r="AA340" s="407">
        <v>9</v>
      </c>
      <c r="AB340" s="407">
        <v>9</v>
      </c>
      <c r="AC340" s="407">
        <v>9</v>
      </c>
      <c r="AD340" s="407">
        <v>35</v>
      </c>
      <c r="AE340" s="407">
        <v>36</v>
      </c>
      <c r="AF340" s="407">
        <v>31</v>
      </c>
      <c r="AG340" s="407">
        <v>31</v>
      </c>
      <c r="AH340" s="407">
        <v>25</v>
      </c>
      <c r="AI340" s="407">
        <v>28</v>
      </c>
      <c r="AJ340" s="407">
        <v>23</v>
      </c>
      <c r="AK340" s="407">
        <v>19</v>
      </c>
      <c r="AL340" s="407">
        <v>21</v>
      </c>
      <c r="AM340" s="407">
        <v>15</v>
      </c>
      <c r="AN340" s="407">
        <v>15</v>
      </c>
      <c r="AO340" s="407">
        <v>11</v>
      </c>
      <c r="AP340" s="407">
        <v>14</v>
      </c>
      <c r="AQ340" s="407">
        <v>4</v>
      </c>
      <c r="AR340" s="407">
        <v>227</v>
      </c>
      <c r="AS340" s="407">
        <v>13</v>
      </c>
      <c r="AT340" s="407">
        <v>20</v>
      </c>
      <c r="AU340" s="407">
        <v>98</v>
      </c>
      <c r="AV340" s="407">
        <v>5</v>
      </c>
    </row>
    <row r="341" spans="1:48" hidden="1" x14ac:dyDescent="0.2">
      <c r="A341" s="347">
        <v>306</v>
      </c>
      <c r="B341" s="125">
        <v>533</v>
      </c>
      <c r="C341" s="403" t="s">
        <v>632</v>
      </c>
      <c r="D341" s="354" t="s">
        <v>31</v>
      </c>
      <c r="E341" s="410">
        <v>2</v>
      </c>
      <c r="F341" s="405">
        <f t="shared" si="193"/>
        <v>689</v>
      </c>
      <c r="G341" s="406"/>
      <c r="H341" s="405"/>
      <c r="I341" s="405"/>
      <c r="J341" s="339"/>
      <c r="K341" s="339"/>
      <c r="L341" s="407"/>
      <c r="M341" s="407"/>
      <c r="N341" s="407"/>
      <c r="O341" s="407"/>
      <c r="P341" s="407">
        <v>9</v>
      </c>
      <c r="Q341" s="407">
        <v>9</v>
      </c>
      <c r="R341" s="407">
        <v>9</v>
      </c>
      <c r="S341" s="407">
        <v>9</v>
      </c>
      <c r="T341" s="407">
        <v>10</v>
      </c>
      <c r="U341" s="407">
        <v>9</v>
      </c>
      <c r="V341" s="407">
        <v>10</v>
      </c>
      <c r="W341" s="407">
        <v>11</v>
      </c>
      <c r="X341" s="407">
        <v>12</v>
      </c>
      <c r="Y341" s="407">
        <v>14</v>
      </c>
      <c r="Z341" s="407">
        <v>15</v>
      </c>
      <c r="AA341" s="407">
        <v>16</v>
      </c>
      <c r="AB341" s="407">
        <v>16</v>
      </c>
      <c r="AC341" s="407">
        <v>15</v>
      </c>
      <c r="AD341" s="407">
        <v>60</v>
      </c>
      <c r="AE341" s="407">
        <v>61</v>
      </c>
      <c r="AF341" s="407">
        <v>53</v>
      </c>
      <c r="AG341" s="407">
        <v>54</v>
      </c>
      <c r="AH341" s="407">
        <v>43</v>
      </c>
      <c r="AI341" s="407">
        <v>47</v>
      </c>
      <c r="AJ341" s="407">
        <v>40</v>
      </c>
      <c r="AK341" s="407">
        <v>33</v>
      </c>
      <c r="AL341" s="407">
        <v>38</v>
      </c>
      <c r="AM341" s="407">
        <v>27</v>
      </c>
      <c r="AN341" s="407">
        <v>26</v>
      </c>
      <c r="AO341" s="407">
        <v>18</v>
      </c>
      <c r="AP341" s="407">
        <v>25</v>
      </c>
      <c r="AQ341" s="407">
        <v>7</v>
      </c>
      <c r="AR341" s="407">
        <v>390</v>
      </c>
      <c r="AS341" s="407">
        <v>22</v>
      </c>
      <c r="AT341" s="407">
        <v>34</v>
      </c>
      <c r="AU341" s="407">
        <v>168</v>
      </c>
      <c r="AV341" s="407">
        <v>9</v>
      </c>
    </row>
    <row r="342" spans="1:48" hidden="1" x14ac:dyDescent="0.2">
      <c r="A342" s="340" t="s">
        <v>796</v>
      </c>
      <c r="B342" s="341"/>
      <c r="C342" s="342" t="s">
        <v>633</v>
      </c>
      <c r="D342" s="275"/>
      <c r="E342" s="107">
        <v>2</v>
      </c>
      <c r="F342" s="399">
        <f>SUM(F343:F345)</f>
        <v>4117</v>
      </c>
      <c r="G342" s="400">
        <f t="shared" ref="G342:I342" si="194">SUM(G343:G345)</f>
        <v>0</v>
      </c>
      <c r="H342" s="401">
        <f t="shared" si="194"/>
        <v>0</v>
      </c>
      <c r="I342" s="401">
        <f t="shared" si="194"/>
        <v>0</v>
      </c>
      <c r="J342" s="402">
        <f>SUM(J343:J345)</f>
        <v>0</v>
      </c>
      <c r="K342" s="402">
        <f t="shared" ref="K342:AV342" si="195">SUM(K343:K345)</f>
        <v>0</v>
      </c>
      <c r="L342" s="402">
        <f t="shared" si="195"/>
        <v>0</v>
      </c>
      <c r="M342" s="402">
        <f t="shared" si="195"/>
        <v>0</v>
      </c>
      <c r="N342" s="402">
        <f t="shared" si="195"/>
        <v>0</v>
      </c>
      <c r="O342" s="402">
        <f t="shared" si="195"/>
        <v>0</v>
      </c>
      <c r="P342" s="402">
        <f t="shared" si="195"/>
        <v>70</v>
      </c>
      <c r="Q342" s="402">
        <f t="shared" si="195"/>
        <v>72</v>
      </c>
      <c r="R342" s="402">
        <f t="shared" si="195"/>
        <v>75</v>
      </c>
      <c r="S342" s="402">
        <f t="shared" si="195"/>
        <v>80</v>
      </c>
      <c r="T342" s="402">
        <f t="shared" si="195"/>
        <v>82</v>
      </c>
      <c r="U342" s="402">
        <f t="shared" si="195"/>
        <v>87</v>
      </c>
      <c r="V342" s="402">
        <f t="shared" si="195"/>
        <v>91</v>
      </c>
      <c r="W342" s="402">
        <f t="shared" si="195"/>
        <v>87</v>
      </c>
      <c r="X342" s="402">
        <f t="shared" si="195"/>
        <v>82</v>
      </c>
      <c r="Y342" s="402">
        <f t="shared" si="195"/>
        <v>78</v>
      </c>
      <c r="Z342" s="402">
        <f t="shared" si="195"/>
        <v>74</v>
      </c>
      <c r="AA342" s="402">
        <f t="shared" si="195"/>
        <v>69</v>
      </c>
      <c r="AB342" s="402">
        <f t="shared" si="195"/>
        <v>67</v>
      </c>
      <c r="AC342" s="402">
        <f t="shared" si="195"/>
        <v>65</v>
      </c>
      <c r="AD342" s="402">
        <f t="shared" si="195"/>
        <v>310</v>
      </c>
      <c r="AE342" s="402">
        <f t="shared" si="195"/>
        <v>295</v>
      </c>
      <c r="AF342" s="402">
        <f t="shared" si="195"/>
        <v>277</v>
      </c>
      <c r="AG342" s="402">
        <f t="shared" si="195"/>
        <v>284</v>
      </c>
      <c r="AH342" s="402">
        <f t="shared" si="195"/>
        <v>259</v>
      </c>
      <c r="AI342" s="402">
        <f t="shared" si="195"/>
        <v>265</v>
      </c>
      <c r="AJ342" s="402">
        <f t="shared" si="195"/>
        <v>232</v>
      </c>
      <c r="AK342" s="402">
        <f t="shared" si="195"/>
        <v>238</v>
      </c>
      <c r="AL342" s="402">
        <f t="shared" si="195"/>
        <v>239</v>
      </c>
      <c r="AM342" s="402">
        <f t="shared" si="195"/>
        <v>243</v>
      </c>
      <c r="AN342" s="402">
        <f t="shared" si="195"/>
        <v>154</v>
      </c>
      <c r="AO342" s="402">
        <f t="shared" si="195"/>
        <v>138</v>
      </c>
      <c r="AP342" s="402">
        <f t="shared" si="195"/>
        <v>104</v>
      </c>
      <c r="AQ342" s="402">
        <f t="shared" si="195"/>
        <v>87</v>
      </c>
      <c r="AR342" s="402">
        <f t="shared" si="195"/>
        <v>2353</v>
      </c>
      <c r="AS342" s="402">
        <f t="shared" si="195"/>
        <v>226</v>
      </c>
      <c r="AT342" s="402">
        <f t="shared" si="195"/>
        <v>164</v>
      </c>
      <c r="AU342" s="402">
        <f t="shared" si="195"/>
        <v>861</v>
      </c>
      <c r="AV342" s="402">
        <f t="shared" si="195"/>
        <v>118</v>
      </c>
    </row>
    <row r="343" spans="1:48" hidden="1" x14ac:dyDescent="0.2">
      <c r="A343" s="347">
        <v>201</v>
      </c>
      <c r="B343" s="125">
        <v>534</v>
      </c>
      <c r="C343" s="403" t="s">
        <v>634</v>
      </c>
      <c r="D343" s="352" t="s">
        <v>14</v>
      </c>
      <c r="E343" s="411">
        <v>2</v>
      </c>
      <c r="F343" s="405">
        <f>SUM(J343:AP343)</f>
        <v>3321</v>
      </c>
      <c r="G343" s="406"/>
      <c r="H343" s="405"/>
      <c r="I343" s="405"/>
      <c r="J343" s="339"/>
      <c r="K343" s="339"/>
      <c r="L343" s="407"/>
      <c r="M343" s="407"/>
      <c r="N343" s="407"/>
      <c r="O343" s="407"/>
      <c r="P343" s="407">
        <v>56</v>
      </c>
      <c r="Q343" s="407">
        <v>58</v>
      </c>
      <c r="R343" s="407">
        <v>60</v>
      </c>
      <c r="S343" s="407">
        <v>64</v>
      </c>
      <c r="T343" s="407">
        <v>66</v>
      </c>
      <c r="U343" s="407">
        <v>70</v>
      </c>
      <c r="V343" s="407">
        <v>73</v>
      </c>
      <c r="W343" s="407">
        <v>70</v>
      </c>
      <c r="X343" s="407">
        <v>66</v>
      </c>
      <c r="Y343" s="407">
        <v>62</v>
      </c>
      <c r="Z343" s="407">
        <v>60</v>
      </c>
      <c r="AA343" s="407">
        <v>56</v>
      </c>
      <c r="AB343" s="407">
        <v>54</v>
      </c>
      <c r="AC343" s="407">
        <v>52</v>
      </c>
      <c r="AD343" s="407">
        <v>250</v>
      </c>
      <c r="AE343" s="407">
        <v>238</v>
      </c>
      <c r="AF343" s="407">
        <v>223</v>
      </c>
      <c r="AG343" s="407">
        <v>229</v>
      </c>
      <c r="AH343" s="407">
        <v>209</v>
      </c>
      <c r="AI343" s="407">
        <v>214</v>
      </c>
      <c r="AJ343" s="407">
        <v>188</v>
      </c>
      <c r="AK343" s="407">
        <v>192</v>
      </c>
      <c r="AL343" s="407">
        <v>193</v>
      </c>
      <c r="AM343" s="407">
        <v>196</v>
      </c>
      <c r="AN343" s="407">
        <v>125</v>
      </c>
      <c r="AO343" s="407">
        <v>112</v>
      </c>
      <c r="AP343" s="407">
        <v>85</v>
      </c>
      <c r="AQ343" s="407">
        <v>64</v>
      </c>
      <c r="AR343" s="407">
        <v>1900</v>
      </c>
      <c r="AS343" s="407">
        <v>182</v>
      </c>
      <c r="AT343" s="407">
        <v>132</v>
      </c>
      <c r="AU343" s="407">
        <v>696</v>
      </c>
      <c r="AV343" s="407">
        <v>95</v>
      </c>
    </row>
    <row r="344" spans="1:48" hidden="1" x14ac:dyDescent="0.2">
      <c r="A344" s="347">
        <v>304</v>
      </c>
      <c r="B344" s="125">
        <v>535</v>
      </c>
      <c r="C344" s="403" t="s">
        <v>635</v>
      </c>
      <c r="D344" s="354" t="s">
        <v>31</v>
      </c>
      <c r="E344" s="410">
        <v>2</v>
      </c>
      <c r="F344" s="405">
        <f>SUM(J344:AP344)</f>
        <v>497</v>
      </c>
      <c r="G344" s="406"/>
      <c r="H344" s="405"/>
      <c r="I344" s="405"/>
      <c r="J344" s="339"/>
      <c r="K344" s="339"/>
      <c r="L344" s="407"/>
      <c r="M344" s="407"/>
      <c r="N344" s="407"/>
      <c r="O344" s="407"/>
      <c r="P344" s="407">
        <v>9</v>
      </c>
      <c r="Q344" s="407">
        <v>9</v>
      </c>
      <c r="R344" s="407">
        <v>9</v>
      </c>
      <c r="S344" s="407">
        <v>10</v>
      </c>
      <c r="T344" s="407">
        <v>10</v>
      </c>
      <c r="U344" s="407">
        <v>11</v>
      </c>
      <c r="V344" s="407">
        <v>11</v>
      </c>
      <c r="W344" s="407">
        <v>11</v>
      </c>
      <c r="X344" s="407">
        <v>10</v>
      </c>
      <c r="Y344" s="407">
        <v>10</v>
      </c>
      <c r="Z344" s="407">
        <v>9</v>
      </c>
      <c r="AA344" s="407">
        <v>8</v>
      </c>
      <c r="AB344" s="407">
        <v>8</v>
      </c>
      <c r="AC344" s="407">
        <v>8</v>
      </c>
      <c r="AD344" s="407">
        <v>37</v>
      </c>
      <c r="AE344" s="407">
        <v>36</v>
      </c>
      <c r="AF344" s="407">
        <v>34</v>
      </c>
      <c r="AG344" s="407">
        <v>34</v>
      </c>
      <c r="AH344" s="407">
        <v>31</v>
      </c>
      <c r="AI344" s="407">
        <v>32</v>
      </c>
      <c r="AJ344" s="407">
        <v>27</v>
      </c>
      <c r="AK344" s="407">
        <v>29</v>
      </c>
      <c r="AL344" s="407">
        <v>29</v>
      </c>
      <c r="AM344" s="407">
        <v>29</v>
      </c>
      <c r="AN344" s="407">
        <v>18</v>
      </c>
      <c r="AO344" s="407">
        <v>16</v>
      </c>
      <c r="AP344" s="407">
        <v>12</v>
      </c>
      <c r="AQ344" s="407">
        <v>10</v>
      </c>
      <c r="AR344" s="407">
        <v>282</v>
      </c>
      <c r="AS344" s="407">
        <v>27</v>
      </c>
      <c r="AT344" s="407">
        <v>20</v>
      </c>
      <c r="AU344" s="407">
        <v>103</v>
      </c>
      <c r="AV344" s="407">
        <v>14</v>
      </c>
    </row>
    <row r="345" spans="1:48" hidden="1" x14ac:dyDescent="0.2">
      <c r="A345" s="347">
        <v>305</v>
      </c>
      <c r="B345" s="125">
        <v>10344</v>
      </c>
      <c r="C345" s="403" t="s">
        <v>636</v>
      </c>
      <c r="D345" s="354" t="s">
        <v>31</v>
      </c>
      <c r="E345" s="410">
        <v>2</v>
      </c>
      <c r="F345" s="405">
        <f>SUM(J345:AP345)</f>
        <v>299</v>
      </c>
      <c r="G345" s="406"/>
      <c r="H345" s="405"/>
      <c r="I345" s="405"/>
      <c r="J345" s="339"/>
      <c r="K345" s="339"/>
      <c r="L345" s="407"/>
      <c r="M345" s="407"/>
      <c r="N345" s="407"/>
      <c r="O345" s="407"/>
      <c r="P345" s="407">
        <v>5</v>
      </c>
      <c r="Q345" s="407">
        <v>5</v>
      </c>
      <c r="R345" s="407">
        <v>6</v>
      </c>
      <c r="S345" s="407">
        <v>6</v>
      </c>
      <c r="T345" s="407">
        <v>6</v>
      </c>
      <c r="U345" s="407">
        <v>6</v>
      </c>
      <c r="V345" s="407">
        <v>7</v>
      </c>
      <c r="W345" s="407">
        <v>6</v>
      </c>
      <c r="X345" s="407">
        <v>6</v>
      </c>
      <c r="Y345" s="407">
        <v>6</v>
      </c>
      <c r="Z345" s="407">
        <v>5</v>
      </c>
      <c r="AA345" s="407">
        <v>5</v>
      </c>
      <c r="AB345" s="407">
        <v>5</v>
      </c>
      <c r="AC345" s="407">
        <v>5</v>
      </c>
      <c r="AD345" s="407">
        <v>23</v>
      </c>
      <c r="AE345" s="407">
        <v>21</v>
      </c>
      <c r="AF345" s="407">
        <v>20</v>
      </c>
      <c r="AG345" s="407">
        <v>21</v>
      </c>
      <c r="AH345" s="407">
        <v>19</v>
      </c>
      <c r="AI345" s="407">
        <v>19</v>
      </c>
      <c r="AJ345" s="407">
        <v>17</v>
      </c>
      <c r="AK345" s="407">
        <v>17</v>
      </c>
      <c r="AL345" s="407">
        <v>17</v>
      </c>
      <c r="AM345" s="407">
        <v>18</v>
      </c>
      <c r="AN345" s="407">
        <v>11</v>
      </c>
      <c r="AO345" s="407">
        <v>10</v>
      </c>
      <c r="AP345" s="407">
        <v>7</v>
      </c>
      <c r="AQ345" s="407">
        <v>13</v>
      </c>
      <c r="AR345" s="407">
        <v>171</v>
      </c>
      <c r="AS345" s="407">
        <v>17</v>
      </c>
      <c r="AT345" s="407">
        <v>12</v>
      </c>
      <c r="AU345" s="407">
        <v>62</v>
      </c>
      <c r="AV345" s="407">
        <v>9</v>
      </c>
    </row>
    <row r="346" spans="1:48" hidden="1" x14ac:dyDescent="0.2">
      <c r="A346" s="340" t="s">
        <v>797</v>
      </c>
      <c r="B346" s="341"/>
      <c r="C346" s="342" t="s">
        <v>637</v>
      </c>
      <c r="D346" s="275"/>
      <c r="E346" s="107">
        <v>1</v>
      </c>
      <c r="F346" s="399">
        <f>SUM(F347:F352)</f>
        <v>5307</v>
      </c>
      <c r="G346" s="400">
        <f t="shared" ref="G346:I346" si="196">SUM(G347:G352)</f>
        <v>0</v>
      </c>
      <c r="H346" s="401">
        <f t="shared" si="196"/>
        <v>0</v>
      </c>
      <c r="I346" s="401">
        <f t="shared" si="196"/>
        <v>0</v>
      </c>
      <c r="J346" s="402">
        <f>SUM(J347:J352)</f>
        <v>0</v>
      </c>
      <c r="K346" s="402">
        <f t="shared" ref="K346:AV346" si="197">SUM(K347:K352)</f>
        <v>0</v>
      </c>
      <c r="L346" s="402">
        <f t="shared" si="197"/>
        <v>0</v>
      </c>
      <c r="M346" s="402">
        <f t="shared" si="197"/>
        <v>0</v>
      </c>
      <c r="N346" s="402">
        <f t="shared" si="197"/>
        <v>0</v>
      </c>
      <c r="O346" s="402">
        <f t="shared" si="197"/>
        <v>0</v>
      </c>
      <c r="P346" s="402">
        <f t="shared" si="197"/>
        <v>150</v>
      </c>
      <c r="Q346" s="402">
        <f t="shared" si="197"/>
        <v>152</v>
      </c>
      <c r="R346" s="402">
        <f t="shared" si="197"/>
        <v>154</v>
      </c>
      <c r="S346" s="402">
        <f t="shared" si="197"/>
        <v>153</v>
      </c>
      <c r="T346" s="402">
        <f t="shared" si="197"/>
        <v>154</v>
      </c>
      <c r="U346" s="402">
        <f t="shared" si="197"/>
        <v>156</v>
      </c>
      <c r="V346" s="402">
        <f t="shared" si="197"/>
        <v>153</v>
      </c>
      <c r="W346" s="402">
        <f t="shared" si="197"/>
        <v>150</v>
      </c>
      <c r="X346" s="402">
        <f t="shared" si="197"/>
        <v>144</v>
      </c>
      <c r="Y346" s="402">
        <f t="shared" si="197"/>
        <v>136</v>
      </c>
      <c r="Z346" s="402">
        <f t="shared" si="197"/>
        <v>128</v>
      </c>
      <c r="AA346" s="402">
        <f t="shared" si="197"/>
        <v>121</v>
      </c>
      <c r="AB346" s="402">
        <f t="shared" si="197"/>
        <v>113</v>
      </c>
      <c r="AC346" s="402">
        <f t="shared" si="197"/>
        <v>108</v>
      </c>
      <c r="AD346" s="402">
        <f t="shared" si="197"/>
        <v>431</v>
      </c>
      <c r="AE346" s="402">
        <f t="shared" si="197"/>
        <v>410</v>
      </c>
      <c r="AF346" s="402">
        <f t="shared" si="197"/>
        <v>329</v>
      </c>
      <c r="AG346" s="402">
        <f t="shared" si="197"/>
        <v>357</v>
      </c>
      <c r="AH346" s="402">
        <f t="shared" si="197"/>
        <v>338</v>
      </c>
      <c r="AI346" s="402">
        <f t="shared" si="197"/>
        <v>293</v>
      </c>
      <c r="AJ346" s="402">
        <f t="shared" si="197"/>
        <v>264</v>
      </c>
      <c r="AK346" s="402">
        <f t="shared" si="197"/>
        <v>215</v>
      </c>
      <c r="AL346" s="402">
        <f t="shared" si="197"/>
        <v>223</v>
      </c>
      <c r="AM346" s="402">
        <f t="shared" si="197"/>
        <v>170</v>
      </c>
      <c r="AN346" s="402">
        <f t="shared" si="197"/>
        <v>103</v>
      </c>
      <c r="AO346" s="402">
        <f t="shared" si="197"/>
        <v>102</v>
      </c>
      <c r="AP346" s="402">
        <f t="shared" si="197"/>
        <v>100</v>
      </c>
      <c r="AQ346" s="402">
        <f t="shared" si="197"/>
        <v>145</v>
      </c>
      <c r="AR346" s="402">
        <f t="shared" si="197"/>
        <v>2994</v>
      </c>
      <c r="AS346" s="402">
        <f t="shared" si="197"/>
        <v>378</v>
      </c>
      <c r="AT346" s="402">
        <f t="shared" si="197"/>
        <v>302</v>
      </c>
      <c r="AU346" s="402">
        <f t="shared" si="197"/>
        <v>1091</v>
      </c>
      <c r="AV346" s="402">
        <f t="shared" si="197"/>
        <v>197</v>
      </c>
    </row>
    <row r="347" spans="1:48" hidden="1" x14ac:dyDescent="0.2">
      <c r="A347" s="347">
        <v>301</v>
      </c>
      <c r="B347" s="125">
        <v>577</v>
      </c>
      <c r="C347" s="403" t="s">
        <v>638</v>
      </c>
      <c r="D347" s="354" t="s">
        <v>16</v>
      </c>
      <c r="E347" s="408">
        <v>1</v>
      </c>
      <c r="F347" s="405">
        <f t="shared" ref="F347:F352" si="198">SUM(J347:AP347)</f>
        <v>1572</v>
      </c>
      <c r="G347" s="406"/>
      <c r="H347" s="405"/>
      <c r="I347" s="405"/>
      <c r="J347" s="339"/>
      <c r="K347" s="339"/>
      <c r="L347" s="407"/>
      <c r="M347" s="407"/>
      <c r="N347" s="407"/>
      <c r="O347" s="407"/>
      <c r="P347" s="407">
        <v>45</v>
      </c>
      <c r="Q347" s="407">
        <v>45</v>
      </c>
      <c r="R347" s="407">
        <v>46</v>
      </c>
      <c r="S347" s="407">
        <v>45</v>
      </c>
      <c r="T347" s="407">
        <v>45</v>
      </c>
      <c r="U347" s="407">
        <v>46</v>
      </c>
      <c r="V347" s="407">
        <v>45</v>
      </c>
      <c r="W347" s="407">
        <v>45</v>
      </c>
      <c r="X347" s="407">
        <v>41</v>
      </c>
      <c r="Y347" s="407">
        <v>40</v>
      </c>
      <c r="Z347" s="407">
        <v>36</v>
      </c>
      <c r="AA347" s="407">
        <v>34</v>
      </c>
      <c r="AB347" s="407">
        <v>33</v>
      </c>
      <c r="AC347" s="407">
        <v>32</v>
      </c>
      <c r="AD347" s="407">
        <v>129</v>
      </c>
      <c r="AE347" s="407">
        <v>122</v>
      </c>
      <c r="AF347" s="407">
        <v>97</v>
      </c>
      <c r="AG347" s="407">
        <v>106</v>
      </c>
      <c r="AH347" s="407">
        <v>103</v>
      </c>
      <c r="AI347" s="407">
        <v>87</v>
      </c>
      <c r="AJ347" s="407">
        <v>78</v>
      </c>
      <c r="AK347" s="407">
        <v>63</v>
      </c>
      <c r="AL347" s="407">
        <v>66</v>
      </c>
      <c r="AM347" s="407">
        <v>50</v>
      </c>
      <c r="AN347" s="407">
        <v>31</v>
      </c>
      <c r="AO347" s="407">
        <v>32</v>
      </c>
      <c r="AP347" s="407">
        <v>30</v>
      </c>
      <c r="AQ347" s="407">
        <v>47</v>
      </c>
      <c r="AR347" s="407">
        <v>872</v>
      </c>
      <c r="AS347" s="407">
        <v>134</v>
      </c>
      <c r="AT347" s="407">
        <v>90</v>
      </c>
      <c r="AU347" s="407">
        <v>324</v>
      </c>
      <c r="AV347" s="407">
        <v>58</v>
      </c>
    </row>
    <row r="348" spans="1:48" hidden="1" x14ac:dyDescent="0.2">
      <c r="A348" s="347">
        <v>302</v>
      </c>
      <c r="B348" s="125">
        <v>578</v>
      </c>
      <c r="C348" s="403" t="s">
        <v>639</v>
      </c>
      <c r="D348" s="354" t="s">
        <v>31</v>
      </c>
      <c r="E348" s="408">
        <v>1</v>
      </c>
      <c r="F348" s="405">
        <f t="shared" si="198"/>
        <v>585</v>
      </c>
      <c r="G348" s="406"/>
      <c r="H348" s="405"/>
      <c r="I348" s="405"/>
      <c r="J348" s="339"/>
      <c r="K348" s="339"/>
      <c r="L348" s="407"/>
      <c r="M348" s="407"/>
      <c r="N348" s="407"/>
      <c r="O348" s="407"/>
      <c r="P348" s="407">
        <v>26</v>
      </c>
      <c r="Q348" s="407">
        <v>16</v>
      </c>
      <c r="R348" s="407">
        <v>17</v>
      </c>
      <c r="S348" s="407">
        <v>17</v>
      </c>
      <c r="T348" s="407">
        <v>17</v>
      </c>
      <c r="U348" s="407">
        <v>17</v>
      </c>
      <c r="V348" s="407">
        <v>17</v>
      </c>
      <c r="W348" s="407">
        <v>16</v>
      </c>
      <c r="X348" s="407">
        <v>16</v>
      </c>
      <c r="Y348" s="407">
        <v>15</v>
      </c>
      <c r="Z348" s="407">
        <v>14</v>
      </c>
      <c r="AA348" s="407">
        <v>13</v>
      </c>
      <c r="AB348" s="407">
        <v>12</v>
      </c>
      <c r="AC348" s="407">
        <v>12</v>
      </c>
      <c r="AD348" s="407">
        <v>46</v>
      </c>
      <c r="AE348" s="407">
        <v>44</v>
      </c>
      <c r="AF348" s="407">
        <v>36</v>
      </c>
      <c r="AG348" s="407">
        <v>38</v>
      </c>
      <c r="AH348" s="407">
        <v>36</v>
      </c>
      <c r="AI348" s="407">
        <v>32</v>
      </c>
      <c r="AJ348" s="407">
        <v>29</v>
      </c>
      <c r="AK348" s="407">
        <v>24</v>
      </c>
      <c r="AL348" s="407">
        <v>24</v>
      </c>
      <c r="AM348" s="407">
        <v>19</v>
      </c>
      <c r="AN348" s="407">
        <v>11</v>
      </c>
      <c r="AO348" s="407">
        <v>11</v>
      </c>
      <c r="AP348" s="407">
        <v>10</v>
      </c>
      <c r="AQ348" s="407">
        <v>15</v>
      </c>
      <c r="AR348" s="407">
        <v>327</v>
      </c>
      <c r="AS348" s="407">
        <v>37</v>
      </c>
      <c r="AT348" s="407">
        <v>33</v>
      </c>
      <c r="AU348" s="407">
        <v>118</v>
      </c>
      <c r="AV348" s="407">
        <v>21</v>
      </c>
    </row>
    <row r="349" spans="1:48" hidden="1" x14ac:dyDescent="0.2">
      <c r="A349" s="347">
        <v>303</v>
      </c>
      <c r="B349" s="125">
        <v>579</v>
      </c>
      <c r="C349" s="403" t="s">
        <v>640</v>
      </c>
      <c r="D349" s="354" t="s">
        <v>31</v>
      </c>
      <c r="E349" s="408">
        <v>1</v>
      </c>
      <c r="F349" s="405">
        <f t="shared" si="198"/>
        <v>897</v>
      </c>
      <c r="G349" s="406"/>
      <c r="H349" s="405"/>
      <c r="I349" s="405"/>
      <c r="J349" s="339"/>
      <c r="K349" s="339"/>
      <c r="L349" s="407"/>
      <c r="M349" s="407"/>
      <c r="N349" s="407"/>
      <c r="O349" s="407"/>
      <c r="P349" s="407">
        <v>16</v>
      </c>
      <c r="Q349" s="407">
        <v>26</v>
      </c>
      <c r="R349" s="407">
        <v>26</v>
      </c>
      <c r="S349" s="407">
        <v>26</v>
      </c>
      <c r="T349" s="407">
        <v>26</v>
      </c>
      <c r="U349" s="407">
        <v>27</v>
      </c>
      <c r="V349" s="407">
        <v>26</v>
      </c>
      <c r="W349" s="407">
        <v>26</v>
      </c>
      <c r="X349" s="407">
        <v>25</v>
      </c>
      <c r="Y349" s="407">
        <v>23</v>
      </c>
      <c r="Z349" s="407">
        <v>22</v>
      </c>
      <c r="AA349" s="407">
        <v>21</v>
      </c>
      <c r="AB349" s="407">
        <v>20</v>
      </c>
      <c r="AC349" s="407">
        <v>18</v>
      </c>
      <c r="AD349" s="407">
        <v>74</v>
      </c>
      <c r="AE349" s="407">
        <v>70</v>
      </c>
      <c r="AF349" s="407">
        <v>56</v>
      </c>
      <c r="AG349" s="407">
        <v>61</v>
      </c>
      <c r="AH349" s="407">
        <v>57</v>
      </c>
      <c r="AI349" s="407">
        <v>50</v>
      </c>
      <c r="AJ349" s="407">
        <v>45</v>
      </c>
      <c r="AK349" s="407">
        <v>37</v>
      </c>
      <c r="AL349" s="407">
        <v>38</v>
      </c>
      <c r="AM349" s="407">
        <v>29</v>
      </c>
      <c r="AN349" s="407">
        <v>18</v>
      </c>
      <c r="AO349" s="407">
        <v>17</v>
      </c>
      <c r="AP349" s="407">
        <v>17</v>
      </c>
      <c r="AQ349" s="407">
        <v>24</v>
      </c>
      <c r="AR349" s="407">
        <v>516</v>
      </c>
      <c r="AS349" s="407">
        <v>60</v>
      </c>
      <c r="AT349" s="407">
        <v>51</v>
      </c>
      <c r="AU349" s="407">
        <v>187</v>
      </c>
      <c r="AV349" s="407">
        <v>34</v>
      </c>
    </row>
    <row r="350" spans="1:48" hidden="1" x14ac:dyDescent="0.2">
      <c r="A350" s="347">
        <v>304</v>
      </c>
      <c r="B350" s="125">
        <v>580</v>
      </c>
      <c r="C350" s="403" t="s">
        <v>641</v>
      </c>
      <c r="D350" s="354" t="s">
        <v>31</v>
      </c>
      <c r="E350" s="408">
        <v>1</v>
      </c>
      <c r="F350" s="405">
        <f t="shared" si="198"/>
        <v>1017</v>
      </c>
      <c r="G350" s="406"/>
      <c r="H350" s="405"/>
      <c r="I350" s="405"/>
      <c r="J350" s="339"/>
      <c r="K350" s="339"/>
      <c r="L350" s="407"/>
      <c r="M350" s="407"/>
      <c r="N350" s="407"/>
      <c r="O350" s="407"/>
      <c r="P350" s="407">
        <v>29</v>
      </c>
      <c r="Q350" s="407">
        <v>29</v>
      </c>
      <c r="R350" s="407">
        <v>29</v>
      </c>
      <c r="S350" s="407">
        <v>29</v>
      </c>
      <c r="T350" s="407">
        <v>30</v>
      </c>
      <c r="U350" s="407">
        <v>30</v>
      </c>
      <c r="V350" s="407">
        <v>29</v>
      </c>
      <c r="W350" s="407">
        <v>29</v>
      </c>
      <c r="X350" s="407">
        <v>28</v>
      </c>
      <c r="Y350" s="407">
        <v>26</v>
      </c>
      <c r="Z350" s="407">
        <v>25</v>
      </c>
      <c r="AA350" s="407">
        <v>24</v>
      </c>
      <c r="AB350" s="407">
        <v>22</v>
      </c>
      <c r="AC350" s="407">
        <v>21</v>
      </c>
      <c r="AD350" s="407">
        <v>82</v>
      </c>
      <c r="AE350" s="407">
        <v>79</v>
      </c>
      <c r="AF350" s="407">
        <v>63</v>
      </c>
      <c r="AG350" s="407">
        <v>69</v>
      </c>
      <c r="AH350" s="407">
        <v>64</v>
      </c>
      <c r="AI350" s="407">
        <v>56</v>
      </c>
      <c r="AJ350" s="407">
        <v>50</v>
      </c>
      <c r="AK350" s="407">
        <v>41</v>
      </c>
      <c r="AL350" s="407">
        <v>43</v>
      </c>
      <c r="AM350" s="407">
        <v>32</v>
      </c>
      <c r="AN350" s="407">
        <v>20</v>
      </c>
      <c r="AO350" s="407">
        <v>19</v>
      </c>
      <c r="AP350" s="407">
        <v>19</v>
      </c>
      <c r="AQ350" s="407">
        <v>27</v>
      </c>
      <c r="AR350" s="407">
        <v>578</v>
      </c>
      <c r="AS350" s="407">
        <v>66</v>
      </c>
      <c r="AT350" s="407">
        <v>58</v>
      </c>
      <c r="AU350" s="407">
        <v>209</v>
      </c>
      <c r="AV350" s="407">
        <v>38</v>
      </c>
    </row>
    <row r="351" spans="1:48" hidden="1" x14ac:dyDescent="0.2">
      <c r="A351" s="347">
        <v>305</v>
      </c>
      <c r="B351" s="125">
        <v>581</v>
      </c>
      <c r="C351" s="403" t="s">
        <v>642</v>
      </c>
      <c r="D351" s="354" t="s">
        <v>31</v>
      </c>
      <c r="E351" s="408">
        <v>1</v>
      </c>
      <c r="F351" s="405">
        <f t="shared" si="198"/>
        <v>478</v>
      </c>
      <c r="G351" s="406"/>
      <c r="H351" s="405"/>
      <c r="I351" s="405"/>
      <c r="J351" s="339"/>
      <c r="K351" s="339"/>
      <c r="L351" s="407"/>
      <c r="M351" s="407"/>
      <c r="N351" s="407"/>
      <c r="O351" s="407"/>
      <c r="P351" s="407">
        <v>13</v>
      </c>
      <c r="Q351" s="407">
        <v>14</v>
      </c>
      <c r="R351" s="407">
        <v>14</v>
      </c>
      <c r="S351" s="407">
        <v>14</v>
      </c>
      <c r="T351" s="407">
        <v>14</v>
      </c>
      <c r="U351" s="407">
        <v>14</v>
      </c>
      <c r="V351" s="407">
        <v>14</v>
      </c>
      <c r="W351" s="407">
        <v>13</v>
      </c>
      <c r="X351" s="407">
        <v>13</v>
      </c>
      <c r="Y351" s="407">
        <v>12</v>
      </c>
      <c r="Z351" s="407">
        <v>12</v>
      </c>
      <c r="AA351" s="407">
        <v>11</v>
      </c>
      <c r="AB351" s="407">
        <v>10</v>
      </c>
      <c r="AC351" s="407">
        <v>10</v>
      </c>
      <c r="AD351" s="407">
        <v>39</v>
      </c>
      <c r="AE351" s="407">
        <v>37</v>
      </c>
      <c r="AF351" s="407">
        <v>30</v>
      </c>
      <c r="AG351" s="407">
        <v>32</v>
      </c>
      <c r="AH351" s="407">
        <v>30</v>
      </c>
      <c r="AI351" s="407">
        <v>26</v>
      </c>
      <c r="AJ351" s="407">
        <v>24</v>
      </c>
      <c r="AK351" s="407">
        <v>19</v>
      </c>
      <c r="AL351" s="407">
        <v>20</v>
      </c>
      <c r="AM351" s="407">
        <v>16</v>
      </c>
      <c r="AN351" s="407">
        <v>9</v>
      </c>
      <c r="AO351" s="407">
        <v>9</v>
      </c>
      <c r="AP351" s="407">
        <v>9</v>
      </c>
      <c r="AQ351" s="407">
        <v>12</v>
      </c>
      <c r="AR351" s="407">
        <v>269</v>
      </c>
      <c r="AS351" s="407">
        <v>31</v>
      </c>
      <c r="AT351" s="407">
        <v>27</v>
      </c>
      <c r="AU351" s="407">
        <v>97</v>
      </c>
      <c r="AV351" s="407">
        <v>18</v>
      </c>
    </row>
    <row r="352" spans="1:48" hidden="1" x14ac:dyDescent="0.2">
      <c r="A352" s="347">
        <v>306</v>
      </c>
      <c r="B352" s="125">
        <v>582</v>
      </c>
      <c r="C352" s="403" t="s">
        <v>643</v>
      </c>
      <c r="D352" s="354" t="s">
        <v>31</v>
      </c>
      <c r="E352" s="408">
        <v>1</v>
      </c>
      <c r="F352" s="405">
        <f t="shared" si="198"/>
        <v>758</v>
      </c>
      <c r="G352" s="406"/>
      <c r="H352" s="405"/>
      <c r="I352" s="405"/>
      <c r="J352" s="339"/>
      <c r="K352" s="339"/>
      <c r="L352" s="407"/>
      <c r="M352" s="407"/>
      <c r="N352" s="407"/>
      <c r="O352" s="407"/>
      <c r="P352" s="407">
        <v>21</v>
      </c>
      <c r="Q352" s="407">
        <v>22</v>
      </c>
      <c r="R352" s="407">
        <v>22</v>
      </c>
      <c r="S352" s="407">
        <v>22</v>
      </c>
      <c r="T352" s="407">
        <v>22</v>
      </c>
      <c r="U352" s="407">
        <v>22</v>
      </c>
      <c r="V352" s="407">
        <v>22</v>
      </c>
      <c r="W352" s="407">
        <v>21</v>
      </c>
      <c r="X352" s="407">
        <v>21</v>
      </c>
      <c r="Y352" s="407">
        <v>20</v>
      </c>
      <c r="Z352" s="407">
        <v>19</v>
      </c>
      <c r="AA352" s="407">
        <v>18</v>
      </c>
      <c r="AB352" s="407">
        <v>16</v>
      </c>
      <c r="AC352" s="407">
        <v>15</v>
      </c>
      <c r="AD352" s="407">
        <v>61</v>
      </c>
      <c r="AE352" s="407">
        <v>58</v>
      </c>
      <c r="AF352" s="407">
        <v>47</v>
      </c>
      <c r="AG352" s="407">
        <v>51</v>
      </c>
      <c r="AH352" s="407">
        <v>48</v>
      </c>
      <c r="AI352" s="407">
        <v>42</v>
      </c>
      <c r="AJ352" s="407">
        <v>38</v>
      </c>
      <c r="AK352" s="407">
        <v>31</v>
      </c>
      <c r="AL352" s="407">
        <v>32</v>
      </c>
      <c r="AM352" s="407">
        <v>24</v>
      </c>
      <c r="AN352" s="407">
        <v>14</v>
      </c>
      <c r="AO352" s="407">
        <v>14</v>
      </c>
      <c r="AP352" s="407">
        <v>15</v>
      </c>
      <c r="AQ352" s="407">
        <v>20</v>
      </c>
      <c r="AR352" s="407">
        <v>432</v>
      </c>
      <c r="AS352" s="407">
        <v>50</v>
      </c>
      <c r="AT352" s="407">
        <v>43</v>
      </c>
      <c r="AU352" s="407">
        <v>156</v>
      </c>
      <c r="AV352" s="407">
        <v>28</v>
      </c>
    </row>
    <row r="353" spans="1:48" hidden="1" x14ac:dyDescent="0.2">
      <c r="A353" s="328"/>
      <c r="B353" s="392"/>
      <c r="C353" s="393" t="s">
        <v>644</v>
      </c>
      <c r="D353" s="373"/>
      <c r="E353" s="373"/>
      <c r="F353" s="412">
        <f>+F354+F398+F404</f>
        <v>108381</v>
      </c>
      <c r="G353" s="413">
        <f t="shared" ref="G353:I353" si="199">+G354+G398+G404</f>
        <v>0</v>
      </c>
      <c r="H353" s="412">
        <f t="shared" si="199"/>
        <v>0</v>
      </c>
      <c r="I353" s="412">
        <f t="shared" si="199"/>
        <v>0</v>
      </c>
      <c r="J353" s="412">
        <f>+J354+J398+J404</f>
        <v>0</v>
      </c>
      <c r="K353" s="412">
        <f>+K354+K398+K404</f>
        <v>0</v>
      </c>
      <c r="L353" s="412">
        <f t="shared" ref="L353:AV353" si="200">+L354+L398+L404</f>
        <v>0</v>
      </c>
      <c r="M353" s="412">
        <f t="shared" si="200"/>
        <v>0</v>
      </c>
      <c r="N353" s="412">
        <f t="shared" si="200"/>
        <v>0</v>
      </c>
      <c r="O353" s="412">
        <f t="shared" si="200"/>
        <v>0</v>
      </c>
      <c r="P353" s="412">
        <f t="shared" si="200"/>
        <v>2702</v>
      </c>
      <c r="Q353" s="412">
        <f t="shared" si="200"/>
        <v>2701</v>
      </c>
      <c r="R353" s="412">
        <f t="shared" si="200"/>
        <v>2680</v>
      </c>
      <c r="S353" s="412">
        <f t="shared" si="200"/>
        <v>2647</v>
      </c>
      <c r="T353" s="412">
        <f t="shared" si="200"/>
        <v>2600</v>
      </c>
      <c r="U353" s="412">
        <f t="shared" si="200"/>
        <v>2541</v>
      </c>
      <c r="V353" s="412">
        <f t="shared" si="200"/>
        <v>2481</v>
      </c>
      <c r="W353" s="412">
        <f t="shared" si="200"/>
        <v>2426</v>
      </c>
      <c r="X353" s="412">
        <f t="shared" si="200"/>
        <v>2362</v>
      </c>
      <c r="Y353" s="412">
        <f t="shared" si="200"/>
        <v>2302</v>
      </c>
      <c r="Z353" s="412">
        <f t="shared" si="200"/>
        <v>2236</v>
      </c>
      <c r="AA353" s="412">
        <f t="shared" si="200"/>
        <v>2174</v>
      </c>
      <c r="AB353" s="412">
        <f t="shared" si="200"/>
        <v>2128</v>
      </c>
      <c r="AC353" s="412">
        <f t="shared" si="200"/>
        <v>2086</v>
      </c>
      <c r="AD353" s="412">
        <f t="shared" si="200"/>
        <v>10147</v>
      </c>
      <c r="AE353" s="412">
        <f t="shared" si="200"/>
        <v>10739</v>
      </c>
      <c r="AF353" s="412">
        <f t="shared" si="200"/>
        <v>9336</v>
      </c>
      <c r="AG353" s="412">
        <f t="shared" si="200"/>
        <v>8093</v>
      </c>
      <c r="AH353" s="412">
        <f t="shared" si="200"/>
        <v>8313</v>
      </c>
      <c r="AI353" s="412">
        <f t="shared" si="200"/>
        <v>7018</v>
      </c>
      <c r="AJ353" s="412">
        <f t="shared" si="200"/>
        <v>5501</v>
      </c>
      <c r="AK353" s="412">
        <f t="shared" si="200"/>
        <v>4565</v>
      </c>
      <c r="AL353" s="412">
        <f t="shared" si="200"/>
        <v>3624</v>
      </c>
      <c r="AM353" s="412">
        <f t="shared" si="200"/>
        <v>2814</v>
      </c>
      <c r="AN353" s="412">
        <f t="shared" si="200"/>
        <v>1892</v>
      </c>
      <c r="AO353" s="412">
        <f t="shared" si="200"/>
        <v>1205</v>
      </c>
      <c r="AP353" s="412">
        <f t="shared" si="200"/>
        <v>1068</v>
      </c>
      <c r="AQ353" s="412">
        <f t="shared" si="200"/>
        <v>2411</v>
      </c>
      <c r="AR353" s="412">
        <f t="shared" si="200"/>
        <v>60697</v>
      </c>
      <c r="AS353" s="412">
        <f t="shared" si="200"/>
        <v>6165</v>
      </c>
      <c r="AT353" s="412">
        <f t="shared" si="200"/>
        <v>5479</v>
      </c>
      <c r="AU353" s="412">
        <f t="shared" si="200"/>
        <v>26786</v>
      </c>
      <c r="AV353" s="412">
        <f t="shared" si="200"/>
        <v>3286</v>
      </c>
    </row>
    <row r="354" spans="1:48" hidden="1" x14ac:dyDescent="0.2">
      <c r="A354" s="323">
        <v>120300</v>
      </c>
      <c r="B354" s="414"/>
      <c r="C354" s="415" t="s">
        <v>645</v>
      </c>
      <c r="D354" s="416"/>
      <c r="E354" s="417">
        <v>2</v>
      </c>
      <c r="F354" s="405">
        <f t="shared" ref="F354:F385" si="201">SUM(J354:AP354)</f>
        <v>106598</v>
      </c>
      <c r="G354" s="345">
        <f t="shared" ref="G354:AV354" si="202">+G355+G360+G384+G389+G394</f>
        <v>0</v>
      </c>
      <c r="H354" s="346">
        <f t="shared" si="202"/>
        <v>0</v>
      </c>
      <c r="I354" s="346">
        <f t="shared" si="202"/>
        <v>0</v>
      </c>
      <c r="J354" s="346">
        <f t="shared" si="202"/>
        <v>0</v>
      </c>
      <c r="K354" s="346">
        <f t="shared" si="202"/>
        <v>0</v>
      </c>
      <c r="L354" s="346">
        <f t="shared" si="202"/>
        <v>0</v>
      </c>
      <c r="M354" s="346">
        <f t="shared" si="202"/>
        <v>0</v>
      </c>
      <c r="N354" s="346">
        <f t="shared" si="202"/>
        <v>0</v>
      </c>
      <c r="O354" s="346">
        <f t="shared" si="202"/>
        <v>0</v>
      </c>
      <c r="P354" s="346">
        <f t="shared" si="202"/>
        <v>2666</v>
      </c>
      <c r="Q354" s="346">
        <f t="shared" si="202"/>
        <v>2665</v>
      </c>
      <c r="R354" s="346">
        <f t="shared" si="202"/>
        <v>2644</v>
      </c>
      <c r="S354" s="346">
        <f t="shared" si="202"/>
        <v>2609</v>
      </c>
      <c r="T354" s="346">
        <f t="shared" si="202"/>
        <v>2559</v>
      </c>
      <c r="U354" s="346">
        <f t="shared" si="202"/>
        <v>2502</v>
      </c>
      <c r="V354" s="346">
        <f t="shared" si="202"/>
        <v>2442</v>
      </c>
      <c r="W354" s="346">
        <f t="shared" si="202"/>
        <v>2386</v>
      </c>
      <c r="X354" s="346">
        <f t="shared" si="202"/>
        <v>2328</v>
      </c>
      <c r="Y354" s="346">
        <f t="shared" si="202"/>
        <v>2268</v>
      </c>
      <c r="Z354" s="346">
        <f t="shared" si="202"/>
        <v>2203</v>
      </c>
      <c r="AA354" s="346">
        <f t="shared" si="202"/>
        <v>2144</v>
      </c>
      <c r="AB354" s="346">
        <f t="shared" si="202"/>
        <v>2100</v>
      </c>
      <c r="AC354" s="346">
        <f t="shared" si="202"/>
        <v>2056</v>
      </c>
      <c r="AD354" s="346">
        <f t="shared" si="202"/>
        <v>10003</v>
      </c>
      <c r="AE354" s="346">
        <f t="shared" si="202"/>
        <v>10573</v>
      </c>
      <c r="AF354" s="346">
        <f t="shared" si="202"/>
        <v>9191</v>
      </c>
      <c r="AG354" s="346">
        <f t="shared" si="202"/>
        <v>7999</v>
      </c>
      <c r="AH354" s="346">
        <f t="shared" si="202"/>
        <v>8201</v>
      </c>
      <c r="AI354" s="346">
        <f t="shared" si="202"/>
        <v>6897</v>
      </c>
      <c r="AJ354" s="346">
        <f t="shared" si="202"/>
        <v>5402</v>
      </c>
      <c r="AK354" s="346">
        <f t="shared" si="202"/>
        <v>4485</v>
      </c>
      <c r="AL354" s="346">
        <f t="shared" si="202"/>
        <v>3538</v>
      </c>
      <c r="AM354" s="346">
        <f t="shared" si="202"/>
        <v>2740</v>
      </c>
      <c r="AN354" s="346">
        <f t="shared" si="202"/>
        <v>1828</v>
      </c>
      <c r="AO354" s="346">
        <f t="shared" si="202"/>
        <v>1155</v>
      </c>
      <c r="AP354" s="346">
        <f t="shared" si="202"/>
        <v>1014</v>
      </c>
      <c r="AQ354" s="346">
        <f t="shared" si="202"/>
        <v>2366</v>
      </c>
      <c r="AR354" s="346">
        <f t="shared" si="202"/>
        <v>59715</v>
      </c>
      <c r="AS354" s="346">
        <f t="shared" si="202"/>
        <v>6058</v>
      </c>
      <c r="AT354" s="346">
        <f t="shared" si="202"/>
        <v>5400</v>
      </c>
      <c r="AU354" s="346">
        <f t="shared" si="202"/>
        <v>26418</v>
      </c>
      <c r="AV354" s="346">
        <f t="shared" si="202"/>
        <v>3217</v>
      </c>
    </row>
    <row r="355" spans="1:48" hidden="1" x14ac:dyDescent="0.2">
      <c r="A355" s="340">
        <v>120301</v>
      </c>
      <c r="B355" s="341"/>
      <c r="C355" s="342" t="s">
        <v>646</v>
      </c>
      <c r="D355" s="275"/>
      <c r="E355" s="107">
        <v>2</v>
      </c>
      <c r="F355" s="405">
        <f t="shared" si="201"/>
        <v>22646</v>
      </c>
      <c r="G355" s="345">
        <f t="shared" ref="G355:I355" si="203">SUM(G356:G359)</f>
        <v>0</v>
      </c>
      <c r="H355" s="346">
        <f t="shared" si="203"/>
        <v>0</v>
      </c>
      <c r="I355" s="346">
        <f t="shared" si="203"/>
        <v>0</v>
      </c>
      <c r="J355" s="346">
        <f>SUM(J356:J359)</f>
        <v>0</v>
      </c>
      <c r="K355" s="346">
        <f t="shared" ref="K355:AV355" si="204">SUM(K356:K359)</f>
        <v>0</v>
      </c>
      <c r="L355" s="346">
        <f t="shared" si="204"/>
        <v>0</v>
      </c>
      <c r="M355" s="346">
        <f t="shared" si="204"/>
        <v>0</v>
      </c>
      <c r="N355" s="346">
        <f t="shared" si="204"/>
        <v>0</v>
      </c>
      <c r="O355" s="346">
        <f t="shared" si="204"/>
        <v>0</v>
      </c>
      <c r="P355" s="346">
        <f t="shared" si="204"/>
        <v>484</v>
      </c>
      <c r="Q355" s="346">
        <f t="shared" si="204"/>
        <v>486</v>
      </c>
      <c r="R355" s="346">
        <f t="shared" si="204"/>
        <v>483</v>
      </c>
      <c r="S355" s="346">
        <f t="shared" si="204"/>
        <v>481</v>
      </c>
      <c r="T355" s="346">
        <f t="shared" si="204"/>
        <v>475</v>
      </c>
      <c r="U355" s="339">
        <f t="shared" si="204"/>
        <v>470</v>
      </c>
      <c r="V355" s="346">
        <f t="shared" si="204"/>
        <v>464</v>
      </c>
      <c r="W355" s="346">
        <f t="shared" si="204"/>
        <v>462</v>
      </c>
      <c r="X355" s="346">
        <f t="shared" si="204"/>
        <v>460</v>
      </c>
      <c r="Y355" s="346">
        <f t="shared" si="204"/>
        <v>458</v>
      </c>
      <c r="Z355" s="346">
        <f t="shared" si="204"/>
        <v>457</v>
      </c>
      <c r="AA355" s="346">
        <f t="shared" si="204"/>
        <v>454</v>
      </c>
      <c r="AB355" s="346">
        <f t="shared" si="204"/>
        <v>449</v>
      </c>
      <c r="AC355" s="346">
        <f t="shared" si="204"/>
        <v>440</v>
      </c>
      <c r="AD355" s="346">
        <f t="shared" si="204"/>
        <v>2185</v>
      </c>
      <c r="AE355" s="346">
        <f t="shared" si="204"/>
        <v>2316</v>
      </c>
      <c r="AF355" s="346">
        <f t="shared" si="204"/>
        <v>2006</v>
      </c>
      <c r="AG355" s="346">
        <f t="shared" si="204"/>
        <v>1823</v>
      </c>
      <c r="AH355" s="346">
        <f t="shared" si="204"/>
        <v>1803</v>
      </c>
      <c r="AI355" s="346">
        <f t="shared" si="204"/>
        <v>1451</v>
      </c>
      <c r="AJ355" s="346">
        <f t="shared" si="204"/>
        <v>1281</v>
      </c>
      <c r="AK355" s="346">
        <f t="shared" si="204"/>
        <v>958</v>
      </c>
      <c r="AL355" s="346">
        <f t="shared" si="204"/>
        <v>808</v>
      </c>
      <c r="AM355" s="346">
        <f t="shared" si="204"/>
        <v>558</v>
      </c>
      <c r="AN355" s="346">
        <f t="shared" si="204"/>
        <v>448</v>
      </c>
      <c r="AO355" s="346">
        <f t="shared" si="204"/>
        <v>281</v>
      </c>
      <c r="AP355" s="346">
        <f t="shared" si="204"/>
        <v>205</v>
      </c>
      <c r="AQ355" s="346">
        <f t="shared" si="204"/>
        <v>431</v>
      </c>
      <c r="AR355" s="346">
        <f t="shared" si="204"/>
        <v>12409</v>
      </c>
      <c r="AS355" s="346">
        <f t="shared" si="204"/>
        <v>1135</v>
      </c>
      <c r="AT355" s="346">
        <f t="shared" si="204"/>
        <v>1072</v>
      </c>
      <c r="AU355" s="346">
        <f t="shared" si="204"/>
        <v>5749</v>
      </c>
      <c r="AV355" s="346">
        <f t="shared" si="204"/>
        <v>585</v>
      </c>
    </row>
    <row r="356" spans="1:48" hidden="1" x14ac:dyDescent="0.2">
      <c r="A356" s="347">
        <v>101</v>
      </c>
      <c r="B356" s="125">
        <v>308</v>
      </c>
      <c r="C356" s="418" t="s">
        <v>647</v>
      </c>
      <c r="D356" s="419" t="s">
        <v>12</v>
      </c>
      <c r="E356" s="420">
        <v>2</v>
      </c>
      <c r="F356" s="405">
        <f t="shared" si="201"/>
        <v>19905</v>
      </c>
      <c r="G356" s="406"/>
      <c r="H356" s="405"/>
      <c r="I356" s="405"/>
      <c r="J356" s="339"/>
      <c r="K356" s="339"/>
      <c r="L356" s="346"/>
      <c r="M356" s="346"/>
      <c r="N356" s="346"/>
      <c r="O356" s="346"/>
      <c r="P356" s="346">
        <v>430</v>
      </c>
      <c r="Q356" s="346">
        <v>431</v>
      </c>
      <c r="R356" s="346">
        <v>427</v>
      </c>
      <c r="S356" s="346">
        <v>426</v>
      </c>
      <c r="T356" s="346">
        <v>422</v>
      </c>
      <c r="U356" s="346">
        <v>416</v>
      </c>
      <c r="V356" s="346">
        <v>413</v>
      </c>
      <c r="W356" s="346">
        <v>410</v>
      </c>
      <c r="X356" s="346">
        <v>407</v>
      </c>
      <c r="Y356" s="346">
        <v>408</v>
      </c>
      <c r="Z356" s="346">
        <v>406</v>
      </c>
      <c r="AA356" s="346">
        <v>401</v>
      </c>
      <c r="AB356" s="346">
        <v>397</v>
      </c>
      <c r="AC356" s="346">
        <v>389</v>
      </c>
      <c r="AD356" s="346">
        <v>1938</v>
      </c>
      <c r="AE356" s="346">
        <v>2052</v>
      </c>
      <c r="AF356" s="346">
        <v>1781</v>
      </c>
      <c r="AG356" s="346">
        <v>1619</v>
      </c>
      <c r="AH356" s="346">
        <v>1557</v>
      </c>
      <c r="AI356" s="346">
        <v>1251</v>
      </c>
      <c r="AJ356" s="346">
        <v>1103</v>
      </c>
      <c r="AK356" s="346">
        <v>831</v>
      </c>
      <c r="AL356" s="346">
        <v>695</v>
      </c>
      <c r="AM356" s="346">
        <v>485</v>
      </c>
      <c r="AN356" s="346">
        <v>384</v>
      </c>
      <c r="AO356" s="346">
        <v>245</v>
      </c>
      <c r="AP356" s="346">
        <v>181</v>
      </c>
      <c r="AQ356" s="346">
        <v>378</v>
      </c>
      <c r="AR356" s="346">
        <v>10948</v>
      </c>
      <c r="AS356" s="346">
        <v>974</v>
      </c>
      <c r="AT356" s="346">
        <v>943</v>
      </c>
      <c r="AU356" s="346">
        <v>5080</v>
      </c>
      <c r="AV356" s="346">
        <v>513</v>
      </c>
    </row>
    <row r="357" spans="1:48" hidden="1" x14ac:dyDescent="0.2">
      <c r="A357" s="347">
        <v>301</v>
      </c>
      <c r="B357" s="125">
        <v>310</v>
      </c>
      <c r="C357" s="418" t="s">
        <v>648</v>
      </c>
      <c r="D357" s="354" t="s">
        <v>31</v>
      </c>
      <c r="E357" s="421">
        <v>2</v>
      </c>
      <c r="F357" s="405">
        <f t="shared" si="201"/>
        <v>1020</v>
      </c>
      <c r="G357" s="406"/>
      <c r="H357" s="405"/>
      <c r="I357" s="405"/>
      <c r="J357" s="339"/>
      <c r="K357" s="339"/>
      <c r="L357" s="346"/>
      <c r="M357" s="346"/>
      <c r="N357" s="346"/>
      <c r="O357" s="346"/>
      <c r="P357" s="346">
        <v>21</v>
      </c>
      <c r="Q357" s="346">
        <v>21</v>
      </c>
      <c r="R357" s="346">
        <v>22</v>
      </c>
      <c r="S357" s="346">
        <v>21</v>
      </c>
      <c r="T357" s="346">
        <v>20</v>
      </c>
      <c r="U357" s="346">
        <v>20</v>
      </c>
      <c r="V357" s="346">
        <v>20</v>
      </c>
      <c r="W357" s="346">
        <v>21</v>
      </c>
      <c r="X357" s="346">
        <v>20</v>
      </c>
      <c r="Y357" s="346">
        <v>18</v>
      </c>
      <c r="Z357" s="346">
        <v>19</v>
      </c>
      <c r="AA357" s="346">
        <v>20</v>
      </c>
      <c r="AB357" s="346">
        <v>19</v>
      </c>
      <c r="AC357" s="346">
        <v>20</v>
      </c>
      <c r="AD357" s="346">
        <v>97</v>
      </c>
      <c r="AE357" s="346">
        <v>103</v>
      </c>
      <c r="AF357" s="346">
        <v>88</v>
      </c>
      <c r="AG357" s="346">
        <v>80</v>
      </c>
      <c r="AH357" s="346">
        <v>86</v>
      </c>
      <c r="AI357" s="346">
        <v>68</v>
      </c>
      <c r="AJ357" s="346">
        <v>63</v>
      </c>
      <c r="AK357" s="346">
        <v>43</v>
      </c>
      <c r="AL357" s="346">
        <v>40</v>
      </c>
      <c r="AM357" s="346">
        <v>26</v>
      </c>
      <c r="AN357" s="346">
        <v>24</v>
      </c>
      <c r="AO357" s="346">
        <v>12</v>
      </c>
      <c r="AP357" s="346">
        <v>8</v>
      </c>
      <c r="AQ357" s="346">
        <v>20</v>
      </c>
      <c r="AR357" s="346">
        <v>550</v>
      </c>
      <c r="AS357" s="346">
        <v>60</v>
      </c>
      <c r="AT357" s="346">
        <v>48</v>
      </c>
      <c r="AU357" s="346">
        <v>252</v>
      </c>
      <c r="AV357" s="346">
        <v>27</v>
      </c>
    </row>
    <row r="358" spans="1:48" hidden="1" x14ac:dyDescent="0.2">
      <c r="A358" s="347">
        <v>302</v>
      </c>
      <c r="B358" s="125">
        <v>311</v>
      </c>
      <c r="C358" s="418" t="s">
        <v>649</v>
      </c>
      <c r="D358" s="354" t="s">
        <v>16</v>
      </c>
      <c r="E358" s="421">
        <v>2</v>
      </c>
      <c r="F358" s="405">
        <f t="shared" si="201"/>
        <v>1046</v>
      </c>
      <c r="G358" s="406"/>
      <c r="H358" s="405"/>
      <c r="I358" s="405"/>
      <c r="J358" s="339"/>
      <c r="K358" s="339"/>
      <c r="L358" s="346"/>
      <c r="M358" s="346"/>
      <c r="N358" s="346"/>
      <c r="O358" s="346"/>
      <c r="P358" s="346">
        <v>22</v>
      </c>
      <c r="Q358" s="346">
        <v>22</v>
      </c>
      <c r="R358" s="346">
        <v>22</v>
      </c>
      <c r="S358" s="346">
        <v>22</v>
      </c>
      <c r="T358" s="346">
        <v>21</v>
      </c>
      <c r="U358" s="346">
        <v>21</v>
      </c>
      <c r="V358" s="346">
        <v>20</v>
      </c>
      <c r="W358" s="346">
        <v>20</v>
      </c>
      <c r="X358" s="346">
        <v>21</v>
      </c>
      <c r="Y358" s="346">
        <v>20</v>
      </c>
      <c r="Z358" s="346">
        <v>19</v>
      </c>
      <c r="AA358" s="346">
        <v>20</v>
      </c>
      <c r="AB358" s="346">
        <v>20</v>
      </c>
      <c r="AC358" s="346">
        <v>20</v>
      </c>
      <c r="AD358" s="346">
        <v>99</v>
      </c>
      <c r="AE358" s="346">
        <v>104</v>
      </c>
      <c r="AF358" s="346">
        <v>90</v>
      </c>
      <c r="AG358" s="346">
        <v>82</v>
      </c>
      <c r="AH358" s="346">
        <v>87</v>
      </c>
      <c r="AI358" s="346">
        <v>72</v>
      </c>
      <c r="AJ358" s="346">
        <v>64</v>
      </c>
      <c r="AK358" s="346">
        <v>46</v>
      </c>
      <c r="AL358" s="346">
        <v>41</v>
      </c>
      <c r="AM358" s="346">
        <v>26</v>
      </c>
      <c r="AN358" s="346">
        <v>22</v>
      </c>
      <c r="AO358" s="346">
        <v>14</v>
      </c>
      <c r="AP358" s="346">
        <v>9</v>
      </c>
      <c r="AQ358" s="346">
        <v>20</v>
      </c>
      <c r="AR358" s="346">
        <v>561</v>
      </c>
      <c r="AS358" s="346">
        <v>62</v>
      </c>
      <c r="AT358" s="346">
        <v>50</v>
      </c>
      <c r="AU358" s="346">
        <v>257</v>
      </c>
      <c r="AV358" s="346">
        <v>28</v>
      </c>
    </row>
    <row r="359" spans="1:48" hidden="1" x14ac:dyDescent="0.2">
      <c r="A359" s="347">
        <v>303</v>
      </c>
      <c r="B359" s="125">
        <v>312</v>
      </c>
      <c r="C359" s="418" t="s">
        <v>650</v>
      </c>
      <c r="D359" s="354" t="s">
        <v>31</v>
      </c>
      <c r="E359" s="421">
        <v>2</v>
      </c>
      <c r="F359" s="405">
        <f t="shared" si="201"/>
        <v>675</v>
      </c>
      <c r="G359" s="406"/>
      <c r="H359" s="405"/>
      <c r="I359" s="405"/>
      <c r="J359" s="339"/>
      <c r="K359" s="339"/>
      <c r="L359" s="346"/>
      <c r="M359" s="346"/>
      <c r="N359" s="346"/>
      <c r="O359" s="346"/>
      <c r="P359" s="346">
        <v>11</v>
      </c>
      <c r="Q359" s="346">
        <v>12</v>
      </c>
      <c r="R359" s="346">
        <v>12</v>
      </c>
      <c r="S359" s="346">
        <v>12</v>
      </c>
      <c r="T359" s="346">
        <v>12</v>
      </c>
      <c r="U359" s="346">
        <v>13</v>
      </c>
      <c r="V359" s="346">
        <v>11</v>
      </c>
      <c r="W359" s="346">
        <v>11</v>
      </c>
      <c r="X359" s="346">
        <v>12</v>
      </c>
      <c r="Y359" s="346">
        <v>12</v>
      </c>
      <c r="Z359" s="346">
        <v>13</v>
      </c>
      <c r="AA359" s="346">
        <v>13</v>
      </c>
      <c r="AB359" s="346">
        <v>13</v>
      </c>
      <c r="AC359" s="346">
        <v>11</v>
      </c>
      <c r="AD359" s="346">
        <v>51</v>
      </c>
      <c r="AE359" s="346">
        <v>57</v>
      </c>
      <c r="AF359" s="346">
        <v>47</v>
      </c>
      <c r="AG359" s="346">
        <v>42</v>
      </c>
      <c r="AH359" s="346">
        <v>73</v>
      </c>
      <c r="AI359" s="346">
        <v>60</v>
      </c>
      <c r="AJ359" s="346">
        <v>51</v>
      </c>
      <c r="AK359" s="346">
        <v>38</v>
      </c>
      <c r="AL359" s="346">
        <v>32</v>
      </c>
      <c r="AM359" s="346">
        <v>21</v>
      </c>
      <c r="AN359" s="346">
        <v>18</v>
      </c>
      <c r="AO359" s="346">
        <v>10</v>
      </c>
      <c r="AP359" s="346">
        <v>7</v>
      </c>
      <c r="AQ359" s="346">
        <v>13</v>
      </c>
      <c r="AR359" s="346">
        <v>350</v>
      </c>
      <c r="AS359" s="346">
        <v>39</v>
      </c>
      <c r="AT359" s="346">
        <v>31</v>
      </c>
      <c r="AU359" s="346">
        <v>160</v>
      </c>
      <c r="AV359" s="346">
        <v>17</v>
      </c>
    </row>
    <row r="360" spans="1:48" hidden="1" x14ac:dyDescent="0.2">
      <c r="A360" s="340">
        <v>120302</v>
      </c>
      <c r="B360" s="341"/>
      <c r="C360" s="342" t="s">
        <v>651</v>
      </c>
      <c r="D360" s="275"/>
      <c r="E360" s="107">
        <v>2</v>
      </c>
      <c r="F360" s="405">
        <f t="shared" si="201"/>
        <v>50930</v>
      </c>
      <c r="G360" s="345">
        <f t="shared" ref="G360:I360" si="205">SUM(G361:G383)</f>
        <v>0</v>
      </c>
      <c r="H360" s="346">
        <f t="shared" si="205"/>
        <v>0</v>
      </c>
      <c r="I360" s="346">
        <f t="shared" si="205"/>
        <v>0</v>
      </c>
      <c r="J360" s="346">
        <f>SUM(J361:J383)</f>
        <v>0</v>
      </c>
      <c r="K360" s="346">
        <f t="shared" ref="K360:AV360" si="206">SUM(K361:K383)</f>
        <v>0</v>
      </c>
      <c r="L360" s="346">
        <f t="shared" si="206"/>
        <v>0</v>
      </c>
      <c r="M360" s="346">
        <f t="shared" si="206"/>
        <v>0</v>
      </c>
      <c r="N360" s="346">
        <f t="shared" si="206"/>
        <v>0</v>
      </c>
      <c r="O360" s="346">
        <f t="shared" si="206"/>
        <v>0</v>
      </c>
      <c r="P360" s="346">
        <f t="shared" si="206"/>
        <v>1455</v>
      </c>
      <c r="Q360" s="346">
        <f t="shared" si="206"/>
        <v>1452</v>
      </c>
      <c r="R360" s="346">
        <f t="shared" si="206"/>
        <v>1436</v>
      </c>
      <c r="S360" s="346">
        <f t="shared" si="206"/>
        <v>1406</v>
      </c>
      <c r="T360" s="346">
        <f t="shared" si="206"/>
        <v>1371</v>
      </c>
      <c r="U360" s="346">
        <f t="shared" si="206"/>
        <v>1328</v>
      </c>
      <c r="V360" s="346">
        <f t="shared" si="206"/>
        <v>1285</v>
      </c>
      <c r="W360" s="346">
        <f t="shared" si="206"/>
        <v>1238</v>
      </c>
      <c r="X360" s="346">
        <f t="shared" si="206"/>
        <v>1188</v>
      </c>
      <c r="Y360" s="346">
        <f t="shared" si="206"/>
        <v>1139</v>
      </c>
      <c r="Z360" s="346">
        <f t="shared" si="206"/>
        <v>1081</v>
      </c>
      <c r="AA360" s="346">
        <f t="shared" si="206"/>
        <v>1037</v>
      </c>
      <c r="AB360" s="346">
        <f t="shared" si="206"/>
        <v>1007</v>
      </c>
      <c r="AC360" s="346">
        <f t="shared" si="206"/>
        <v>984</v>
      </c>
      <c r="AD360" s="346">
        <f t="shared" si="206"/>
        <v>4741</v>
      </c>
      <c r="AE360" s="346">
        <f t="shared" si="206"/>
        <v>4978</v>
      </c>
      <c r="AF360" s="346">
        <f t="shared" si="206"/>
        <v>4230</v>
      </c>
      <c r="AG360" s="346">
        <f t="shared" si="206"/>
        <v>3749</v>
      </c>
      <c r="AH360" s="346">
        <f t="shared" si="206"/>
        <v>3981</v>
      </c>
      <c r="AI360" s="346">
        <f t="shared" si="206"/>
        <v>3236</v>
      </c>
      <c r="AJ360" s="346">
        <f t="shared" si="206"/>
        <v>2341</v>
      </c>
      <c r="AK360" s="346">
        <f t="shared" si="206"/>
        <v>1998</v>
      </c>
      <c r="AL360" s="346">
        <f t="shared" si="206"/>
        <v>1548</v>
      </c>
      <c r="AM360" s="346">
        <f t="shared" si="206"/>
        <v>1199</v>
      </c>
      <c r="AN360" s="346">
        <f t="shared" si="206"/>
        <v>690</v>
      </c>
      <c r="AO360" s="346">
        <f t="shared" si="206"/>
        <v>399</v>
      </c>
      <c r="AP360" s="346">
        <f t="shared" si="206"/>
        <v>433</v>
      </c>
      <c r="AQ360" s="346">
        <f t="shared" si="206"/>
        <v>1277</v>
      </c>
      <c r="AR360" s="346">
        <f t="shared" si="206"/>
        <v>29027</v>
      </c>
      <c r="AS360" s="346">
        <f t="shared" si="206"/>
        <v>3237</v>
      </c>
      <c r="AT360" s="346">
        <f t="shared" si="206"/>
        <v>2715</v>
      </c>
      <c r="AU360" s="346">
        <f t="shared" si="206"/>
        <v>12386</v>
      </c>
      <c r="AV360" s="346">
        <f t="shared" si="206"/>
        <v>1739</v>
      </c>
    </row>
    <row r="361" spans="1:48" hidden="1" x14ac:dyDescent="0.2">
      <c r="A361" s="347">
        <v>201</v>
      </c>
      <c r="B361" s="125">
        <v>318</v>
      </c>
      <c r="C361" s="418" t="s">
        <v>652</v>
      </c>
      <c r="D361" s="422" t="s">
        <v>63</v>
      </c>
      <c r="E361" s="423">
        <v>2</v>
      </c>
      <c r="F361" s="405">
        <f t="shared" si="201"/>
        <v>15228</v>
      </c>
      <c r="G361" s="406"/>
      <c r="H361" s="405"/>
      <c r="I361" s="405"/>
      <c r="J361" s="339"/>
      <c r="K361" s="339"/>
      <c r="L361" s="346"/>
      <c r="M361" s="346"/>
      <c r="N361" s="346"/>
      <c r="O361" s="346"/>
      <c r="P361" s="346">
        <v>435</v>
      </c>
      <c r="Q361" s="346">
        <v>434</v>
      </c>
      <c r="R361" s="346">
        <v>431</v>
      </c>
      <c r="S361" s="346">
        <v>422</v>
      </c>
      <c r="T361" s="346">
        <v>416</v>
      </c>
      <c r="U361" s="346">
        <v>399</v>
      </c>
      <c r="V361" s="346">
        <v>382</v>
      </c>
      <c r="W361" s="346">
        <v>370</v>
      </c>
      <c r="X361" s="346">
        <v>359</v>
      </c>
      <c r="Y361" s="346">
        <v>348</v>
      </c>
      <c r="Z361" s="346">
        <v>335</v>
      </c>
      <c r="AA361" s="346">
        <v>319</v>
      </c>
      <c r="AB361" s="346">
        <v>303</v>
      </c>
      <c r="AC361" s="346">
        <v>294</v>
      </c>
      <c r="AD361" s="346">
        <v>1410</v>
      </c>
      <c r="AE361" s="346">
        <v>1497</v>
      </c>
      <c r="AF361" s="346">
        <v>1265</v>
      </c>
      <c r="AG361" s="346">
        <v>1122</v>
      </c>
      <c r="AH361" s="346">
        <v>1174</v>
      </c>
      <c r="AI361" s="346">
        <v>951</v>
      </c>
      <c r="AJ361" s="346">
        <v>690</v>
      </c>
      <c r="AK361" s="346">
        <v>593</v>
      </c>
      <c r="AL361" s="346">
        <v>453</v>
      </c>
      <c r="AM361" s="346">
        <v>358</v>
      </c>
      <c r="AN361" s="346">
        <v>200</v>
      </c>
      <c r="AO361" s="346">
        <v>134</v>
      </c>
      <c r="AP361" s="346">
        <v>134</v>
      </c>
      <c r="AQ361" s="346">
        <v>385</v>
      </c>
      <c r="AR361" s="346">
        <v>8647</v>
      </c>
      <c r="AS361" s="346">
        <v>970</v>
      </c>
      <c r="AT361" s="346">
        <v>806</v>
      </c>
      <c r="AU361" s="346">
        <v>3694</v>
      </c>
      <c r="AV361" s="346">
        <v>521</v>
      </c>
    </row>
    <row r="362" spans="1:48" hidden="1" x14ac:dyDescent="0.2">
      <c r="A362" s="347">
        <v>301</v>
      </c>
      <c r="B362" s="125">
        <v>319</v>
      </c>
      <c r="C362" s="418" t="s">
        <v>653</v>
      </c>
      <c r="D362" s="354" t="s">
        <v>31</v>
      </c>
      <c r="E362" s="421">
        <v>2</v>
      </c>
      <c r="F362" s="405">
        <f t="shared" si="201"/>
        <v>2728</v>
      </c>
      <c r="G362" s="406"/>
      <c r="H362" s="405"/>
      <c r="I362" s="405"/>
      <c r="J362" s="339"/>
      <c r="K362" s="339"/>
      <c r="L362" s="346"/>
      <c r="M362" s="346"/>
      <c r="N362" s="346"/>
      <c r="O362" s="346"/>
      <c r="P362" s="346">
        <v>95</v>
      </c>
      <c r="Q362" s="346">
        <v>95</v>
      </c>
      <c r="R362" s="346">
        <v>94</v>
      </c>
      <c r="S362" s="346">
        <v>88</v>
      </c>
      <c r="T362" s="346">
        <v>86</v>
      </c>
      <c r="U362" s="346">
        <v>82</v>
      </c>
      <c r="V362" s="346">
        <v>81</v>
      </c>
      <c r="W362" s="346">
        <v>78</v>
      </c>
      <c r="X362" s="346">
        <v>75</v>
      </c>
      <c r="Y362" s="346">
        <v>73</v>
      </c>
      <c r="Z362" s="346">
        <v>67</v>
      </c>
      <c r="AA362" s="346">
        <v>64</v>
      </c>
      <c r="AB362" s="346">
        <v>62</v>
      </c>
      <c r="AC362" s="346">
        <v>61</v>
      </c>
      <c r="AD362" s="346">
        <v>298</v>
      </c>
      <c r="AE362" s="346">
        <v>311</v>
      </c>
      <c r="AF362" s="346">
        <v>265</v>
      </c>
      <c r="AG362" s="346">
        <v>235</v>
      </c>
      <c r="AH362" s="346">
        <v>127</v>
      </c>
      <c r="AI362" s="346">
        <v>105</v>
      </c>
      <c r="AJ362" s="346">
        <v>76</v>
      </c>
      <c r="AK362" s="346">
        <v>68</v>
      </c>
      <c r="AL362" s="346">
        <v>49</v>
      </c>
      <c r="AM362" s="346">
        <v>39</v>
      </c>
      <c r="AN362" s="346">
        <v>23</v>
      </c>
      <c r="AO362" s="346">
        <v>15</v>
      </c>
      <c r="AP362" s="346">
        <v>16</v>
      </c>
      <c r="AQ362" s="346">
        <v>70</v>
      </c>
      <c r="AR362" s="346">
        <v>1582</v>
      </c>
      <c r="AS362" s="346">
        <v>177</v>
      </c>
      <c r="AT362" s="346">
        <v>149</v>
      </c>
      <c r="AU362" s="346">
        <v>675</v>
      </c>
      <c r="AV362" s="346">
        <v>92</v>
      </c>
    </row>
    <row r="363" spans="1:48" hidden="1" x14ac:dyDescent="0.2">
      <c r="A363" s="347">
        <v>302</v>
      </c>
      <c r="B363" s="125">
        <v>320</v>
      </c>
      <c r="C363" s="418" t="s">
        <v>654</v>
      </c>
      <c r="D363" s="352" t="s">
        <v>14</v>
      </c>
      <c r="E363" s="424">
        <v>2</v>
      </c>
      <c r="F363" s="405">
        <f t="shared" si="201"/>
        <v>4829</v>
      </c>
      <c r="G363" s="406"/>
      <c r="H363" s="405"/>
      <c r="I363" s="405"/>
      <c r="J363" s="339"/>
      <c r="K363" s="339"/>
      <c r="L363" s="346"/>
      <c r="M363" s="346"/>
      <c r="N363" s="346"/>
      <c r="O363" s="346"/>
      <c r="P363" s="346">
        <v>130</v>
      </c>
      <c r="Q363" s="346">
        <v>130</v>
      </c>
      <c r="R363" s="346">
        <v>128</v>
      </c>
      <c r="S363" s="346">
        <v>128</v>
      </c>
      <c r="T363" s="346">
        <v>125</v>
      </c>
      <c r="U363" s="346">
        <v>122</v>
      </c>
      <c r="V363" s="346">
        <v>118</v>
      </c>
      <c r="W363" s="346">
        <v>110</v>
      </c>
      <c r="X363" s="346">
        <v>105</v>
      </c>
      <c r="Y363" s="346">
        <v>101</v>
      </c>
      <c r="Z363" s="346">
        <v>97</v>
      </c>
      <c r="AA363" s="346">
        <v>92</v>
      </c>
      <c r="AB363" s="346">
        <v>91</v>
      </c>
      <c r="AC363" s="346">
        <v>89</v>
      </c>
      <c r="AD363" s="346">
        <v>428</v>
      </c>
      <c r="AE363" s="346">
        <v>449</v>
      </c>
      <c r="AF363" s="346">
        <v>381</v>
      </c>
      <c r="AG363" s="346">
        <v>337</v>
      </c>
      <c r="AH363" s="346">
        <v>419</v>
      </c>
      <c r="AI363" s="346">
        <v>342</v>
      </c>
      <c r="AJ363" s="346">
        <v>247</v>
      </c>
      <c r="AK363" s="346">
        <v>212</v>
      </c>
      <c r="AL363" s="346">
        <v>162</v>
      </c>
      <c r="AM363" s="346">
        <v>127</v>
      </c>
      <c r="AN363" s="346">
        <v>73</v>
      </c>
      <c r="AO363" s="346">
        <v>41</v>
      </c>
      <c r="AP363" s="346">
        <v>45</v>
      </c>
      <c r="AQ363" s="346">
        <v>119</v>
      </c>
      <c r="AR363" s="346">
        <v>2739</v>
      </c>
      <c r="AS363" s="346">
        <v>306</v>
      </c>
      <c r="AT363" s="346">
        <v>256</v>
      </c>
      <c r="AU363" s="346">
        <v>1169</v>
      </c>
      <c r="AV363" s="346">
        <v>163</v>
      </c>
    </row>
    <row r="364" spans="1:48" hidden="1" x14ac:dyDescent="0.2">
      <c r="A364" s="347">
        <v>303</v>
      </c>
      <c r="B364" s="125">
        <v>321</v>
      </c>
      <c r="C364" s="418" t="s">
        <v>655</v>
      </c>
      <c r="D364" s="354" t="s">
        <v>31</v>
      </c>
      <c r="E364" s="421">
        <v>2</v>
      </c>
      <c r="F364" s="405">
        <f t="shared" si="201"/>
        <v>2210</v>
      </c>
      <c r="G364" s="406"/>
      <c r="H364" s="405"/>
      <c r="I364" s="405"/>
      <c r="J364" s="339"/>
      <c r="K364" s="339"/>
      <c r="L364" s="346"/>
      <c r="M364" s="346"/>
      <c r="N364" s="346"/>
      <c r="O364" s="346"/>
      <c r="P364" s="346">
        <v>58</v>
      </c>
      <c r="Q364" s="346">
        <v>62</v>
      </c>
      <c r="R364" s="346">
        <v>62</v>
      </c>
      <c r="S364" s="346">
        <v>61</v>
      </c>
      <c r="T364" s="346">
        <v>59</v>
      </c>
      <c r="U364" s="346">
        <v>59</v>
      </c>
      <c r="V364" s="346">
        <v>58</v>
      </c>
      <c r="W364" s="346">
        <v>55</v>
      </c>
      <c r="X364" s="346">
        <v>54</v>
      </c>
      <c r="Y364" s="346">
        <v>49</v>
      </c>
      <c r="Z364" s="346">
        <v>48</v>
      </c>
      <c r="AA364" s="346">
        <v>45</v>
      </c>
      <c r="AB364" s="346">
        <v>44</v>
      </c>
      <c r="AC364" s="346">
        <v>42</v>
      </c>
      <c r="AD364" s="346">
        <v>206</v>
      </c>
      <c r="AE364" s="346">
        <v>217</v>
      </c>
      <c r="AF364" s="346">
        <v>184</v>
      </c>
      <c r="AG364" s="346">
        <v>163</v>
      </c>
      <c r="AH364" s="346">
        <v>172</v>
      </c>
      <c r="AI364" s="346">
        <v>140</v>
      </c>
      <c r="AJ364" s="346">
        <v>99</v>
      </c>
      <c r="AK364" s="346">
        <v>89</v>
      </c>
      <c r="AL364" s="346">
        <v>66</v>
      </c>
      <c r="AM364" s="346">
        <v>52</v>
      </c>
      <c r="AN364" s="346">
        <v>30</v>
      </c>
      <c r="AO364" s="346">
        <v>17</v>
      </c>
      <c r="AP364" s="346">
        <v>19</v>
      </c>
      <c r="AQ364" s="346">
        <v>56</v>
      </c>
      <c r="AR364" s="346">
        <v>1254</v>
      </c>
      <c r="AS364" s="346">
        <v>139</v>
      </c>
      <c r="AT364" s="346">
        <v>116</v>
      </c>
      <c r="AU364" s="346">
        <v>536</v>
      </c>
      <c r="AV364" s="346">
        <v>74</v>
      </c>
    </row>
    <row r="365" spans="1:48" hidden="1" x14ac:dyDescent="0.2">
      <c r="A365" s="347">
        <v>304</v>
      </c>
      <c r="B365" s="125">
        <v>322</v>
      </c>
      <c r="C365" s="418" t="s">
        <v>656</v>
      </c>
      <c r="D365" s="354" t="s">
        <v>31</v>
      </c>
      <c r="E365" s="421">
        <v>2</v>
      </c>
      <c r="F365" s="405">
        <f t="shared" si="201"/>
        <v>848</v>
      </c>
      <c r="G365" s="406"/>
      <c r="H365" s="405"/>
      <c r="I365" s="405"/>
      <c r="J365" s="339"/>
      <c r="K365" s="339"/>
      <c r="L365" s="346"/>
      <c r="M365" s="346"/>
      <c r="N365" s="346"/>
      <c r="O365" s="346"/>
      <c r="P365" s="346">
        <v>19</v>
      </c>
      <c r="Q365" s="346">
        <v>19</v>
      </c>
      <c r="R365" s="346">
        <v>18</v>
      </c>
      <c r="S365" s="346">
        <v>18</v>
      </c>
      <c r="T365" s="346">
        <v>17</v>
      </c>
      <c r="U365" s="346">
        <v>18</v>
      </c>
      <c r="V365" s="346">
        <v>18</v>
      </c>
      <c r="W365" s="346">
        <v>17</v>
      </c>
      <c r="X365" s="346">
        <v>18</v>
      </c>
      <c r="Y365" s="346">
        <v>17</v>
      </c>
      <c r="Z365" s="346">
        <v>17</v>
      </c>
      <c r="AA365" s="346">
        <v>15</v>
      </c>
      <c r="AB365" s="346">
        <v>15</v>
      </c>
      <c r="AC365" s="346">
        <v>14</v>
      </c>
      <c r="AD365" s="346">
        <v>70</v>
      </c>
      <c r="AE365" s="346">
        <v>73</v>
      </c>
      <c r="AF365" s="346">
        <v>65</v>
      </c>
      <c r="AG365" s="346">
        <v>58</v>
      </c>
      <c r="AH365" s="346">
        <v>88</v>
      </c>
      <c r="AI365" s="346">
        <v>70</v>
      </c>
      <c r="AJ365" s="346">
        <v>50</v>
      </c>
      <c r="AK365" s="346">
        <v>44</v>
      </c>
      <c r="AL365" s="346">
        <v>35</v>
      </c>
      <c r="AM365" s="346">
        <v>24</v>
      </c>
      <c r="AN365" s="346">
        <v>17</v>
      </c>
      <c r="AO365" s="346">
        <v>7</v>
      </c>
      <c r="AP365" s="346">
        <v>7</v>
      </c>
      <c r="AQ365" s="346">
        <v>20</v>
      </c>
      <c r="AR365" s="346">
        <v>482</v>
      </c>
      <c r="AS365" s="346">
        <v>55</v>
      </c>
      <c r="AT365" s="346">
        <v>47</v>
      </c>
      <c r="AU365" s="346">
        <v>205</v>
      </c>
      <c r="AV365" s="346">
        <v>28</v>
      </c>
    </row>
    <row r="366" spans="1:48" hidden="1" x14ac:dyDescent="0.2">
      <c r="A366" s="347">
        <v>305</v>
      </c>
      <c r="B366" s="125">
        <v>323</v>
      </c>
      <c r="C366" s="418" t="s">
        <v>657</v>
      </c>
      <c r="D366" s="354" t="s">
        <v>31</v>
      </c>
      <c r="E366" s="421">
        <v>2</v>
      </c>
      <c r="F366" s="405">
        <f t="shared" si="201"/>
        <v>809</v>
      </c>
      <c r="G366" s="406"/>
      <c r="H366" s="405"/>
      <c r="I366" s="405"/>
      <c r="J366" s="339"/>
      <c r="K366" s="339"/>
      <c r="L366" s="346"/>
      <c r="M366" s="346"/>
      <c r="N366" s="346"/>
      <c r="O366" s="346"/>
      <c r="P366" s="346">
        <v>17</v>
      </c>
      <c r="Q366" s="346">
        <v>17</v>
      </c>
      <c r="R366" s="346">
        <v>17</v>
      </c>
      <c r="S366" s="346">
        <v>16</v>
      </c>
      <c r="T366" s="346">
        <v>16</v>
      </c>
      <c r="U366" s="346">
        <v>17</v>
      </c>
      <c r="V366" s="346">
        <v>16</v>
      </c>
      <c r="W366" s="346">
        <v>16</v>
      </c>
      <c r="X366" s="346">
        <v>15</v>
      </c>
      <c r="Y366" s="346">
        <v>15</v>
      </c>
      <c r="Z366" s="346">
        <v>14</v>
      </c>
      <c r="AA366" s="346">
        <v>14</v>
      </c>
      <c r="AB366" s="346">
        <v>14</v>
      </c>
      <c r="AC366" s="346">
        <v>13</v>
      </c>
      <c r="AD366" s="346">
        <v>65</v>
      </c>
      <c r="AE366" s="346">
        <v>65</v>
      </c>
      <c r="AF366" s="346">
        <v>57</v>
      </c>
      <c r="AG366" s="346">
        <v>50</v>
      </c>
      <c r="AH366" s="346">
        <v>92</v>
      </c>
      <c r="AI366" s="346">
        <v>75</v>
      </c>
      <c r="AJ366" s="346">
        <v>52</v>
      </c>
      <c r="AK366" s="346">
        <v>45</v>
      </c>
      <c r="AL366" s="346">
        <v>35</v>
      </c>
      <c r="AM366" s="346">
        <v>25</v>
      </c>
      <c r="AN366" s="346">
        <v>17</v>
      </c>
      <c r="AO366" s="346">
        <v>7</v>
      </c>
      <c r="AP366" s="346">
        <v>7</v>
      </c>
      <c r="AQ366" s="346">
        <v>19</v>
      </c>
      <c r="AR366" s="346">
        <v>462</v>
      </c>
      <c r="AS366" s="346">
        <v>53</v>
      </c>
      <c r="AT366" s="346">
        <v>45</v>
      </c>
      <c r="AU366" s="346">
        <v>198</v>
      </c>
      <c r="AV366" s="346">
        <v>26</v>
      </c>
    </row>
    <row r="367" spans="1:48" hidden="1" x14ac:dyDescent="0.2">
      <c r="A367" s="347">
        <v>306</v>
      </c>
      <c r="B367" s="125">
        <v>324</v>
      </c>
      <c r="C367" s="418" t="s">
        <v>658</v>
      </c>
      <c r="D367" s="354" t="s">
        <v>31</v>
      </c>
      <c r="E367" s="421">
        <v>2</v>
      </c>
      <c r="F367" s="405">
        <f t="shared" si="201"/>
        <v>2378</v>
      </c>
      <c r="G367" s="406"/>
      <c r="H367" s="405"/>
      <c r="I367" s="405"/>
      <c r="J367" s="339"/>
      <c r="K367" s="339"/>
      <c r="L367" s="346"/>
      <c r="M367" s="346"/>
      <c r="N367" s="346"/>
      <c r="O367" s="346"/>
      <c r="P367" s="346">
        <v>64</v>
      </c>
      <c r="Q367" s="346">
        <v>63</v>
      </c>
      <c r="R367" s="346">
        <v>62</v>
      </c>
      <c r="S367" s="346">
        <v>59</v>
      </c>
      <c r="T367" s="346">
        <v>59</v>
      </c>
      <c r="U367" s="346">
        <v>59</v>
      </c>
      <c r="V367" s="346">
        <v>58</v>
      </c>
      <c r="W367" s="346">
        <v>56</v>
      </c>
      <c r="X367" s="346">
        <v>54</v>
      </c>
      <c r="Y367" s="346">
        <v>49</v>
      </c>
      <c r="Z367" s="346">
        <v>47</v>
      </c>
      <c r="AA367" s="346">
        <v>45</v>
      </c>
      <c r="AB367" s="346">
        <v>45</v>
      </c>
      <c r="AC367" s="346">
        <v>44</v>
      </c>
      <c r="AD367" s="346">
        <v>212</v>
      </c>
      <c r="AE367" s="346">
        <v>219</v>
      </c>
      <c r="AF367" s="346">
        <v>189</v>
      </c>
      <c r="AG367" s="346">
        <v>165</v>
      </c>
      <c r="AH367" s="346">
        <v>210</v>
      </c>
      <c r="AI367" s="346">
        <v>168</v>
      </c>
      <c r="AJ367" s="346">
        <v>124</v>
      </c>
      <c r="AK367" s="346">
        <v>104</v>
      </c>
      <c r="AL367" s="346">
        <v>83</v>
      </c>
      <c r="AM367" s="346">
        <v>63</v>
      </c>
      <c r="AN367" s="346">
        <v>35</v>
      </c>
      <c r="AO367" s="346">
        <v>21</v>
      </c>
      <c r="AP367" s="346">
        <v>21</v>
      </c>
      <c r="AQ367" s="346">
        <v>58</v>
      </c>
      <c r="AR367" s="346">
        <v>1343</v>
      </c>
      <c r="AS367" s="346">
        <v>148</v>
      </c>
      <c r="AT367" s="346">
        <v>127</v>
      </c>
      <c r="AU367" s="346">
        <v>573</v>
      </c>
      <c r="AV367" s="346">
        <v>79</v>
      </c>
    </row>
    <row r="368" spans="1:48" hidden="1" x14ac:dyDescent="0.2">
      <c r="A368" s="347">
        <v>307</v>
      </c>
      <c r="B368" s="125">
        <v>325</v>
      </c>
      <c r="C368" s="425" t="s">
        <v>659</v>
      </c>
      <c r="D368" s="354" t="s">
        <v>31</v>
      </c>
      <c r="E368" s="421">
        <v>2</v>
      </c>
      <c r="F368" s="405">
        <f t="shared" si="201"/>
        <v>1280</v>
      </c>
      <c r="G368" s="406"/>
      <c r="H368" s="405"/>
      <c r="I368" s="405"/>
      <c r="J368" s="339"/>
      <c r="K368" s="339"/>
      <c r="L368" s="346"/>
      <c r="M368" s="346"/>
      <c r="N368" s="346"/>
      <c r="O368" s="346"/>
      <c r="P368" s="346">
        <v>42</v>
      </c>
      <c r="Q368" s="346">
        <v>42</v>
      </c>
      <c r="R368" s="346">
        <v>41</v>
      </c>
      <c r="S368" s="346">
        <v>40</v>
      </c>
      <c r="T368" s="346">
        <v>39</v>
      </c>
      <c r="U368" s="346">
        <v>38</v>
      </c>
      <c r="V368" s="346">
        <v>37</v>
      </c>
      <c r="W368" s="346">
        <v>35</v>
      </c>
      <c r="X368" s="346">
        <v>32</v>
      </c>
      <c r="Y368" s="346">
        <v>32</v>
      </c>
      <c r="Z368" s="346">
        <v>30</v>
      </c>
      <c r="AA368" s="346">
        <v>30</v>
      </c>
      <c r="AB368" s="346">
        <v>28</v>
      </c>
      <c r="AC368" s="346">
        <v>31</v>
      </c>
      <c r="AD368" s="346">
        <v>135</v>
      </c>
      <c r="AE368" s="346">
        <v>140</v>
      </c>
      <c r="AF368" s="346">
        <v>120</v>
      </c>
      <c r="AG368" s="346">
        <v>106</v>
      </c>
      <c r="AH368" s="346">
        <v>72</v>
      </c>
      <c r="AI368" s="346">
        <v>57</v>
      </c>
      <c r="AJ368" s="346">
        <v>42</v>
      </c>
      <c r="AK368" s="346">
        <v>36</v>
      </c>
      <c r="AL368" s="346">
        <v>27</v>
      </c>
      <c r="AM368" s="346">
        <v>21</v>
      </c>
      <c r="AN368" s="346">
        <v>13</v>
      </c>
      <c r="AO368" s="346">
        <v>7</v>
      </c>
      <c r="AP368" s="346">
        <v>7</v>
      </c>
      <c r="AQ368" s="346">
        <v>32</v>
      </c>
      <c r="AR368" s="346">
        <v>739</v>
      </c>
      <c r="AS368" s="346">
        <v>81</v>
      </c>
      <c r="AT368" s="346">
        <v>69</v>
      </c>
      <c r="AU368" s="346">
        <v>315</v>
      </c>
      <c r="AV368" s="346">
        <v>45</v>
      </c>
    </row>
    <row r="369" spans="1:48" hidden="1" x14ac:dyDescent="0.2">
      <c r="A369" s="347">
        <v>308</v>
      </c>
      <c r="B369" s="125">
        <v>326</v>
      </c>
      <c r="C369" s="418" t="s">
        <v>660</v>
      </c>
      <c r="D369" s="354" t="s">
        <v>31</v>
      </c>
      <c r="E369" s="421">
        <v>2</v>
      </c>
      <c r="F369" s="405">
        <f t="shared" si="201"/>
        <v>2212</v>
      </c>
      <c r="G369" s="406"/>
      <c r="H369" s="405"/>
      <c r="I369" s="405"/>
      <c r="J369" s="339"/>
      <c r="K369" s="339"/>
      <c r="L369" s="346"/>
      <c r="M369" s="346"/>
      <c r="N369" s="346"/>
      <c r="O369" s="346"/>
      <c r="P369" s="346">
        <v>59</v>
      </c>
      <c r="Q369" s="346">
        <v>58</v>
      </c>
      <c r="R369" s="346">
        <v>59</v>
      </c>
      <c r="S369" s="346">
        <v>58</v>
      </c>
      <c r="T369" s="346">
        <v>56</v>
      </c>
      <c r="U369" s="346">
        <v>56</v>
      </c>
      <c r="V369" s="346">
        <v>52</v>
      </c>
      <c r="W369" s="346">
        <v>52</v>
      </c>
      <c r="X369" s="346">
        <v>48</v>
      </c>
      <c r="Y369" s="346">
        <v>47</v>
      </c>
      <c r="Z369" s="346">
        <v>45</v>
      </c>
      <c r="AA369" s="346">
        <v>43</v>
      </c>
      <c r="AB369" s="346">
        <v>41</v>
      </c>
      <c r="AC369" s="346">
        <v>40</v>
      </c>
      <c r="AD369" s="346">
        <v>195</v>
      </c>
      <c r="AE369" s="346">
        <v>203</v>
      </c>
      <c r="AF369" s="346">
        <v>174</v>
      </c>
      <c r="AG369" s="346">
        <v>154</v>
      </c>
      <c r="AH369" s="346">
        <v>192</v>
      </c>
      <c r="AI369" s="346">
        <v>158</v>
      </c>
      <c r="AJ369" s="346">
        <v>116</v>
      </c>
      <c r="AK369" s="346">
        <v>97</v>
      </c>
      <c r="AL369" s="346">
        <v>78</v>
      </c>
      <c r="AM369" s="346">
        <v>59</v>
      </c>
      <c r="AN369" s="346">
        <v>33</v>
      </c>
      <c r="AO369" s="346">
        <v>19</v>
      </c>
      <c r="AP369" s="346">
        <v>20</v>
      </c>
      <c r="AQ369" s="346">
        <v>56</v>
      </c>
      <c r="AR369" s="346">
        <v>1255</v>
      </c>
      <c r="AS369" s="346">
        <v>139</v>
      </c>
      <c r="AT369" s="346">
        <v>118</v>
      </c>
      <c r="AU369" s="346">
        <v>537</v>
      </c>
      <c r="AV369" s="346">
        <v>74</v>
      </c>
    </row>
    <row r="370" spans="1:48" hidden="1" x14ac:dyDescent="0.2">
      <c r="A370" s="347">
        <v>309</v>
      </c>
      <c r="B370" s="125">
        <v>327</v>
      </c>
      <c r="C370" s="418" t="s">
        <v>661</v>
      </c>
      <c r="D370" s="354" t="s">
        <v>31</v>
      </c>
      <c r="E370" s="421">
        <v>2</v>
      </c>
      <c r="F370" s="405">
        <f t="shared" si="201"/>
        <v>1332</v>
      </c>
      <c r="G370" s="406"/>
      <c r="H370" s="405"/>
      <c r="I370" s="405"/>
      <c r="J370" s="339"/>
      <c r="K370" s="339"/>
      <c r="L370" s="346"/>
      <c r="M370" s="346"/>
      <c r="N370" s="346"/>
      <c r="O370" s="346"/>
      <c r="P370" s="346">
        <v>37</v>
      </c>
      <c r="Q370" s="346">
        <v>37</v>
      </c>
      <c r="R370" s="346">
        <v>36</v>
      </c>
      <c r="S370" s="346">
        <v>35</v>
      </c>
      <c r="T370" s="346">
        <v>32</v>
      </c>
      <c r="U370" s="346">
        <v>30</v>
      </c>
      <c r="V370" s="346">
        <v>27</v>
      </c>
      <c r="W370" s="346">
        <v>29</v>
      </c>
      <c r="X370" s="346">
        <v>28</v>
      </c>
      <c r="Y370" s="346">
        <v>26</v>
      </c>
      <c r="Z370" s="346">
        <v>24</v>
      </c>
      <c r="AA370" s="346">
        <v>23</v>
      </c>
      <c r="AB370" s="346">
        <v>23</v>
      </c>
      <c r="AC370" s="346">
        <v>24</v>
      </c>
      <c r="AD370" s="346">
        <v>114</v>
      </c>
      <c r="AE370" s="346">
        <v>121</v>
      </c>
      <c r="AF370" s="346">
        <v>100</v>
      </c>
      <c r="AG370" s="346">
        <v>91</v>
      </c>
      <c r="AH370" s="346">
        <v>122</v>
      </c>
      <c r="AI370" s="346">
        <v>100</v>
      </c>
      <c r="AJ370" s="346">
        <v>74</v>
      </c>
      <c r="AK370" s="346">
        <v>63</v>
      </c>
      <c r="AL370" s="346">
        <v>46</v>
      </c>
      <c r="AM370" s="346">
        <v>37</v>
      </c>
      <c r="AN370" s="346">
        <v>23</v>
      </c>
      <c r="AO370" s="346">
        <v>14</v>
      </c>
      <c r="AP370" s="346">
        <v>16</v>
      </c>
      <c r="AQ370" s="346">
        <v>34</v>
      </c>
      <c r="AR370" s="346">
        <v>749</v>
      </c>
      <c r="AS370" s="346">
        <v>81</v>
      </c>
      <c r="AT370" s="346">
        <v>70</v>
      </c>
      <c r="AU370" s="346">
        <v>320</v>
      </c>
      <c r="AV370" s="346">
        <v>47</v>
      </c>
    </row>
    <row r="371" spans="1:48" hidden="1" x14ac:dyDescent="0.2">
      <c r="A371" s="347">
        <v>310</v>
      </c>
      <c r="B371" s="125">
        <v>328</v>
      </c>
      <c r="C371" s="418" t="s">
        <v>662</v>
      </c>
      <c r="D371" s="354" t="s">
        <v>31</v>
      </c>
      <c r="E371" s="421">
        <v>2</v>
      </c>
      <c r="F371" s="405">
        <f t="shared" si="201"/>
        <v>992</v>
      </c>
      <c r="G371" s="406"/>
      <c r="H371" s="405"/>
      <c r="I371" s="405"/>
      <c r="J371" s="339"/>
      <c r="K371" s="339"/>
      <c r="L371" s="346"/>
      <c r="M371" s="346"/>
      <c r="N371" s="346"/>
      <c r="O371" s="346"/>
      <c r="P371" s="346">
        <v>25</v>
      </c>
      <c r="Q371" s="346">
        <v>25</v>
      </c>
      <c r="R371" s="346">
        <v>24</v>
      </c>
      <c r="S371" s="346">
        <v>24</v>
      </c>
      <c r="T371" s="346">
        <v>23</v>
      </c>
      <c r="U371" s="346">
        <v>23</v>
      </c>
      <c r="V371" s="346">
        <v>22</v>
      </c>
      <c r="W371" s="346">
        <v>21</v>
      </c>
      <c r="X371" s="346">
        <v>20</v>
      </c>
      <c r="Y371" s="346">
        <v>18</v>
      </c>
      <c r="Z371" s="346">
        <v>17</v>
      </c>
      <c r="AA371" s="346">
        <v>16</v>
      </c>
      <c r="AB371" s="346">
        <v>18</v>
      </c>
      <c r="AC371" s="346">
        <v>15</v>
      </c>
      <c r="AD371" s="346">
        <v>85</v>
      </c>
      <c r="AE371" s="346">
        <v>87</v>
      </c>
      <c r="AF371" s="346">
        <v>74</v>
      </c>
      <c r="AG371" s="346">
        <v>67</v>
      </c>
      <c r="AH371" s="346">
        <v>99</v>
      </c>
      <c r="AI371" s="346">
        <v>79</v>
      </c>
      <c r="AJ371" s="346">
        <v>57</v>
      </c>
      <c r="AK371" s="346">
        <v>48</v>
      </c>
      <c r="AL371" s="346">
        <v>38</v>
      </c>
      <c r="AM371" s="346">
        <v>27</v>
      </c>
      <c r="AN371" s="346">
        <v>20</v>
      </c>
      <c r="AO371" s="346">
        <v>7</v>
      </c>
      <c r="AP371" s="346">
        <v>13</v>
      </c>
      <c r="AQ371" s="346">
        <v>26</v>
      </c>
      <c r="AR371" s="346">
        <v>569</v>
      </c>
      <c r="AS371" s="346">
        <v>63</v>
      </c>
      <c r="AT371" s="346">
        <v>54</v>
      </c>
      <c r="AU371" s="346">
        <v>241</v>
      </c>
      <c r="AV371" s="346">
        <v>36</v>
      </c>
    </row>
    <row r="372" spans="1:48" hidden="1" x14ac:dyDescent="0.2">
      <c r="A372" s="347">
        <v>311</v>
      </c>
      <c r="B372" s="125">
        <v>329</v>
      </c>
      <c r="C372" s="418" t="s">
        <v>663</v>
      </c>
      <c r="D372" s="354" t="s">
        <v>31</v>
      </c>
      <c r="E372" s="421">
        <v>2</v>
      </c>
      <c r="F372" s="405">
        <f t="shared" si="201"/>
        <v>2660</v>
      </c>
      <c r="G372" s="406"/>
      <c r="H372" s="405"/>
      <c r="I372" s="405"/>
      <c r="J372" s="339"/>
      <c r="K372" s="339"/>
      <c r="L372" s="346"/>
      <c r="M372" s="346"/>
      <c r="N372" s="346"/>
      <c r="O372" s="346"/>
      <c r="P372" s="346">
        <v>77</v>
      </c>
      <c r="Q372" s="346">
        <v>76</v>
      </c>
      <c r="R372" s="346">
        <v>75</v>
      </c>
      <c r="S372" s="346">
        <v>74</v>
      </c>
      <c r="T372" s="346">
        <v>73</v>
      </c>
      <c r="U372" s="346">
        <v>71</v>
      </c>
      <c r="V372" s="346">
        <v>67</v>
      </c>
      <c r="W372" s="346">
        <v>65</v>
      </c>
      <c r="X372" s="346">
        <v>63</v>
      </c>
      <c r="Y372" s="346">
        <v>63</v>
      </c>
      <c r="Z372" s="346">
        <v>54</v>
      </c>
      <c r="AA372" s="346">
        <v>52</v>
      </c>
      <c r="AB372" s="346">
        <v>53</v>
      </c>
      <c r="AC372" s="346">
        <v>50</v>
      </c>
      <c r="AD372" s="346">
        <v>252</v>
      </c>
      <c r="AE372" s="346">
        <v>263</v>
      </c>
      <c r="AF372" s="346">
        <v>223</v>
      </c>
      <c r="AG372" s="346">
        <v>198</v>
      </c>
      <c r="AH372" s="346">
        <v>204</v>
      </c>
      <c r="AI372" s="346">
        <v>165</v>
      </c>
      <c r="AJ372" s="346">
        <v>121</v>
      </c>
      <c r="AK372" s="346">
        <v>101</v>
      </c>
      <c r="AL372" s="346">
        <v>79</v>
      </c>
      <c r="AM372" s="346">
        <v>63</v>
      </c>
      <c r="AN372" s="346">
        <v>35</v>
      </c>
      <c r="AO372" s="346">
        <v>21</v>
      </c>
      <c r="AP372" s="346">
        <v>22</v>
      </c>
      <c r="AQ372" s="346">
        <v>66</v>
      </c>
      <c r="AR372" s="346">
        <v>1520</v>
      </c>
      <c r="AS372" s="346">
        <v>171</v>
      </c>
      <c r="AT372" s="346">
        <v>142</v>
      </c>
      <c r="AU372" s="346">
        <v>650</v>
      </c>
      <c r="AV372" s="346">
        <v>90</v>
      </c>
    </row>
    <row r="373" spans="1:48" hidden="1" x14ac:dyDescent="0.2">
      <c r="A373" s="347">
        <v>312</v>
      </c>
      <c r="B373" s="125">
        <v>330</v>
      </c>
      <c r="C373" s="418" t="s">
        <v>664</v>
      </c>
      <c r="D373" s="354" t="s">
        <v>31</v>
      </c>
      <c r="E373" s="421">
        <v>2</v>
      </c>
      <c r="F373" s="405">
        <f t="shared" si="201"/>
        <v>3239</v>
      </c>
      <c r="G373" s="406"/>
      <c r="H373" s="405"/>
      <c r="I373" s="405"/>
      <c r="J373" s="339"/>
      <c r="K373" s="339"/>
      <c r="L373" s="346"/>
      <c r="M373" s="346"/>
      <c r="N373" s="346"/>
      <c r="O373" s="346"/>
      <c r="P373" s="346">
        <v>101</v>
      </c>
      <c r="Q373" s="346">
        <v>100</v>
      </c>
      <c r="R373" s="346">
        <v>98</v>
      </c>
      <c r="S373" s="346">
        <v>97</v>
      </c>
      <c r="T373" s="346">
        <v>90</v>
      </c>
      <c r="U373" s="346">
        <v>89</v>
      </c>
      <c r="V373" s="346">
        <v>85</v>
      </c>
      <c r="W373" s="346">
        <v>83</v>
      </c>
      <c r="X373" s="346">
        <v>81</v>
      </c>
      <c r="Y373" s="346">
        <v>77</v>
      </c>
      <c r="Z373" s="346">
        <v>73</v>
      </c>
      <c r="AA373" s="346">
        <v>71</v>
      </c>
      <c r="AB373" s="346">
        <v>68</v>
      </c>
      <c r="AC373" s="346">
        <v>68</v>
      </c>
      <c r="AD373" s="346">
        <v>310</v>
      </c>
      <c r="AE373" s="346">
        <v>324</v>
      </c>
      <c r="AF373" s="346">
        <v>277</v>
      </c>
      <c r="AG373" s="346">
        <v>247</v>
      </c>
      <c r="AH373" s="346">
        <v>224</v>
      </c>
      <c r="AI373" s="346">
        <v>185</v>
      </c>
      <c r="AJ373" s="346">
        <v>132</v>
      </c>
      <c r="AK373" s="346">
        <v>115</v>
      </c>
      <c r="AL373" s="346">
        <v>88</v>
      </c>
      <c r="AM373" s="346">
        <v>71</v>
      </c>
      <c r="AN373" s="346">
        <v>39</v>
      </c>
      <c r="AO373" s="346">
        <v>22</v>
      </c>
      <c r="AP373" s="346">
        <v>24</v>
      </c>
      <c r="AQ373" s="346">
        <v>82</v>
      </c>
      <c r="AR373" s="346">
        <v>1859</v>
      </c>
      <c r="AS373" s="346">
        <v>207</v>
      </c>
      <c r="AT373" s="346">
        <v>174</v>
      </c>
      <c r="AU373" s="346">
        <v>795</v>
      </c>
      <c r="AV373" s="346">
        <v>111</v>
      </c>
    </row>
    <row r="374" spans="1:48" hidden="1" x14ac:dyDescent="0.2">
      <c r="A374" s="347">
        <v>313</v>
      </c>
      <c r="B374" s="125">
        <v>331</v>
      </c>
      <c r="C374" s="418" t="s">
        <v>665</v>
      </c>
      <c r="D374" s="354" t="s">
        <v>31</v>
      </c>
      <c r="E374" s="421">
        <v>2</v>
      </c>
      <c r="F374" s="405">
        <f t="shared" si="201"/>
        <v>1113</v>
      </c>
      <c r="G374" s="406"/>
      <c r="H374" s="405"/>
      <c r="I374" s="405"/>
      <c r="J374" s="339"/>
      <c r="K374" s="339"/>
      <c r="L374" s="346"/>
      <c r="M374" s="346"/>
      <c r="N374" s="346"/>
      <c r="O374" s="346"/>
      <c r="P374" s="346">
        <v>34</v>
      </c>
      <c r="Q374" s="346">
        <v>32</v>
      </c>
      <c r="R374" s="346">
        <v>31</v>
      </c>
      <c r="S374" s="346">
        <v>28</v>
      </c>
      <c r="T374" s="346">
        <v>28</v>
      </c>
      <c r="U374" s="346">
        <v>27</v>
      </c>
      <c r="V374" s="346">
        <v>27</v>
      </c>
      <c r="W374" s="346">
        <v>25</v>
      </c>
      <c r="X374" s="346">
        <v>24</v>
      </c>
      <c r="Y374" s="346">
        <v>22</v>
      </c>
      <c r="Z374" s="346">
        <v>20</v>
      </c>
      <c r="AA374" s="346">
        <v>20</v>
      </c>
      <c r="AB374" s="346">
        <v>20</v>
      </c>
      <c r="AC374" s="346">
        <v>20</v>
      </c>
      <c r="AD374" s="346">
        <v>100</v>
      </c>
      <c r="AE374" s="346">
        <v>106</v>
      </c>
      <c r="AF374" s="346">
        <v>87</v>
      </c>
      <c r="AG374" s="346">
        <v>78</v>
      </c>
      <c r="AH374" s="346">
        <v>99</v>
      </c>
      <c r="AI374" s="346">
        <v>79</v>
      </c>
      <c r="AJ374" s="346">
        <v>56</v>
      </c>
      <c r="AK374" s="346">
        <v>48</v>
      </c>
      <c r="AL374" s="346">
        <v>38</v>
      </c>
      <c r="AM374" s="346">
        <v>27</v>
      </c>
      <c r="AN374" s="346">
        <v>17</v>
      </c>
      <c r="AO374" s="346">
        <v>7</v>
      </c>
      <c r="AP374" s="346">
        <v>13</v>
      </c>
      <c r="AQ374" s="346">
        <v>28</v>
      </c>
      <c r="AR374" s="346">
        <v>637</v>
      </c>
      <c r="AS374" s="346">
        <v>70</v>
      </c>
      <c r="AT374" s="346">
        <v>60</v>
      </c>
      <c r="AU374" s="346">
        <v>269</v>
      </c>
      <c r="AV374" s="346">
        <v>40</v>
      </c>
    </row>
    <row r="375" spans="1:48" hidden="1" x14ac:dyDescent="0.2">
      <c r="A375" s="347">
        <v>314</v>
      </c>
      <c r="B375" s="125">
        <v>332</v>
      </c>
      <c r="C375" s="418" t="s">
        <v>666</v>
      </c>
      <c r="D375" s="354" t="s">
        <v>31</v>
      </c>
      <c r="E375" s="421">
        <v>2</v>
      </c>
      <c r="F375" s="405">
        <f t="shared" si="201"/>
        <v>1880</v>
      </c>
      <c r="G375" s="406"/>
      <c r="H375" s="405"/>
      <c r="I375" s="405"/>
      <c r="J375" s="339"/>
      <c r="K375" s="339"/>
      <c r="L375" s="346"/>
      <c r="M375" s="346"/>
      <c r="N375" s="346"/>
      <c r="O375" s="346"/>
      <c r="P375" s="346">
        <v>53</v>
      </c>
      <c r="Q375" s="346">
        <v>51</v>
      </c>
      <c r="R375" s="346">
        <v>51</v>
      </c>
      <c r="S375" s="346">
        <v>50</v>
      </c>
      <c r="T375" s="346">
        <v>51</v>
      </c>
      <c r="U375" s="346">
        <v>49</v>
      </c>
      <c r="V375" s="346">
        <v>48</v>
      </c>
      <c r="W375" s="346">
        <v>45</v>
      </c>
      <c r="X375" s="346">
        <v>41</v>
      </c>
      <c r="Y375" s="346">
        <v>39</v>
      </c>
      <c r="Z375" s="346">
        <v>38</v>
      </c>
      <c r="AA375" s="346">
        <v>37</v>
      </c>
      <c r="AB375" s="346">
        <v>36</v>
      </c>
      <c r="AC375" s="346">
        <v>35</v>
      </c>
      <c r="AD375" s="346">
        <v>168</v>
      </c>
      <c r="AE375" s="346">
        <v>179</v>
      </c>
      <c r="AF375" s="346">
        <v>152</v>
      </c>
      <c r="AG375" s="346">
        <v>136</v>
      </c>
      <c r="AH375" s="346">
        <v>154</v>
      </c>
      <c r="AI375" s="346">
        <v>127</v>
      </c>
      <c r="AJ375" s="346">
        <v>93</v>
      </c>
      <c r="AK375" s="346">
        <v>76</v>
      </c>
      <c r="AL375" s="346">
        <v>63</v>
      </c>
      <c r="AM375" s="346">
        <v>45</v>
      </c>
      <c r="AN375" s="346">
        <v>27</v>
      </c>
      <c r="AO375" s="346">
        <v>18</v>
      </c>
      <c r="AP375" s="346">
        <v>18</v>
      </c>
      <c r="AQ375" s="346">
        <v>47</v>
      </c>
      <c r="AR375" s="346">
        <v>1062</v>
      </c>
      <c r="AS375" s="346">
        <v>119</v>
      </c>
      <c r="AT375" s="346">
        <v>98</v>
      </c>
      <c r="AU375" s="346">
        <v>453</v>
      </c>
      <c r="AV375" s="346">
        <v>64</v>
      </c>
    </row>
    <row r="376" spans="1:48" hidden="1" x14ac:dyDescent="0.2">
      <c r="A376" s="347">
        <v>316</v>
      </c>
      <c r="B376" s="125">
        <v>333</v>
      </c>
      <c r="C376" s="418" t="s">
        <v>667</v>
      </c>
      <c r="D376" s="354" t="s">
        <v>31</v>
      </c>
      <c r="E376" s="421">
        <v>2</v>
      </c>
      <c r="F376" s="405">
        <f t="shared" si="201"/>
        <v>484</v>
      </c>
      <c r="G376" s="406"/>
      <c r="H376" s="405"/>
      <c r="I376" s="405"/>
      <c r="J376" s="339"/>
      <c r="K376" s="339"/>
      <c r="L376" s="346"/>
      <c r="M376" s="346"/>
      <c r="N376" s="346"/>
      <c r="O376" s="346"/>
      <c r="P376" s="346">
        <v>11</v>
      </c>
      <c r="Q376" s="346">
        <v>12</v>
      </c>
      <c r="R376" s="346">
        <v>12</v>
      </c>
      <c r="S376" s="346">
        <v>12</v>
      </c>
      <c r="T376" s="346">
        <v>12</v>
      </c>
      <c r="U376" s="346">
        <v>11</v>
      </c>
      <c r="V376" s="346">
        <v>11</v>
      </c>
      <c r="W376" s="346">
        <v>11</v>
      </c>
      <c r="X376" s="346">
        <v>10</v>
      </c>
      <c r="Y376" s="346">
        <v>10</v>
      </c>
      <c r="Z376" s="346">
        <v>10</v>
      </c>
      <c r="AA376" s="346">
        <v>8</v>
      </c>
      <c r="AB376" s="346">
        <v>8</v>
      </c>
      <c r="AC376" s="346">
        <v>8</v>
      </c>
      <c r="AD376" s="346">
        <v>41</v>
      </c>
      <c r="AE376" s="346">
        <v>41</v>
      </c>
      <c r="AF376" s="346">
        <v>36</v>
      </c>
      <c r="AG376" s="346">
        <v>32</v>
      </c>
      <c r="AH376" s="346">
        <v>48</v>
      </c>
      <c r="AI376" s="346">
        <v>37</v>
      </c>
      <c r="AJ376" s="346">
        <v>28</v>
      </c>
      <c r="AK376" s="346">
        <v>24</v>
      </c>
      <c r="AL376" s="346">
        <v>20</v>
      </c>
      <c r="AM376" s="346">
        <v>17</v>
      </c>
      <c r="AN376" s="346">
        <v>7</v>
      </c>
      <c r="AO376" s="346">
        <v>4</v>
      </c>
      <c r="AP376" s="346">
        <v>3</v>
      </c>
      <c r="AQ376" s="346">
        <v>12</v>
      </c>
      <c r="AR376" s="346">
        <v>278</v>
      </c>
      <c r="AS376" s="346">
        <v>29</v>
      </c>
      <c r="AT376" s="346">
        <v>24</v>
      </c>
      <c r="AU376" s="346">
        <v>117</v>
      </c>
      <c r="AV376" s="346">
        <v>16</v>
      </c>
    </row>
    <row r="377" spans="1:48" hidden="1" x14ac:dyDescent="0.2">
      <c r="A377" s="347">
        <v>318</v>
      </c>
      <c r="B377" s="125">
        <v>334</v>
      </c>
      <c r="C377" s="418" t="s">
        <v>668</v>
      </c>
      <c r="D377" s="354" t="s">
        <v>31</v>
      </c>
      <c r="E377" s="421">
        <v>2</v>
      </c>
      <c r="F377" s="405">
        <f t="shared" si="201"/>
        <v>1449</v>
      </c>
      <c r="G377" s="406"/>
      <c r="H377" s="405"/>
      <c r="I377" s="405"/>
      <c r="J377" s="339"/>
      <c r="K377" s="339"/>
      <c r="L377" s="346"/>
      <c r="M377" s="346"/>
      <c r="N377" s="346"/>
      <c r="O377" s="346"/>
      <c r="P377" s="346">
        <v>50</v>
      </c>
      <c r="Q377" s="346">
        <v>49</v>
      </c>
      <c r="R377" s="346">
        <v>48</v>
      </c>
      <c r="S377" s="346">
        <v>49</v>
      </c>
      <c r="T377" s="346">
        <v>48</v>
      </c>
      <c r="U377" s="346">
        <v>47</v>
      </c>
      <c r="V377" s="346">
        <v>47</v>
      </c>
      <c r="W377" s="346">
        <v>44</v>
      </c>
      <c r="X377" s="346">
        <v>41</v>
      </c>
      <c r="Y377" s="346">
        <v>36</v>
      </c>
      <c r="Z377" s="346">
        <v>37</v>
      </c>
      <c r="AA377" s="346">
        <v>37</v>
      </c>
      <c r="AB377" s="346">
        <v>36</v>
      </c>
      <c r="AC377" s="346">
        <v>36</v>
      </c>
      <c r="AD377" s="346">
        <v>161</v>
      </c>
      <c r="AE377" s="346">
        <v>166</v>
      </c>
      <c r="AF377" s="346">
        <v>144</v>
      </c>
      <c r="AG377" s="346">
        <v>127</v>
      </c>
      <c r="AH377" s="346">
        <v>63</v>
      </c>
      <c r="AI377" s="346">
        <v>51</v>
      </c>
      <c r="AJ377" s="346">
        <v>38</v>
      </c>
      <c r="AK377" s="346">
        <v>29</v>
      </c>
      <c r="AL377" s="346">
        <v>24</v>
      </c>
      <c r="AM377" s="346">
        <v>21</v>
      </c>
      <c r="AN377" s="346">
        <v>9</v>
      </c>
      <c r="AO377" s="346">
        <v>5</v>
      </c>
      <c r="AP377" s="346">
        <v>6</v>
      </c>
      <c r="AQ377" s="346">
        <v>37</v>
      </c>
      <c r="AR377" s="346">
        <v>842</v>
      </c>
      <c r="AS377" s="346">
        <v>92</v>
      </c>
      <c r="AT377" s="346">
        <v>78</v>
      </c>
      <c r="AU377" s="346">
        <v>358</v>
      </c>
      <c r="AV377" s="346">
        <v>51</v>
      </c>
    </row>
    <row r="378" spans="1:48" hidden="1" x14ac:dyDescent="0.2">
      <c r="A378" s="347">
        <v>320</v>
      </c>
      <c r="B378" s="125">
        <v>335</v>
      </c>
      <c r="C378" s="418" t="s">
        <v>669</v>
      </c>
      <c r="D378" s="354" t="s">
        <v>31</v>
      </c>
      <c r="E378" s="421">
        <v>2</v>
      </c>
      <c r="F378" s="405">
        <f t="shared" si="201"/>
        <v>798</v>
      </c>
      <c r="G378" s="406"/>
      <c r="H378" s="405"/>
      <c r="I378" s="405"/>
      <c r="J378" s="339"/>
      <c r="K378" s="339"/>
      <c r="L378" s="346"/>
      <c r="M378" s="346"/>
      <c r="N378" s="346"/>
      <c r="O378" s="346"/>
      <c r="P378" s="346">
        <v>18</v>
      </c>
      <c r="Q378" s="346">
        <v>18</v>
      </c>
      <c r="R378" s="346">
        <v>18</v>
      </c>
      <c r="S378" s="346">
        <v>18</v>
      </c>
      <c r="T378" s="346">
        <v>18</v>
      </c>
      <c r="U378" s="346">
        <v>17</v>
      </c>
      <c r="V378" s="346">
        <v>17</v>
      </c>
      <c r="W378" s="346">
        <v>17</v>
      </c>
      <c r="X378" s="346">
        <v>16</v>
      </c>
      <c r="Y378" s="346">
        <v>15</v>
      </c>
      <c r="Z378" s="346">
        <v>14</v>
      </c>
      <c r="AA378" s="346">
        <v>15</v>
      </c>
      <c r="AB378" s="346">
        <v>13</v>
      </c>
      <c r="AC378" s="346">
        <v>13</v>
      </c>
      <c r="AD378" s="346">
        <v>62</v>
      </c>
      <c r="AE378" s="346">
        <v>65</v>
      </c>
      <c r="AF378" s="346">
        <v>58</v>
      </c>
      <c r="AG378" s="346">
        <v>47</v>
      </c>
      <c r="AH378" s="346">
        <v>86</v>
      </c>
      <c r="AI378" s="346">
        <v>69</v>
      </c>
      <c r="AJ378" s="346">
        <v>49</v>
      </c>
      <c r="AK378" s="346">
        <v>41</v>
      </c>
      <c r="AL378" s="346">
        <v>34</v>
      </c>
      <c r="AM378" s="346">
        <v>25</v>
      </c>
      <c r="AN378" s="346">
        <v>17</v>
      </c>
      <c r="AO378" s="346">
        <v>7</v>
      </c>
      <c r="AP378" s="346">
        <v>11</v>
      </c>
      <c r="AQ378" s="346">
        <v>20</v>
      </c>
      <c r="AR378" s="346">
        <v>451</v>
      </c>
      <c r="AS378" s="346">
        <v>51</v>
      </c>
      <c r="AT378" s="346">
        <v>44</v>
      </c>
      <c r="AU378" s="346">
        <v>193</v>
      </c>
      <c r="AV378" s="346">
        <v>27</v>
      </c>
    </row>
    <row r="379" spans="1:48" hidden="1" x14ac:dyDescent="0.2">
      <c r="A379" s="347">
        <v>322</v>
      </c>
      <c r="B379" s="125">
        <v>6737</v>
      </c>
      <c r="C379" s="418" t="s">
        <v>670</v>
      </c>
      <c r="D379" s="354" t="s">
        <v>31</v>
      </c>
      <c r="E379" s="421">
        <v>2</v>
      </c>
      <c r="F379" s="405">
        <f t="shared" si="201"/>
        <v>858</v>
      </c>
      <c r="G379" s="406"/>
      <c r="H379" s="405"/>
      <c r="I379" s="405"/>
      <c r="J379" s="339"/>
      <c r="K379" s="339"/>
      <c r="L379" s="346"/>
      <c r="M379" s="346"/>
      <c r="N379" s="346"/>
      <c r="O379" s="346"/>
      <c r="P379" s="346">
        <v>25</v>
      </c>
      <c r="Q379" s="346">
        <v>25</v>
      </c>
      <c r="R379" s="346">
        <v>24</v>
      </c>
      <c r="S379" s="346">
        <v>24</v>
      </c>
      <c r="T379" s="346">
        <v>22</v>
      </c>
      <c r="U379" s="346">
        <v>20</v>
      </c>
      <c r="V379" s="346">
        <v>22</v>
      </c>
      <c r="W379" s="346">
        <v>21</v>
      </c>
      <c r="X379" s="346">
        <v>20</v>
      </c>
      <c r="Y379" s="346">
        <v>20</v>
      </c>
      <c r="Z379" s="346">
        <v>18</v>
      </c>
      <c r="AA379" s="346">
        <v>16</v>
      </c>
      <c r="AB379" s="346">
        <v>16</v>
      </c>
      <c r="AC379" s="346">
        <v>15</v>
      </c>
      <c r="AD379" s="346">
        <v>79</v>
      </c>
      <c r="AE379" s="346">
        <v>84</v>
      </c>
      <c r="AF379" s="346">
        <v>70</v>
      </c>
      <c r="AG379" s="346">
        <v>64</v>
      </c>
      <c r="AH379" s="346">
        <v>71</v>
      </c>
      <c r="AI379" s="346">
        <v>57</v>
      </c>
      <c r="AJ379" s="346">
        <v>44</v>
      </c>
      <c r="AK379" s="346">
        <v>34</v>
      </c>
      <c r="AL379" s="346">
        <v>25</v>
      </c>
      <c r="AM379" s="346">
        <v>21</v>
      </c>
      <c r="AN379" s="346">
        <v>10</v>
      </c>
      <c r="AO379" s="346">
        <v>5</v>
      </c>
      <c r="AP379" s="346">
        <v>6</v>
      </c>
      <c r="AQ379" s="346">
        <v>21</v>
      </c>
      <c r="AR379" s="346">
        <v>494</v>
      </c>
      <c r="AS379" s="346">
        <v>56</v>
      </c>
      <c r="AT379" s="346">
        <v>48</v>
      </c>
      <c r="AU379" s="346">
        <v>210</v>
      </c>
      <c r="AV379" s="346">
        <v>29</v>
      </c>
    </row>
    <row r="380" spans="1:48" hidden="1" x14ac:dyDescent="0.2">
      <c r="A380" s="347">
        <v>323</v>
      </c>
      <c r="B380" s="125">
        <v>7319</v>
      </c>
      <c r="C380" s="418" t="s">
        <v>671</v>
      </c>
      <c r="D380" s="354" t="s">
        <v>31</v>
      </c>
      <c r="E380" s="421">
        <v>2</v>
      </c>
      <c r="F380" s="405">
        <f t="shared" si="201"/>
        <v>626</v>
      </c>
      <c r="G380" s="406"/>
      <c r="H380" s="405"/>
      <c r="I380" s="405"/>
      <c r="J380" s="339"/>
      <c r="K380" s="339"/>
      <c r="L380" s="346"/>
      <c r="M380" s="346"/>
      <c r="N380" s="346"/>
      <c r="O380" s="346"/>
      <c r="P380" s="346">
        <v>14</v>
      </c>
      <c r="Q380" s="346">
        <v>16</v>
      </c>
      <c r="R380" s="346">
        <v>17</v>
      </c>
      <c r="S380" s="346">
        <v>16</v>
      </c>
      <c r="T380" s="346">
        <v>15</v>
      </c>
      <c r="U380" s="346">
        <v>14</v>
      </c>
      <c r="V380" s="346">
        <v>14</v>
      </c>
      <c r="W380" s="346">
        <v>13</v>
      </c>
      <c r="X380" s="346">
        <v>13</v>
      </c>
      <c r="Y380" s="346">
        <v>12</v>
      </c>
      <c r="Z380" s="346">
        <v>12</v>
      </c>
      <c r="AA380" s="346">
        <v>12</v>
      </c>
      <c r="AB380" s="346">
        <v>11</v>
      </c>
      <c r="AC380" s="346">
        <v>10</v>
      </c>
      <c r="AD380" s="346">
        <v>51</v>
      </c>
      <c r="AE380" s="346">
        <v>56</v>
      </c>
      <c r="AF380" s="346">
        <v>46</v>
      </c>
      <c r="AG380" s="346">
        <v>41</v>
      </c>
      <c r="AH380" s="346">
        <v>63</v>
      </c>
      <c r="AI380" s="346">
        <v>52</v>
      </c>
      <c r="AJ380" s="346">
        <v>36</v>
      </c>
      <c r="AK380" s="346">
        <v>30</v>
      </c>
      <c r="AL380" s="346">
        <v>23</v>
      </c>
      <c r="AM380" s="346">
        <v>20</v>
      </c>
      <c r="AN380" s="346">
        <v>9</v>
      </c>
      <c r="AO380" s="346">
        <v>5</v>
      </c>
      <c r="AP380" s="346">
        <v>5</v>
      </c>
      <c r="AQ380" s="346">
        <v>15</v>
      </c>
      <c r="AR380" s="346">
        <v>363</v>
      </c>
      <c r="AS380" s="346">
        <v>42</v>
      </c>
      <c r="AT380" s="346">
        <v>32</v>
      </c>
      <c r="AU380" s="346">
        <v>154</v>
      </c>
      <c r="AV380" s="346">
        <v>21</v>
      </c>
    </row>
    <row r="381" spans="1:48" hidden="1" x14ac:dyDescent="0.2">
      <c r="A381" s="347">
        <v>324</v>
      </c>
      <c r="B381" s="125">
        <v>7362</v>
      </c>
      <c r="C381" s="418" t="s">
        <v>672</v>
      </c>
      <c r="D381" s="354" t="s">
        <v>31</v>
      </c>
      <c r="E381" s="421">
        <v>2</v>
      </c>
      <c r="F381" s="405">
        <f t="shared" si="201"/>
        <v>1250</v>
      </c>
      <c r="G381" s="406"/>
      <c r="H381" s="405"/>
      <c r="I381" s="405"/>
      <c r="J381" s="339"/>
      <c r="K381" s="339"/>
      <c r="L381" s="346"/>
      <c r="M381" s="346"/>
      <c r="N381" s="346"/>
      <c r="O381" s="346"/>
      <c r="P381" s="346">
        <v>37</v>
      </c>
      <c r="Q381" s="346">
        <v>37</v>
      </c>
      <c r="R381" s="346">
        <v>38</v>
      </c>
      <c r="S381" s="346">
        <v>37</v>
      </c>
      <c r="T381" s="346">
        <v>35</v>
      </c>
      <c r="U381" s="346">
        <v>31</v>
      </c>
      <c r="V381" s="346">
        <v>30</v>
      </c>
      <c r="W381" s="346">
        <v>29</v>
      </c>
      <c r="X381" s="346">
        <v>28</v>
      </c>
      <c r="Y381" s="346">
        <v>27</v>
      </c>
      <c r="Z381" s="346">
        <v>25</v>
      </c>
      <c r="AA381" s="346">
        <v>25</v>
      </c>
      <c r="AB381" s="346">
        <v>25</v>
      </c>
      <c r="AC381" s="346">
        <v>24</v>
      </c>
      <c r="AD381" s="346">
        <v>125</v>
      </c>
      <c r="AE381" s="346">
        <v>130</v>
      </c>
      <c r="AF381" s="346">
        <v>111</v>
      </c>
      <c r="AG381" s="346">
        <v>98</v>
      </c>
      <c r="AH381" s="346">
        <v>92</v>
      </c>
      <c r="AI381" s="346">
        <v>76</v>
      </c>
      <c r="AJ381" s="346">
        <v>53</v>
      </c>
      <c r="AK381" s="346">
        <v>45</v>
      </c>
      <c r="AL381" s="346">
        <v>37</v>
      </c>
      <c r="AM381" s="346">
        <v>25</v>
      </c>
      <c r="AN381" s="346">
        <v>17</v>
      </c>
      <c r="AO381" s="346">
        <v>6</v>
      </c>
      <c r="AP381" s="346">
        <v>7</v>
      </c>
      <c r="AQ381" s="346">
        <v>31</v>
      </c>
      <c r="AR381" s="346">
        <v>710</v>
      </c>
      <c r="AS381" s="346">
        <v>78</v>
      </c>
      <c r="AT381" s="346">
        <v>66</v>
      </c>
      <c r="AU381" s="346">
        <v>304</v>
      </c>
      <c r="AV381" s="346">
        <v>44</v>
      </c>
    </row>
    <row r="382" spans="1:48" hidden="1" x14ac:dyDescent="0.2">
      <c r="A382" s="347">
        <v>325</v>
      </c>
      <c r="B382" s="125">
        <v>14384</v>
      </c>
      <c r="C382" s="425" t="s">
        <v>673</v>
      </c>
      <c r="D382" s="354" t="s">
        <v>31</v>
      </c>
      <c r="E382" s="421">
        <v>2</v>
      </c>
      <c r="F382" s="405">
        <f t="shared" si="201"/>
        <v>1443</v>
      </c>
      <c r="G382" s="406"/>
      <c r="H382" s="405"/>
      <c r="I382" s="405"/>
      <c r="J382" s="339"/>
      <c r="K382" s="339"/>
      <c r="L382" s="346"/>
      <c r="M382" s="346"/>
      <c r="N382" s="346"/>
      <c r="O382" s="346"/>
      <c r="P382" s="346">
        <v>48</v>
      </c>
      <c r="Q382" s="346">
        <v>47</v>
      </c>
      <c r="R382" s="346">
        <v>46</v>
      </c>
      <c r="S382" s="346">
        <v>45</v>
      </c>
      <c r="T382" s="346">
        <v>44</v>
      </c>
      <c r="U382" s="346">
        <v>43</v>
      </c>
      <c r="V382" s="346">
        <v>42</v>
      </c>
      <c r="W382" s="346">
        <v>40</v>
      </c>
      <c r="X382" s="346">
        <v>37</v>
      </c>
      <c r="Y382" s="346">
        <v>37</v>
      </c>
      <c r="Z382" s="346">
        <v>34</v>
      </c>
      <c r="AA382" s="346">
        <v>33</v>
      </c>
      <c r="AB382" s="346">
        <v>32</v>
      </c>
      <c r="AC382" s="346">
        <v>34</v>
      </c>
      <c r="AD382" s="346">
        <v>150</v>
      </c>
      <c r="AE382" s="346">
        <v>158</v>
      </c>
      <c r="AF382" s="346">
        <v>131</v>
      </c>
      <c r="AG382" s="346">
        <v>117</v>
      </c>
      <c r="AH382" s="346">
        <v>80</v>
      </c>
      <c r="AI382" s="346">
        <v>68</v>
      </c>
      <c r="AJ382" s="346">
        <v>47</v>
      </c>
      <c r="AK382" s="346">
        <v>41</v>
      </c>
      <c r="AL382" s="346">
        <v>33</v>
      </c>
      <c r="AM382" s="346">
        <v>24</v>
      </c>
      <c r="AN382" s="346">
        <v>15</v>
      </c>
      <c r="AO382" s="346">
        <v>7</v>
      </c>
      <c r="AP382" s="346">
        <v>10</v>
      </c>
      <c r="AQ382" s="346">
        <v>36</v>
      </c>
      <c r="AR382" s="346">
        <v>829</v>
      </c>
      <c r="AS382" s="346">
        <v>92</v>
      </c>
      <c r="AT382" s="346">
        <v>77</v>
      </c>
      <c r="AU382" s="346">
        <v>352</v>
      </c>
      <c r="AV382" s="346">
        <v>51</v>
      </c>
    </row>
    <row r="383" spans="1:48" hidden="1" x14ac:dyDescent="0.2">
      <c r="A383" s="347">
        <v>326</v>
      </c>
      <c r="B383" s="125">
        <v>14385</v>
      </c>
      <c r="C383" s="425" t="s">
        <v>674</v>
      </c>
      <c r="D383" s="354" t="s">
        <v>31</v>
      </c>
      <c r="E383" s="421">
        <v>2</v>
      </c>
      <c r="F383" s="405">
        <f t="shared" si="201"/>
        <v>284</v>
      </c>
      <c r="G383" s="406"/>
      <c r="H383" s="405"/>
      <c r="I383" s="405"/>
      <c r="J383" s="339"/>
      <c r="K383" s="339"/>
      <c r="L383" s="346"/>
      <c r="M383" s="346"/>
      <c r="N383" s="346"/>
      <c r="O383" s="346"/>
      <c r="P383" s="346">
        <v>6</v>
      </c>
      <c r="Q383" s="346">
        <v>7</v>
      </c>
      <c r="R383" s="346">
        <v>6</v>
      </c>
      <c r="S383" s="346">
        <v>7</v>
      </c>
      <c r="T383" s="346">
        <v>7</v>
      </c>
      <c r="U383" s="346">
        <v>6</v>
      </c>
      <c r="V383" s="346">
        <v>6</v>
      </c>
      <c r="W383" s="346">
        <v>6</v>
      </c>
      <c r="X383" s="346">
        <v>6</v>
      </c>
      <c r="Y383" s="346">
        <v>6</v>
      </c>
      <c r="Z383" s="346">
        <v>5</v>
      </c>
      <c r="AA383" s="346">
        <v>5</v>
      </c>
      <c r="AB383" s="346">
        <v>5</v>
      </c>
      <c r="AC383" s="346">
        <v>4</v>
      </c>
      <c r="AD383" s="346">
        <v>24</v>
      </c>
      <c r="AE383" s="346">
        <v>24</v>
      </c>
      <c r="AF383" s="346">
        <v>21</v>
      </c>
      <c r="AG383" s="346">
        <v>16</v>
      </c>
      <c r="AH383" s="346">
        <v>30</v>
      </c>
      <c r="AI383" s="346">
        <v>25</v>
      </c>
      <c r="AJ383" s="346">
        <v>17</v>
      </c>
      <c r="AK383" s="346">
        <v>15</v>
      </c>
      <c r="AL383" s="346">
        <v>12</v>
      </c>
      <c r="AM383" s="346">
        <v>8</v>
      </c>
      <c r="AN383" s="346">
        <v>4</v>
      </c>
      <c r="AO383" s="346">
        <v>3</v>
      </c>
      <c r="AP383" s="346">
        <v>3</v>
      </c>
      <c r="AQ383" s="346">
        <v>7</v>
      </c>
      <c r="AR383" s="346">
        <v>161</v>
      </c>
      <c r="AS383" s="346">
        <v>18</v>
      </c>
      <c r="AT383" s="346">
        <v>15</v>
      </c>
      <c r="AU383" s="346">
        <v>68</v>
      </c>
      <c r="AV383" s="346">
        <v>10</v>
      </c>
    </row>
    <row r="384" spans="1:48" hidden="1" x14ac:dyDescent="0.2">
      <c r="A384" s="340">
        <v>120304</v>
      </c>
      <c r="B384" s="341"/>
      <c r="C384" s="342" t="s">
        <v>675</v>
      </c>
      <c r="D384" s="275"/>
      <c r="E384" s="107">
        <v>2</v>
      </c>
      <c r="F384" s="405">
        <f t="shared" si="201"/>
        <v>6645</v>
      </c>
      <c r="G384" s="345">
        <f t="shared" ref="G384:AV384" si="207">SUM(G385:G388)</f>
        <v>0</v>
      </c>
      <c r="H384" s="346">
        <f t="shared" si="207"/>
        <v>0</v>
      </c>
      <c r="I384" s="346">
        <f t="shared" si="207"/>
        <v>0</v>
      </c>
      <c r="J384" s="346">
        <f t="shared" si="207"/>
        <v>0</v>
      </c>
      <c r="K384" s="346">
        <f t="shared" si="207"/>
        <v>0</v>
      </c>
      <c r="L384" s="346">
        <f t="shared" si="207"/>
        <v>0</v>
      </c>
      <c r="M384" s="346">
        <f t="shared" si="207"/>
        <v>0</v>
      </c>
      <c r="N384" s="346">
        <f t="shared" si="207"/>
        <v>0</v>
      </c>
      <c r="O384" s="346">
        <f t="shared" si="207"/>
        <v>0</v>
      </c>
      <c r="P384" s="346">
        <f t="shared" si="207"/>
        <v>144</v>
      </c>
      <c r="Q384" s="346">
        <f t="shared" si="207"/>
        <v>144</v>
      </c>
      <c r="R384" s="346">
        <f t="shared" si="207"/>
        <v>143</v>
      </c>
      <c r="S384" s="346">
        <f t="shared" si="207"/>
        <v>144</v>
      </c>
      <c r="T384" s="346">
        <f t="shared" si="207"/>
        <v>139</v>
      </c>
      <c r="U384" s="346">
        <f t="shared" si="207"/>
        <v>138</v>
      </c>
      <c r="V384" s="346">
        <f t="shared" si="207"/>
        <v>135</v>
      </c>
      <c r="W384" s="346">
        <f t="shared" si="207"/>
        <v>131</v>
      </c>
      <c r="X384" s="346">
        <f t="shared" si="207"/>
        <v>128</v>
      </c>
      <c r="Y384" s="346">
        <f t="shared" si="207"/>
        <v>124</v>
      </c>
      <c r="Z384" s="346">
        <f t="shared" si="207"/>
        <v>123</v>
      </c>
      <c r="AA384" s="346">
        <f t="shared" si="207"/>
        <v>119</v>
      </c>
      <c r="AB384" s="346">
        <f t="shared" si="207"/>
        <v>117</v>
      </c>
      <c r="AC384" s="346">
        <f t="shared" si="207"/>
        <v>118</v>
      </c>
      <c r="AD384" s="346">
        <f t="shared" si="207"/>
        <v>586</v>
      </c>
      <c r="AE384" s="346">
        <f t="shared" si="207"/>
        <v>696</v>
      </c>
      <c r="AF384" s="346">
        <f t="shared" si="207"/>
        <v>531</v>
      </c>
      <c r="AG384" s="346">
        <f t="shared" si="207"/>
        <v>490</v>
      </c>
      <c r="AH384" s="346">
        <f t="shared" si="207"/>
        <v>524</v>
      </c>
      <c r="AI384" s="346">
        <f t="shared" si="207"/>
        <v>465</v>
      </c>
      <c r="AJ384" s="346">
        <f t="shared" si="207"/>
        <v>359</v>
      </c>
      <c r="AK384" s="346">
        <f t="shared" si="207"/>
        <v>309</v>
      </c>
      <c r="AL384" s="346">
        <f t="shared" si="207"/>
        <v>247</v>
      </c>
      <c r="AM384" s="346">
        <f t="shared" si="207"/>
        <v>219</v>
      </c>
      <c r="AN384" s="346">
        <f t="shared" si="207"/>
        <v>169</v>
      </c>
      <c r="AO384" s="346">
        <f t="shared" si="207"/>
        <v>121</v>
      </c>
      <c r="AP384" s="346">
        <f t="shared" si="207"/>
        <v>82</v>
      </c>
      <c r="AQ384" s="346">
        <f t="shared" si="207"/>
        <v>124</v>
      </c>
      <c r="AR384" s="346">
        <f t="shared" si="207"/>
        <v>3431</v>
      </c>
      <c r="AS384" s="346">
        <f t="shared" si="207"/>
        <v>313</v>
      </c>
      <c r="AT384" s="346">
        <f t="shared" si="207"/>
        <v>265</v>
      </c>
      <c r="AU384" s="346">
        <f t="shared" si="207"/>
        <v>1531</v>
      </c>
      <c r="AV384" s="346">
        <f t="shared" si="207"/>
        <v>168</v>
      </c>
    </row>
    <row r="385" spans="1:48" hidden="1" x14ac:dyDescent="0.2">
      <c r="A385" s="347">
        <v>201</v>
      </c>
      <c r="B385" s="125">
        <v>314</v>
      </c>
      <c r="C385" s="426" t="s">
        <v>676</v>
      </c>
      <c r="D385" s="352" t="s">
        <v>14</v>
      </c>
      <c r="E385" s="424">
        <v>2</v>
      </c>
      <c r="F385" s="405">
        <f t="shared" si="201"/>
        <v>2664</v>
      </c>
      <c r="G385" s="406"/>
      <c r="H385" s="405"/>
      <c r="I385" s="405"/>
      <c r="J385" s="339"/>
      <c r="K385" s="339"/>
      <c r="L385" s="346"/>
      <c r="M385" s="346"/>
      <c r="N385" s="346"/>
      <c r="O385" s="346"/>
      <c r="P385" s="346">
        <v>55</v>
      </c>
      <c r="Q385" s="346">
        <v>54</v>
      </c>
      <c r="R385" s="346">
        <v>53</v>
      </c>
      <c r="S385" s="346">
        <v>58</v>
      </c>
      <c r="T385" s="346">
        <v>55</v>
      </c>
      <c r="U385" s="346">
        <v>55</v>
      </c>
      <c r="V385" s="346">
        <v>52</v>
      </c>
      <c r="W385" s="346">
        <v>49</v>
      </c>
      <c r="X385" s="346">
        <v>51</v>
      </c>
      <c r="Y385" s="346">
        <v>50</v>
      </c>
      <c r="Z385" s="346">
        <v>49</v>
      </c>
      <c r="AA385" s="346">
        <v>47</v>
      </c>
      <c r="AB385" s="346">
        <v>47</v>
      </c>
      <c r="AC385" s="346">
        <v>48</v>
      </c>
      <c r="AD385" s="346">
        <v>236</v>
      </c>
      <c r="AE385" s="346">
        <v>286</v>
      </c>
      <c r="AF385" s="346">
        <v>216</v>
      </c>
      <c r="AG385" s="346">
        <v>201</v>
      </c>
      <c r="AH385" s="346">
        <v>206</v>
      </c>
      <c r="AI385" s="346">
        <v>183</v>
      </c>
      <c r="AJ385" s="346">
        <v>144</v>
      </c>
      <c r="AK385" s="346">
        <v>124</v>
      </c>
      <c r="AL385" s="346">
        <v>99</v>
      </c>
      <c r="AM385" s="346">
        <v>89</v>
      </c>
      <c r="AN385" s="346">
        <v>71</v>
      </c>
      <c r="AO385" s="346">
        <v>51</v>
      </c>
      <c r="AP385" s="346">
        <v>35</v>
      </c>
      <c r="AQ385" s="346">
        <v>49</v>
      </c>
      <c r="AR385" s="346">
        <v>1380</v>
      </c>
      <c r="AS385" s="346">
        <v>128</v>
      </c>
      <c r="AT385" s="346">
        <v>106</v>
      </c>
      <c r="AU385" s="346">
        <v>613</v>
      </c>
      <c r="AV385" s="346">
        <v>65</v>
      </c>
    </row>
    <row r="386" spans="1:48" hidden="1" x14ac:dyDescent="0.2">
      <c r="A386" s="347">
        <v>301</v>
      </c>
      <c r="B386" s="125">
        <v>315</v>
      </c>
      <c r="C386" s="426" t="s">
        <v>677</v>
      </c>
      <c r="D386" s="354" t="s">
        <v>16</v>
      </c>
      <c r="E386" s="421">
        <v>2</v>
      </c>
      <c r="F386" s="405">
        <f t="shared" ref="F386:F406" si="208">SUM(J386:AP386)</f>
        <v>2974</v>
      </c>
      <c r="G386" s="406"/>
      <c r="H386" s="405"/>
      <c r="I386" s="405"/>
      <c r="J386" s="339"/>
      <c r="K386" s="339"/>
      <c r="L386" s="346"/>
      <c r="M386" s="346"/>
      <c r="N386" s="346"/>
      <c r="O386" s="346"/>
      <c r="P386" s="346">
        <v>63</v>
      </c>
      <c r="Q386" s="346">
        <v>63</v>
      </c>
      <c r="R386" s="346">
        <v>63</v>
      </c>
      <c r="S386" s="346">
        <v>61</v>
      </c>
      <c r="T386" s="346">
        <v>59</v>
      </c>
      <c r="U386" s="346">
        <v>59</v>
      </c>
      <c r="V386" s="346">
        <v>59</v>
      </c>
      <c r="W386" s="346">
        <v>58</v>
      </c>
      <c r="X386" s="346">
        <v>54</v>
      </c>
      <c r="Y386" s="346">
        <v>52</v>
      </c>
      <c r="Z386" s="346">
        <v>52</v>
      </c>
      <c r="AA386" s="346">
        <v>50</v>
      </c>
      <c r="AB386" s="346">
        <v>50</v>
      </c>
      <c r="AC386" s="346">
        <v>50</v>
      </c>
      <c r="AD386" s="346">
        <v>263</v>
      </c>
      <c r="AE386" s="346">
        <v>308</v>
      </c>
      <c r="AF386" s="346">
        <v>234</v>
      </c>
      <c r="AG386" s="346">
        <v>214</v>
      </c>
      <c r="AH386" s="346">
        <v>244</v>
      </c>
      <c r="AI386" s="346">
        <v>218</v>
      </c>
      <c r="AJ386" s="346">
        <v>167</v>
      </c>
      <c r="AK386" s="346">
        <v>144</v>
      </c>
      <c r="AL386" s="346">
        <v>116</v>
      </c>
      <c r="AM386" s="346">
        <v>102</v>
      </c>
      <c r="AN386" s="346">
        <v>78</v>
      </c>
      <c r="AO386" s="346">
        <v>56</v>
      </c>
      <c r="AP386" s="346">
        <v>37</v>
      </c>
      <c r="AQ386" s="346">
        <v>55</v>
      </c>
      <c r="AR386" s="346">
        <v>1532</v>
      </c>
      <c r="AS386" s="346">
        <v>138</v>
      </c>
      <c r="AT386" s="346">
        <v>118</v>
      </c>
      <c r="AU386" s="346">
        <v>686</v>
      </c>
      <c r="AV386" s="346">
        <v>76</v>
      </c>
    </row>
    <row r="387" spans="1:48" hidden="1" x14ac:dyDescent="0.2">
      <c r="A387" s="347">
        <v>302</v>
      </c>
      <c r="B387" s="125">
        <v>316</v>
      </c>
      <c r="C387" s="426" t="s">
        <v>678</v>
      </c>
      <c r="D387" s="354" t="s">
        <v>31</v>
      </c>
      <c r="E387" s="421">
        <v>2</v>
      </c>
      <c r="F387" s="405">
        <f t="shared" si="208"/>
        <v>493</v>
      </c>
      <c r="G387" s="406"/>
      <c r="H387" s="405"/>
      <c r="I387" s="405"/>
      <c r="J387" s="339"/>
      <c r="K387" s="339"/>
      <c r="L387" s="346"/>
      <c r="M387" s="346"/>
      <c r="N387" s="346"/>
      <c r="O387" s="346"/>
      <c r="P387" s="346">
        <v>13</v>
      </c>
      <c r="Q387" s="346">
        <v>13</v>
      </c>
      <c r="R387" s="346">
        <v>13</v>
      </c>
      <c r="S387" s="346">
        <v>12</v>
      </c>
      <c r="T387" s="346">
        <v>12</v>
      </c>
      <c r="U387" s="346">
        <v>12</v>
      </c>
      <c r="V387" s="346">
        <v>12</v>
      </c>
      <c r="W387" s="346">
        <v>12</v>
      </c>
      <c r="X387" s="346">
        <v>11</v>
      </c>
      <c r="Y387" s="346">
        <v>10</v>
      </c>
      <c r="Z387" s="346">
        <v>10</v>
      </c>
      <c r="AA387" s="346">
        <v>11</v>
      </c>
      <c r="AB387" s="346">
        <v>10</v>
      </c>
      <c r="AC387" s="346">
        <v>10</v>
      </c>
      <c r="AD387" s="346">
        <v>43</v>
      </c>
      <c r="AE387" s="346">
        <v>49</v>
      </c>
      <c r="AF387" s="346">
        <v>40</v>
      </c>
      <c r="AG387" s="346">
        <v>37</v>
      </c>
      <c r="AH387" s="346">
        <v>36</v>
      </c>
      <c r="AI387" s="346">
        <v>32</v>
      </c>
      <c r="AJ387" s="346">
        <v>24</v>
      </c>
      <c r="AK387" s="346">
        <v>21</v>
      </c>
      <c r="AL387" s="346">
        <v>15</v>
      </c>
      <c r="AM387" s="346">
        <v>13</v>
      </c>
      <c r="AN387" s="346">
        <v>10</v>
      </c>
      <c r="AO387" s="346">
        <v>7</v>
      </c>
      <c r="AP387" s="346">
        <v>5</v>
      </c>
      <c r="AQ387" s="346">
        <v>10</v>
      </c>
      <c r="AR387" s="346">
        <v>254</v>
      </c>
      <c r="AS387" s="346">
        <v>23</v>
      </c>
      <c r="AT387" s="346">
        <v>20</v>
      </c>
      <c r="AU387" s="346">
        <v>114</v>
      </c>
      <c r="AV387" s="346">
        <v>13</v>
      </c>
    </row>
    <row r="388" spans="1:48" hidden="1" x14ac:dyDescent="0.2">
      <c r="A388" s="347">
        <v>303</v>
      </c>
      <c r="B388" s="125">
        <v>336</v>
      </c>
      <c r="C388" s="426" t="s">
        <v>679</v>
      </c>
      <c r="D388" s="354" t="s">
        <v>31</v>
      </c>
      <c r="E388" s="421">
        <v>2</v>
      </c>
      <c r="F388" s="405">
        <f t="shared" si="208"/>
        <v>514</v>
      </c>
      <c r="G388" s="406"/>
      <c r="H388" s="405"/>
      <c r="I388" s="405"/>
      <c r="J388" s="339"/>
      <c r="K388" s="339"/>
      <c r="L388" s="346"/>
      <c r="M388" s="346"/>
      <c r="N388" s="346"/>
      <c r="O388" s="346"/>
      <c r="P388" s="346">
        <v>13</v>
      </c>
      <c r="Q388" s="346">
        <v>14</v>
      </c>
      <c r="R388" s="346">
        <v>14</v>
      </c>
      <c r="S388" s="346">
        <v>13</v>
      </c>
      <c r="T388" s="346">
        <v>13</v>
      </c>
      <c r="U388" s="346">
        <v>12</v>
      </c>
      <c r="V388" s="346">
        <v>12</v>
      </c>
      <c r="W388" s="346">
        <v>12</v>
      </c>
      <c r="X388" s="346">
        <v>12</v>
      </c>
      <c r="Y388" s="346">
        <v>12</v>
      </c>
      <c r="Z388" s="346">
        <v>12</v>
      </c>
      <c r="AA388" s="346">
        <v>11</v>
      </c>
      <c r="AB388" s="346">
        <v>10</v>
      </c>
      <c r="AC388" s="346">
        <v>10</v>
      </c>
      <c r="AD388" s="346">
        <v>44</v>
      </c>
      <c r="AE388" s="346">
        <v>53</v>
      </c>
      <c r="AF388" s="346">
        <v>41</v>
      </c>
      <c r="AG388" s="346">
        <v>38</v>
      </c>
      <c r="AH388" s="346">
        <v>38</v>
      </c>
      <c r="AI388" s="346">
        <v>32</v>
      </c>
      <c r="AJ388" s="346">
        <v>24</v>
      </c>
      <c r="AK388" s="346">
        <v>20</v>
      </c>
      <c r="AL388" s="346">
        <v>17</v>
      </c>
      <c r="AM388" s="346">
        <v>15</v>
      </c>
      <c r="AN388" s="346">
        <v>10</v>
      </c>
      <c r="AO388" s="346">
        <v>7</v>
      </c>
      <c r="AP388" s="346">
        <v>5</v>
      </c>
      <c r="AQ388" s="346">
        <v>10</v>
      </c>
      <c r="AR388" s="346">
        <v>265</v>
      </c>
      <c r="AS388" s="346">
        <v>24</v>
      </c>
      <c r="AT388" s="346">
        <v>21</v>
      </c>
      <c r="AU388" s="346">
        <v>118</v>
      </c>
      <c r="AV388" s="346">
        <v>14</v>
      </c>
    </row>
    <row r="389" spans="1:48" hidden="1" x14ac:dyDescent="0.2">
      <c r="A389" s="340">
        <v>120305</v>
      </c>
      <c r="B389" s="341"/>
      <c r="C389" s="342" t="s">
        <v>680</v>
      </c>
      <c r="D389" s="275"/>
      <c r="E389" s="107">
        <v>2</v>
      </c>
      <c r="F389" s="405">
        <f t="shared" si="208"/>
        <v>24638</v>
      </c>
      <c r="G389" s="345">
        <f t="shared" ref="G389:AV389" si="209">SUM(G390:G393)</f>
        <v>0</v>
      </c>
      <c r="H389" s="346">
        <f t="shared" si="209"/>
        <v>0</v>
      </c>
      <c r="I389" s="346">
        <f t="shared" si="209"/>
        <v>0</v>
      </c>
      <c r="J389" s="346">
        <f t="shared" si="209"/>
        <v>0</v>
      </c>
      <c r="K389" s="346">
        <f t="shared" si="209"/>
        <v>0</v>
      </c>
      <c r="L389" s="346">
        <f t="shared" si="209"/>
        <v>0</v>
      </c>
      <c r="M389" s="346">
        <f t="shared" si="209"/>
        <v>0</v>
      </c>
      <c r="N389" s="346">
        <f t="shared" si="209"/>
        <v>0</v>
      </c>
      <c r="O389" s="346">
        <f t="shared" si="209"/>
        <v>0</v>
      </c>
      <c r="P389" s="346">
        <f t="shared" si="209"/>
        <v>552</v>
      </c>
      <c r="Q389" s="346">
        <f t="shared" si="209"/>
        <v>552</v>
      </c>
      <c r="R389" s="346">
        <f t="shared" si="209"/>
        <v>550</v>
      </c>
      <c r="S389" s="346">
        <f t="shared" si="209"/>
        <v>548</v>
      </c>
      <c r="T389" s="346">
        <f t="shared" si="209"/>
        <v>542</v>
      </c>
      <c r="U389" s="346">
        <f t="shared" si="209"/>
        <v>533</v>
      </c>
      <c r="V389" s="346">
        <f t="shared" si="209"/>
        <v>527</v>
      </c>
      <c r="W389" s="346">
        <f t="shared" si="209"/>
        <v>523</v>
      </c>
      <c r="X389" s="346">
        <f t="shared" si="209"/>
        <v>522</v>
      </c>
      <c r="Y389" s="346">
        <f t="shared" si="209"/>
        <v>518</v>
      </c>
      <c r="Z389" s="346">
        <f t="shared" si="209"/>
        <v>514</v>
      </c>
      <c r="AA389" s="346">
        <f t="shared" si="209"/>
        <v>508</v>
      </c>
      <c r="AB389" s="346">
        <f t="shared" si="209"/>
        <v>499</v>
      </c>
      <c r="AC389" s="346">
        <f t="shared" si="209"/>
        <v>485</v>
      </c>
      <c r="AD389" s="346">
        <f t="shared" si="209"/>
        <v>2325</v>
      </c>
      <c r="AE389" s="346">
        <f t="shared" si="209"/>
        <v>2369</v>
      </c>
      <c r="AF389" s="346">
        <f t="shared" si="209"/>
        <v>2240</v>
      </c>
      <c r="AG389" s="346">
        <f t="shared" si="209"/>
        <v>1789</v>
      </c>
      <c r="AH389" s="346">
        <f t="shared" si="209"/>
        <v>1770</v>
      </c>
      <c r="AI389" s="346">
        <f t="shared" si="209"/>
        <v>1629</v>
      </c>
      <c r="AJ389" s="346">
        <f t="shared" si="209"/>
        <v>1341</v>
      </c>
      <c r="AK389" s="346">
        <f t="shared" si="209"/>
        <v>1155</v>
      </c>
      <c r="AL389" s="346">
        <f t="shared" si="209"/>
        <v>872</v>
      </c>
      <c r="AM389" s="346">
        <f t="shared" si="209"/>
        <v>704</v>
      </c>
      <c r="AN389" s="346">
        <f t="shared" si="209"/>
        <v>486</v>
      </c>
      <c r="AO389" s="346">
        <f t="shared" si="209"/>
        <v>313</v>
      </c>
      <c r="AP389" s="346">
        <f t="shared" si="209"/>
        <v>272</v>
      </c>
      <c r="AQ389" s="346">
        <f t="shared" si="209"/>
        <v>498</v>
      </c>
      <c r="AR389" s="346">
        <f t="shared" si="209"/>
        <v>14036</v>
      </c>
      <c r="AS389" s="346">
        <f t="shared" si="209"/>
        <v>1290</v>
      </c>
      <c r="AT389" s="346">
        <f t="shared" si="209"/>
        <v>1284</v>
      </c>
      <c r="AU389" s="346">
        <f t="shared" si="209"/>
        <v>6390</v>
      </c>
      <c r="AV389" s="346">
        <f t="shared" si="209"/>
        <v>678</v>
      </c>
    </row>
    <row r="390" spans="1:48" hidden="1" x14ac:dyDescent="0.2">
      <c r="A390" s="347">
        <v>201</v>
      </c>
      <c r="B390" s="125">
        <v>354</v>
      </c>
      <c r="C390" s="418" t="s">
        <v>681</v>
      </c>
      <c r="D390" s="349" t="s">
        <v>63</v>
      </c>
      <c r="E390" s="423">
        <v>2</v>
      </c>
      <c r="F390" s="405">
        <f t="shared" si="208"/>
        <v>22158</v>
      </c>
      <c r="G390" s="406"/>
      <c r="H390" s="405"/>
      <c r="I390" s="405"/>
      <c r="J390" s="339"/>
      <c r="K390" s="339"/>
      <c r="L390" s="346"/>
      <c r="M390" s="346"/>
      <c r="N390" s="346"/>
      <c r="O390" s="346"/>
      <c r="P390" s="346">
        <v>494</v>
      </c>
      <c r="Q390" s="346">
        <v>495</v>
      </c>
      <c r="R390" s="346">
        <v>493</v>
      </c>
      <c r="S390" s="346">
        <v>492</v>
      </c>
      <c r="T390" s="346">
        <v>487</v>
      </c>
      <c r="U390" s="346">
        <v>478</v>
      </c>
      <c r="V390" s="346">
        <v>472</v>
      </c>
      <c r="W390" s="346">
        <v>469</v>
      </c>
      <c r="X390" s="346">
        <v>469</v>
      </c>
      <c r="Y390" s="346">
        <v>465</v>
      </c>
      <c r="Z390" s="346">
        <v>461</v>
      </c>
      <c r="AA390" s="346">
        <v>458</v>
      </c>
      <c r="AB390" s="346">
        <v>448</v>
      </c>
      <c r="AC390" s="346">
        <v>435</v>
      </c>
      <c r="AD390" s="346">
        <v>2090</v>
      </c>
      <c r="AE390" s="346">
        <v>2129</v>
      </c>
      <c r="AF390" s="346">
        <v>2016</v>
      </c>
      <c r="AG390" s="346">
        <v>1608</v>
      </c>
      <c r="AH390" s="346">
        <v>1595</v>
      </c>
      <c r="AI390" s="346">
        <v>1466</v>
      </c>
      <c r="AJ390" s="346">
        <v>1208</v>
      </c>
      <c r="AK390" s="346">
        <v>1039</v>
      </c>
      <c r="AL390" s="346">
        <v>785</v>
      </c>
      <c r="AM390" s="346">
        <v>635</v>
      </c>
      <c r="AN390" s="346">
        <v>440</v>
      </c>
      <c r="AO390" s="346">
        <v>282</v>
      </c>
      <c r="AP390" s="346">
        <v>249</v>
      </c>
      <c r="AQ390" s="346">
        <v>447</v>
      </c>
      <c r="AR390" s="346">
        <v>12630</v>
      </c>
      <c r="AS390" s="346">
        <v>1160</v>
      </c>
      <c r="AT390" s="346">
        <v>1156</v>
      </c>
      <c r="AU390" s="346">
        <v>5749</v>
      </c>
      <c r="AV390" s="346">
        <v>609</v>
      </c>
    </row>
    <row r="391" spans="1:48" hidden="1" x14ac:dyDescent="0.2">
      <c r="A391" s="347">
        <v>301</v>
      </c>
      <c r="B391" s="125">
        <v>355</v>
      </c>
      <c r="C391" s="418" t="s">
        <v>682</v>
      </c>
      <c r="D391" s="354" t="s">
        <v>16</v>
      </c>
      <c r="E391" s="421">
        <v>2</v>
      </c>
      <c r="F391" s="405">
        <f t="shared" si="208"/>
        <v>1244</v>
      </c>
      <c r="G391" s="406"/>
      <c r="H391" s="405"/>
      <c r="I391" s="405"/>
      <c r="J391" s="339"/>
      <c r="K391" s="339"/>
      <c r="L391" s="346"/>
      <c r="M391" s="346"/>
      <c r="N391" s="346"/>
      <c r="O391" s="346"/>
      <c r="P391" s="346">
        <v>29</v>
      </c>
      <c r="Q391" s="346">
        <v>28</v>
      </c>
      <c r="R391" s="346">
        <v>28</v>
      </c>
      <c r="S391" s="346">
        <v>27</v>
      </c>
      <c r="T391" s="346">
        <v>26</v>
      </c>
      <c r="U391" s="346">
        <v>26</v>
      </c>
      <c r="V391" s="346">
        <v>27</v>
      </c>
      <c r="W391" s="346">
        <v>26</v>
      </c>
      <c r="X391" s="346">
        <v>25</v>
      </c>
      <c r="Y391" s="346">
        <v>26</v>
      </c>
      <c r="Z391" s="346">
        <v>26</v>
      </c>
      <c r="AA391" s="346">
        <v>25</v>
      </c>
      <c r="AB391" s="346">
        <v>24</v>
      </c>
      <c r="AC391" s="346">
        <v>25</v>
      </c>
      <c r="AD391" s="346">
        <v>119</v>
      </c>
      <c r="AE391" s="346">
        <v>121</v>
      </c>
      <c r="AF391" s="346">
        <v>113</v>
      </c>
      <c r="AG391" s="346">
        <v>92</v>
      </c>
      <c r="AH391" s="346">
        <v>89</v>
      </c>
      <c r="AI391" s="346">
        <v>83</v>
      </c>
      <c r="AJ391" s="346">
        <v>68</v>
      </c>
      <c r="AK391" s="346">
        <v>59</v>
      </c>
      <c r="AL391" s="346">
        <v>44</v>
      </c>
      <c r="AM391" s="346">
        <v>34</v>
      </c>
      <c r="AN391" s="346">
        <v>26</v>
      </c>
      <c r="AO391" s="346">
        <v>16</v>
      </c>
      <c r="AP391" s="346">
        <v>12</v>
      </c>
      <c r="AQ391" s="346">
        <v>26</v>
      </c>
      <c r="AR391" s="346">
        <v>706</v>
      </c>
      <c r="AS391" s="346">
        <v>66</v>
      </c>
      <c r="AT391" s="346">
        <v>65</v>
      </c>
      <c r="AU391" s="346">
        <v>321</v>
      </c>
      <c r="AV391" s="346">
        <v>34</v>
      </c>
    </row>
    <row r="392" spans="1:48" hidden="1" x14ac:dyDescent="0.2">
      <c r="A392" s="347">
        <v>302</v>
      </c>
      <c r="B392" s="125">
        <v>356</v>
      </c>
      <c r="C392" s="418" t="s">
        <v>683</v>
      </c>
      <c r="D392" s="354" t="s">
        <v>31</v>
      </c>
      <c r="E392" s="421">
        <v>2</v>
      </c>
      <c r="F392" s="405">
        <f t="shared" si="208"/>
        <v>942</v>
      </c>
      <c r="G392" s="406"/>
      <c r="H392" s="405"/>
      <c r="I392" s="405"/>
      <c r="J392" s="339"/>
      <c r="K392" s="339"/>
      <c r="L392" s="346"/>
      <c r="M392" s="346"/>
      <c r="N392" s="346"/>
      <c r="O392" s="346"/>
      <c r="P392" s="346">
        <v>22</v>
      </c>
      <c r="Q392" s="346">
        <v>22</v>
      </c>
      <c r="R392" s="346">
        <v>22</v>
      </c>
      <c r="S392" s="346">
        <v>22</v>
      </c>
      <c r="T392" s="346">
        <v>22</v>
      </c>
      <c r="U392" s="346">
        <v>22</v>
      </c>
      <c r="V392" s="346">
        <v>20</v>
      </c>
      <c r="W392" s="346">
        <v>20</v>
      </c>
      <c r="X392" s="346">
        <v>20</v>
      </c>
      <c r="Y392" s="346">
        <v>19</v>
      </c>
      <c r="Z392" s="346">
        <v>19</v>
      </c>
      <c r="AA392" s="346">
        <v>18</v>
      </c>
      <c r="AB392" s="346">
        <v>19</v>
      </c>
      <c r="AC392" s="346">
        <v>18</v>
      </c>
      <c r="AD392" s="346">
        <v>89</v>
      </c>
      <c r="AE392" s="346">
        <v>91</v>
      </c>
      <c r="AF392" s="346">
        <v>84</v>
      </c>
      <c r="AG392" s="346">
        <v>67</v>
      </c>
      <c r="AH392" s="346">
        <v>68</v>
      </c>
      <c r="AI392" s="346">
        <v>63</v>
      </c>
      <c r="AJ392" s="346">
        <v>52</v>
      </c>
      <c r="AK392" s="346">
        <v>44</v>
      </c>
      <c r="AL392" s="346">
        <v>35</v>
      </c>
      <c r="AM392" s="346">
        <v>28</v>
      </c>
      <c r="AN392" s="346">
        <v>16</v>
      </c>
      <c r="AO392" s="346">
        <v>11</v>
      </c>
      <c r="AP392" s="346">
        <v>9</v>
      </c>
      <c r="AQ392" s="346">
        <v>19</v>
      </c>
      <c r="AR392" s="346">
        <v>531</v>
      </c>
      <c r="AS392" s="346">
        <v>49</v>
      </c>
      <c r="AT392" s="346">
        <v>48</v>
      </c>
      <c r="AU392" s="346">
        <v>242</v>
      </c>
      <c r="AV392" s="346">
        <v>26</v>
      </c>
    </row>
    <row r="393" spans="1:48" hidden="1" x14ac:dyDescent="0.2">
      <c r="A393" s="347">
        <v>303</v>
      </c>
      <c r="B393" s="125">
        <v>357</v>
      </c>
      <c r="C393" s="418" t="s">
        <v>684</v>
      </c>
      <c r="D393" s="354" t="s">
        <v>31</v>
      </c>
      <c r="E393" s="421">
        <v>2</v>
      </c>
      <c r="F393" s="405">
        <f t="shared" si="208"/>
        <v>294</v>
      </c>
      <c r="G393" s="406"/>
      <c r="H393" s="405"/>
      <c r="I393" s="405"/>
      <c r="J393" s="339"/>
      <c r="K393" s="339"/>
      <c r="L393" s="346"/>
      <c r="M393" s="346"/>
      <c r="N393" s="346"/>
      <c r="O393" s="346"/>
      <c r="P393" s="346">
        <v>7</v>
      </c>
      <c r="Q393" s="346">
        <v>7</v>
      </c>
      <c r="R393" s="346">
        <v>7</v>
      </c>
      <c r="S393" s="346">
        <v>7</v>
      </c>
      <c r="T393" s="346">
        <v>7</v>
      </c>
      <c r="U393" s="346">
        <v>7</v>
      </c>
      <c r="V393" s="346">
        <v>8</v>
      </c>
      <c r="W393" s="346">
        <v>8</v>
      </c>
      <c r="X393" s="346">
        <v>8</v>
      </c>
      <c r="Y393" s="346">
        <v>8</v>
      </c>
      <c r="Z393" s="346">
        <v>8</v>
      </c>
      <c r="AA393" s="346">
        <v>7</v>
      </c>
      <c r="AB393" s="346">
        <v>8</v>
      </c>
      <c r="AC393" s="346">
        <v>7</v>
      </c>
      <c r="AD393" s="346">
        <v>27</v>
      </c>
      <c r="AE393" s="346">
        <v>28</v>
      </c>
      <c r="AF393" s="346">
        <v>27</v>
      </c>
      <c r="AG393" s="346">
        <v>22</v>
      </c>
      <c r="AH393" s="346">
        <v>18</v>
      </c>
      <c r="AI393" s="346">
        <v>17</v>
      </c>
      <c r="AJ393" s="346">
        <v>13</v>
      </c>
      <c r="AK393" s="346">
        <v>13</v>
      </c>
      <c r="AL393" s="346">
        <v>8</v>
      </c>
      <c r="AM393" s="346">
        <v>7</v>
      </c>
      <c r="AN393" s="346">
        <v>4</v>
      </c>
      <c r="AO393" s="346">
        <v>4</v>
      </c>
      <c r="AP393" s="346">
        <v>2</v>
      </c>
      <c r="AQ393" s="346">
        <v>6</v>
      </c>
      <c r="AR393" s="346">
        <v>169</v>
      </c>
      <c r="AS393" s="346">
        <v>15</v>
      </c>
      <c r="AT393" s="346">
        <v>15</v>
      </c>
      <c r="AU393" s="346">
        <v>78</v>
      </c>
      <c r="AV393" s="346">
        <v>9</v>
      </c>
    </row>
    <row r="394" spans="1:48" hidden="1" x14ac:dyDescent="0.2">
      <c r="A394" s="340">
        <v>120306</v>
      </c>
      <c r="B394" s="341"/>
      <c r="C394" s="342" t="s">
        <v>685</v>
      </c>
      <c r="D394" s="275"/>
      <c r="E394" s="107">
        <v>2</v>
      </c>
      <c r="F394" s="405">
        <f t="shared" si="208"/>
        <v>1739</v>
      </c>
      <c r="G394" s="345">
        <f t="shared" ref="G394:AV394" si="210">SUM(G395:G397)</f>
        <v>0</v>
      </c>
      <c r="H394" s="346">
        <f t="shared" si="210"/>
        <v>0</v>
      </c>
      <c r="I394" s="346">
        <f t="shared" si="210"/>
        <v>0</v>
      </c>
      <c r="J394" s="346">
        <f t="shared" si="210"/>
        <v>0</v>
      </c>
      <c r="K394" s="346">
        <f t="shared" si="210"/>
        <v>0</v>
      </c>
      <c r="L394" s="346">
        <f t="shared" si="210"/>
        <v>0</v>
      </c>
      <c r="M394" s="346">
        <f t="shared" si="210"/>
        <v>0</v>
      </c>
      <c r="N394" s="346">
        <f t="shared" si="210"/>
        <v>0</v>
      </c>
      <c r="O394" s="346">
        <f t="shared" si="210"/>
        <v>0</v>
      </c>
      <c r="P394" s="346">
        <f t="shared" si="210"/>
        <v>31</v>
      </c>
      <c r="Q394" s="346">
        <f t="shared" si="210"/>
        <v>31</v>
      </c>
      <c r="R394" s="346">
        <f t="shared" si="210"/>
        <v>32</v>
      </c>
      <c r="S394" s="346">
        <f t="shared" si="210"/>
        <v>30</v>
      </c>
      <c r="T394" s="346">
        <f t="shared" si="210"/>
        <v>32</v>
      </c>
      <c r="U394" s="346">
        <f t="shared" si="210"/>
        <v>33</v>
      </c>
      <c r="V394" s="346">
        <f t="shared" si="210"/>
        <v>31</v>
      </c>
      <c r="W394" s="346">
        <f t="shared" si="210"/>
        <v>32</v>
      </c>
      <c r="X394" s="346">
        <f t="shared" si="210"/>
        <v>30</v>
      </c>
      <c r="Y394" s="346">
        <f t="shared" si="210"/>
        <v>29</v>
      </c>
      <c r="Z394" s="346">
        <f t="shared" si="210"/>
        <v>28</v>
      </c>
      <c r="AA394" s="346">
        <f t="shared" si="210"/>
        <v>26</v>
      </c>
      <c r="AB394" s="346">
        <f t="shared" si="210"/>
        <v>28</v>
      </c>
      <c r="AC394" s="346">
        <f t="shared" si="210"/>
        <v>29</v>
      </c>
      <c r="AD394" s="346">
        <f t="shared" si="210"/>
        <v>166</v>
      </c>
      <c r="AE394" s="346">
        <f t="shared" si="210"/>
        <v>214</v>
      </c>
      <c r="AF394" s="346">
        <f t="shared" si="210"/>
        <v>184</v>
      </c>
      <c r="AG394" s="346">
        <f t="shared" si="210"/>
        <v>148</v>
      </c>
      <c r="AH394" s="346">
        <f t="shared" si="210"/>
        <v>123</v>
      </c>
      <c r="AI394" s="346">
        <f t="shared" si="210"/>
        <v>116</v>
      </c>
      <c r="AJ394" s="346">
        <f t="shared" si="210"/>
        <v>80</v>
      </c>
      <c r="AK394" s="346">
        <f t="shared" si="210"/>
        <v>65</v>
      </c>
      <c r="AL394" s="346">
        <f t="shared" si="210"/>
        <v>63</v>
      </c>
      <c r="AM394" s="346">
        <f t="shared" si="210"/>
        <v>60</v>
      </c>
      <c r="AN394" s="346">
        <f t="shared" si="210"/>
        <v>35</v>
      </c>
      <c r="AO394" s="346">
        <f t="shared" si="210"/>
        <v>41</v>
      </c>
      <c r="AP394" s="346">
        <f t="shared" si="210"/>
        <v>22</v>
      </c>
      <c r="AQ394" s="346">
        <f t="shared" si="210"/>
        <v>36</v>
      </c>
      <c r="AR394" s="346">
        <f t="shared" si="210"/>
        <v>812</v>
      </c>
      <c r="AS394" s="346">
        <f t="shared" si="210"/>
        <v>83</v>
      </c>
      <c r="AT394" s="346">
        <f t="shared" si="210"/>
        <v>64</v>
      </c>
      <c r="AU394" s="346">
        <f t="shared" si="210"/>
        <v>362</v>
      </c>
      <c r="AV394" s="346">
        <f t="shared" si="210"/>
        <v>47</v>
      </c>
    </row>
    <row r="395" spans="1:48" hidden="1" x14ac:dyDescent="0.2">
      <c r="A395" s="347">
        <v>301</v>
      </c>
      <c r="B395" s="125">
        <v>358</v>
      </c>
      <c r="C395" s="418" t="s">
        <v>686</v>
      </c>
      <c r="D395" s="354" t="s">
        <v>16</v>
      </c>
      <c r="E395" s="421">
        <v>2</v>
      </c>
      <c r="F395" s="405">
        <f t="shared" si="208"/>
        <v>1486</v>
      </c>
      <c r="G395" s="406"/>
      <c r="H395" s="405"/>
      <c r="I395" s="405"/>
      <c r="J395" s="339"/>
      <c r="K395" s="339"/>
      <c r="L395" s="346"/>
      <c r="M395" s="346"/>
      <c r="N395" s="346"/>
      <c r="O395" s="346"/>
      <c r="P395" s="346">
        <v>26</v>
      </c>
      <c r="Q395" s="346">
        <v>26</v>
      </c>
      <c r="R395" s="346">
        <v>26</v>
      </c>
      <c r="S395" s="346">
        <v>24</v>
      </c>
      <c r="T395" s="346">
        <v>27</v>
      </c>
      <c r="U395" s="346">
        <v>28</v>
      </c>
      <c r="V395" s="346">
        <v>26</v>
      </c>
      <c r="W395" s="346">
        <v>27</v>
      </c>
      <c r="X395" s="346">
        <v>26</v>
      </c>
      <c r="Y395" s="346">
        <v>25</v>
      </c>
      <c r="Z395" s="346">
        <v>23</v>
      </c>
      <c r="AA395" s="346">
        <v>22</v>
      </c>
      <c r="AB395" s="346">
        <v>24</v>
      </c>
      <c r="AC395" s="346">
        <v>24</v>
      </c>
      <c r="AD395" s="346">
        <v>143</v>
      </c>
      <c r="AE395" s="346">
        <v>184</v>
      </c>
      <c r="AF395" s="346">
        <v>161</v>
      </c>
      <c r="AG395" s="346">
        <v>128</v>
      </c>
      <c r="AH395" s="346">
        <v>107</v>
      </c>
      <c r="AI395" s="346">
        <v>100</v>
      </c>
      <c r="AJ395" s="346">
        <v>69</v>
      </c>
      <c r="AK395" s="346">
        <v>57</v>
      </c>
      <c r="AL395" s="346">
        <v>53</v>
      </c>
      <c r="AM395" s="346">
        <v>50</v>
      </c>
      <c r="AN395" s="346">
        <v>30</v>
      </c>
      <c r="AO395" s="346">
        <v>33</v>
      </c>
      <c r="AP395" s="346">
        <v>17</v>
      </c>
      <c r="AQ395" s="346">
        <v>31</v>
      </c>
      <c r="AR395" s="346">
        <v>703</v>
      </c>
      <c r="AS395" s="346">
        <v>73</v>
      </c>
      <c r="AT395" s="346">
        <v>55</v>
      </c>
      <c r="AU395" s="346">
        <v>314</v>
      </c>
      <c r="AV395" s="346">
        <v>41</v>
      </c>
    </row>
    <row r="396" spans="1:48" hidden="1" x14ac:dyDescent="0.2">
      <c r="A396" s="347">
        <v>302</v>
      </c>
      <c r="B396" s="125">
        <v>359</v>
      </c>
      <c r="C396" s="418" t="s">
        <v>687</v>
      </c>
      <c r="D396" s="354" t="s">
        <v>31</v>
      </c>
      <c r="E396" s="421">
        <v>2</v>
      </c>
      <c r="F396" s="405">
        <f t="shared" si="208"/>
        <v>165</v>
      </c>
      <c r="G396" s="406"/>
      <c r="H396" s="405"/>
      <c r="I396" s="405"/>
      <c r="J396" s="339"/>
      <c r="K396" s="339"/>
      <c r="L396" s="346"/>
      <c r="M396" s="346"/>
      <c r="N396" s="346"/>
      <c r="O396" s="346"/>
      <c r="P396" s="346">
        <v>3</v>
      </c>
      <c r="Q396" s="346">
        <v>3</v>
      </c>
      <c r="R396" s="346">
        <v>4</v>
      </c>
      <c r="S396" s="346">
        <v>4</v>
      </c>
      <c r="T396" s="346">
        <v>3</v>
      </c>
      <c r="U396" s="346">
        <v>3</v>
      </c>
      <c r="V396" s="346">
        <v>3</v>
      </c>
      <c r="W396" s="346">
        <v>3</v>
      </c>
      <c r="X396" s="346">
        <v>2</v>
      </c>
      <c r="Y396" s="346">
        <v>2</v>
      </c>
      <c r="Z396" s="346">
        <v>2</v>
      </c>
      <c r="AA396" s="346">
        <v>2</v>
      </c>
      <c r="AB396" s="346">
        <v>2</v>
      </c>
      <c r="AC396" s="346">
        <v>3</v>
      </c>
      <c r="AD396" s="346">
        <v>15</v>
      </c>
      <c r="AE396" s="346">
        <v>20</v>
      </c>
      <c r="AF396" s="346">
        <v>16</v>
      </c>
      <c r="AG396" s="346">
        <v>13</v>
      </c>
      <c r="AH396" s="346">
        <v>10</v>
      </c>
      <c r="AI396" s="346">
        <v>12</v>
      </c>
      <c r="AJ396" s="346">
        <v>7</v>
      </c>
      <c r="AK396" s="346">
        <v>6</v>
      </c>
      <c r="AL396" s="346">
        <v>7</v>
      </c>
      <c r="AM396" s="346">
        <v>7</v>
      </c>
      <c r="AN396" s="346">
        <v>4</v>
      </c>
      <c r="AO396" s="346">
        <v>6</v>
      </c>
      <c r="AP396" s="346">
        <v>3</v>
      </c>
      <c r="AQ396" s="346">
        <v>4</v>
      </c>
      <c r="AR396" s="346">
        <v>74</v>
      </c>
      <c r="AS396" s="346">
        <v>7</v>
      </c>
      <c r="AT396" s="346">
        <v>6</v>
      </c>
      <c r="AU396" s="346">
        <v>33</v>
      </c>
      <c r="AV396" s="346">
        <v>4</v>
      </c>
    </row>
    <row r="397" spans="1:48" hidden="1" x14ac:dyDescent="0.2">
      <c r="A397" s="347">
        <v>303</v>
      </c>
      <c r="B397" s="125">
        <v>360</v>
      </c>
      <c r="C397" s="418" t="s">
        <v>688</v>
      </c>
      <c r="D397" s="354" t="s">
        <v>31</v>
      </c>
      <c r="E397" s="421">
        <v>2</v>
      </c>
      <c r="F397" s="405">
        <f t="shared" si="208"/>
        <v>88</v>
      </c>
      <c r="G397" s="406"/>
      <c r="H397" s="405"/>
      <c r="I397" s="405"/>
      <c r="J397" s="339"/>
      <c r="K397" s="339"/>
      <c r="L397" s="346"/>
      <c r="M397" s="346"/>
      <c r="N397" s="346"/>
      <c r="O397" s="346"/>
      <c r="P397" s="346">
        <v>2</v>
      </c>
      <c r="Q397" s="346">
        <v>2</v>
      </c>
      <c r="R397" s="346">
        <v>2</v>
      </c>
      <c r="S397" s="346">
        <v>2</v>
      </c>
      <c r="T397" s="346">
        <v>2</v>
      </c>
      <c r="U397" s="346">
        <v>2</v>
      </c>
      <c r="V397" s="346">
        <v>2</v>
      </c>
      <c r="W397" s="346">
        <v>2</v>
      </c>
      <c r="X397" s="346">
        <v>2</v>
      </c>
      <c r="Y397" s="346">
        <v>2</v>
      </c>
      <c r="Z397" s="346">
        <v>3</v>
      </c>
      <c r="AA397" s="346">
        <v>2</v>
      </c>
      <c r="AB397" s="346">
        <v>2</v>
      </c>
      <c r="AC397" s="346">
        <v>2</v>
      </c>
      <c r="AD397" s="346">
        <v>8</v>
      </c>
      <c r="AE397" s="346">
        <v>10</v>
      </c>
      <c r="AF397" s="346">
        <v>7</v>
      </c>
      <c r="AG397" s="346">
        <v>7</v>
      </c>
      <c r="AH397" s="346">
        <v>6</v>
      </c>
      <c r="AI397" s="346">
        <v>4</v>
      </c>
      <c r="AJ397" s="346">
        <v>4</v>
      </c>
      <c r="AK397" s="346">
        <v>2</v>
      </c>
      <c r="AL397" s="346">
        <v>3</v>
      </c>
      <c r="AM397" s="346">
        <v>3</v>
      </c>
      <c r="AN397" s="346">
        <v>1</v>
      </c>
      <c r="AO397" s="346">
        <v>2</v>
      </c>
      <c r="AP397" s="346">
        <v>2</v>
      </c>
      <c r="AQ397" s="346">
        <v>1</v>
      </c>
      <c r="AR397" s="346">
        <v>35</v>
      </c>
      <c r="AS397" s="346">
        <v>3</v>
      </c>
      <c r="AT397" s="346">
        <v>3</v>
      </c>
      <c r="AU397" s="346">
        <v>15</v>
      </c>
      <c r="AV397" s="346">
        <v>2</v>
      </c>
    </row>
    <row r="398" spans="1:48" hidden="1" x14ac:dyDescent="0.2">
      <c r="A398" s="323">
        <v>120400</v>
      </c>
      <c r="B398" s="414"/>
      <c r="C398" s="415" t="s">
        <v>462</v>
      </c>
      <c r="D398" s="153"/>
      <c r="E398" s="427">
        <v>2</v>
      </c>
      <c r="F398" s="405">
        <f t="shared" si="208"/>
        <v>1553</v>
      </c>
      <c r="G398" s="345">
        <f t="shared" ref="G398:AV398" si="211">+G399+G401</f>
        <v>0</v>
      </c>
      <c r="H398" s="346">
        <f t="shared" si="211"/>
        <v>0</v>
      </c>
      <c r="I398" s="346">
        <f t="shared" si="211"/>
        <v>0</v>
      </c>
      <c r="J398" s="346">
        <f t="shared" si="211"/>
        <v>0</v>
      </c>
      <c r="K398" s="346">
        <f t="shared" si="211"/>
        <v>0</v>
      </c>
      <c r="L398" s="346">
        <f t="shared" si="211"/>
        <v>0</v>
      </c>
      <c r="M398" s="346">
        <f t="shared" si="211"/>
        <v>0</v>
      </c>
      <c r="N398" s="346">
        <f t="shared" si="211"/>
        <v>0</v>
      </c>
      <c r="O398" s="346">
        <f t="shared" si="211"/>
        <v>0</v>
      </c>
      <c r="P398" s="346">
        <f t="shared" si="211"/>
        <v>35</v>
      </c>
      <c r="Q398" s="346">
        <f t="shared" si="211"/>
        <v>35</v>
      </c>
      <c r="R398" s="346">
        <f t="shared" si="211"/>
        <v>34</v>
      </c>
      <c r="S398" s="346">
        <f t="shared" si="211"/>
        <v>36</v>
      </c>
      <c r="T398" s="346">
        <f t="shared" si="211"/>
        <v>36</v>
      </c>
      <c r="U398" s="346">
        <f t="shared" si="211"/>
        <v>33</v>
      </c>
      <c r="V398" s="346">
        <f t="shared" si="211"/>
        <v>34</v>
      </c>
      <c r="W398" s="346">
        <f t="shared" si="211"/>
        <v>35</v>
      </c>
      <c r="X398" s="346">
        <f t="shared" si="211"/>
        <v>29</v>
      </c>
      <c r="Y398" s="346">
        <f t="shared" si="211"/>
        <v>29</v>
      </c>
      <c r="Z398" s="346">
        <f t="shared" si="211"/>
        <v>28</v>
      </c>
      <c r="AA398" s="346">
        <f t="shared" si="211"/>
        <v>25</v>
      </c>
      <c r="AB398" s="346">
        <f t="shared" si="211"/>
        <v>24</v>
      </c>
      <c r="AC398" s="346">
        <f t="shared" si="211"/>
        <v>25</v>
      </c>
      <c r="AD398" s="346">
        <f t="shared" si="211"/>
        <v>125</v>
      </c>
      <c r="AE398" s="346">
        <f t="shared" si="211"/>
        <v>148</v>
      </c>
      <c r="AF398" s="346">
        <f t="shared" si="211"/>
        <v>127</v>
      </c>
      <c r="AG398" s="346">
        <f t="shared" si="211"/>
        <v>92</v>
      </c>
      <c r="AH398" s="346">
        <f t="shared" si="211"/>
        <v>98</v>
      </c>
      <c r="AI398" s="346">
        <f t="shared" si="211"/>
        <v>104</v>
      </c>
      <c r="AJ398" s="346">
        <f t="shared" si="211"/>
        <v>85</v>
      </c>
      <c r="AK398" s="346">
        <f t="shared" si="211"/>
        <v>63</v>
      </c>
      <c r="AL398" s="346">
        <f t="shared" si="211"/>
        <v>75</v>
      </c>
      <c r="AM398" s="346">
        <f t="shared" si="211"/>
        <v>63</v>
      </c>
      <c r="AN398" s="346">
        <f t="shared" si="211"/>
        <v>52</v>
      </c>
      <c r="AO398" s="346">
        <f t="shared" si="211"/>
        <v>39</v>
      </c>
      <c r="AP398" s="346">
        <f t="shared" si="211"/>
        <v>44</v>
      </c>
      <c r="AQ398" s="346">
        <f t="shared" si="211"/>
        <v>45</v>
      </c>
      <c r="AR398" s="346">
        <f t="shared" si="211"/>
        <v>851</v>
      </c>
      <c r="AS398" s="346">
        <f t="shared" si="211"/>
        <v>89</v>
      </c>
      <c r="AT398" s="346">
        <f t="shared" si="211"/>
        <v>71</v>
      </c>
      <c r="AU398" s="346">
        <f t="shared" si="211"/>
        <v>326</v>
      </c>
      <c r="AV398" s="346">
        <f t="shared" si="211"/>
        <v>60</v>
      </c>
    </row>
    <row r="399" spans="1:48" hidden="1" x14ac:dyDescent="0.2">
      <c r="A399" s="340">
        <v>120416</v>
      </c>
      <c r="B399" s="341"/>
      <c r="C399" s="342" t="s">
        <v>504</v>
      </c>
      <c r="D399" s="275"/>
      <c r="E399" s="107">
        <v>2</v>
      </c>
      <c r="F399" s="405">
        <f t="shared" si="208"/>
        <v>562</v>
      </c>
      <c r="G399" s="365">
        <f t="shared" ref="G399:I399" si="212">G400</f>
        <v>0</v>
      </c>
      <c r="H399" s="366">
        <f t="shared" si="212"/>
        <v>0</v>
      </c>
      <c r="I399" s="366">
        <f t="shared" si="212"/>
        <v>0</v>
      </c>
      <c r="J399" s="366">
        <f>J400</f>
        <v>0</v>
      </c>
      <c r="K399" s="366">
        <f t="shared" ref="K399:O399" si="213">K400</f>
        <v>0</v>
      </c>
      <c r="L399" s="366">
        <f t="shared" si="213"/>
        <v>0</v>
      </c>
      <c r="M399" s="366">
        <f t="shared" si="213"/>
        <v>0</v>
      </c>
      <c r="N399" s="366">
        <f t="shared" si="213"/>
        <v>0</v>
      </c>
      <c r="O399" s="366">
        <f t="shared" si="213"/>
        <v>0</v>
      </c>
      <c r="P399" s="346">
        <v>11</v>
      </c>
      <c r="Q399" s="346">
        <v>11</v>
      </c>
      <c r="R399" s="346">
        <v>12</v>
      </c>
      <c r="S399" s="346">
        <v>13</v>
      </c>
      <c r="T399" s="346">
        <v>13</v>
      </c>
      <c r="U399" s="346">
        <v>12</v>
      </c>
      <c r="V399" s="346">
        <v>12</v>
      </c>
      <c r="W399" s="346">
        <v>14</v>
      </c>
      <c r="X399" s="346">
        <v>10</v>
      </c>
      <c r="Y399" s="346">
        <v>11</v>
      </c>
      <c r="Z399" s="346">
        <v>11</v>
      </c>
      <c r="AA399" s="346">
        <v>9</v>
      </c>
      <c r="AB399" s="346">
        <v>10</v>
      </c>
      <c r="AC399" s="346">
        <v>10</v>
      </c>
      <c r="AD399" s="346">
        <v>46</v>
      </c>
      <c r="AE399" s="346">
        <v>45</v>
      </c>
      <c r="AF399" s="346">
        <v>41</v>
      </c>
      <c r="AG399" s="346">
        <v>32</v>
      </c>
      <c r="AH399" s="346">
        <v>34</v>
      </c>
      <c r="AI399" s="346">
        <v>33</v>
      </c>
      <c r="AJ399" s="346">
        <v>30</v>
      </c>
      <c r="AK399" s="346">
        <v>21</v>
      </c>
      <c r="AL399" s="346">
        <v>30</v>
      </c>
      <c r="AM399" s="346">
        <v>30</v>
      </c>
      <c r="AN399" s="346">
        <v>22</v>
      </c>
      <c r="AO399" s="346">
        <v>18</v>
      </c>
      <c r="AP399" s="346">
        <v>21</v>
      </c>
      <c r="AQ399" s="346">
        <v>15</v>
      </c>
      <c r="AR399" s="346">
        <v>306</v>
      </c>
      <c r="AS399" s="346">
        <v>32</v>
      </c>
      <c r="AT399" s="346">
        <v>27</v>
      </c>
      <c r="AU399" s="346">
        <v>109</v>
      </c>
      <c r="AV399" s="346">
        <v>20</v>
      </c>
    </row>
    <row r="400" spans="1:48" hidden="1" x14ac:dyDescent="0.2">
      <c r="A400" s="347">
        <v>301</v>
      </c>
      <c r="B400" s="125">
        <v>361</v>
      </c>
      <c r="C400" s="426" t="s">
        <v>689</v>
      </c>
      <c r="D400" s="354" t="s">
        <v>31</v>
      </c>
      <c r="E400" s="361">
        <v>2</v>
      </c>
      <c r="F400" s="405">
        <f t="shared" si="208"/>
        <v>562</v>
      </c>
      <c r="G400" s="406"/>
      <c r="H400" s="405"/>
      <c r="I400" s="405"/>
      <c r="J400" s="339"/>
      <c r="K400" s="339"/>
      <c r="L400" s="346"/>
      <c r="M400" s="346"/>
      <c r="N400" s="346"/>
      <c r="O400" s="346"/>
      <c r="P400" s="346">
        <v>11</v>
      </c>
      <c r="Q400" s="346">
        <v>11</v>
      </c>
      <c r="R400" s="346">
        <v>12</v>
      </c>
      <c r="S400" s="346">
        <v>13</v>
      </c>
      <c r="T400" s="346">
        <v>13</v>
      </c>
      <c r="U400" s="346">
        <v>12</v>
      </c>
      <c r="V400" s="346">
        <v>12</v>
      </c>
      <c r="W400" s="346">
        <v>14</v>
      </c>
      <c r="X400" s="346">
        <v>10</v>
      </c>
      <c r="Y400" s="346">
        <v>11</v>
      </c>
      <c r="Z400" s="346">
        <v>11</v>
      </c>
      <c r="AA400" s="346">
        <v>9</v>
      </c>
      <c r="AB400" s="346">
        <v>10</v>
      </c>
      <c r="AC400" s="346">
        <v>10</v>
      </c>
      <c r="AD400" s="346">
        <v>46</v>
      </c>
      <c r="AE400" s="346">
        <v>45</v>
      </c>
      <c r="AF400" s="346">
        <v>41</v>
      </c>
      <c r="AG400" s="346">
        <v>32</v>
      </c>
      <c r="AH400" s="346">
        <v>34</v>
      </c>
      <c r="AI400" s="346">
        <v>33</v>
      </c>
      <c r="AJ400" s="346">
        <v>30</v>
      </c>
      <c r="AK400" s="346">
        <v>21</v>
      </c>
      <c r="AL400" s="346">
        <v>30</v>
      </c>
      <c r="AM400" s="346">
        <v>30</v>
      </c>
      <c r="AN400" s="346">
        <v>22</v>
      </c>
      <c r="AO400" s="346">
        <v>18</v>
      </c>
      <c r="AP400" s="346">
        <v>21</v>
      </c>
      <c r="AQ400" s="346">
        <v>15</v>
      </c>
      <c r="AR400" s="346">
        <v>306</v>
      </c>
      <c r="AS400" s="346">
        <v>32</v>
      </c>
      <c r="AT400" s="346">
        <v>27</v>
      </c>
      <c r="AU400" s="346">
        <v>109</v>
      </c>
      <c r="AV400" s="346">
        <v>20</v>
      </c>
    </row>
    <row r="401" spans="1:48" hidden="1" x14ac:dyDescent="0.2">
      <c r="A401" s="340">
        <v>120419</v>
      </c>
      <c r="B401" s="341"/>
      <c r="C401" s="342" t="s">
        <v>690</v>
      </c>
      <c r="D401" s="275"/>
      <c r="E401" s="107">
        <v>2</v>
      </c>
      <c r="F401" s="405">
        <f t="shared" si="208"/>
        <v>991</v>
      </c>
      <c r="G401" s="345">
        <f t="shared" ref="G401:AV401" si="214">SUM(G402:G403)</f>
        <v>0</v>
      </c>
      <c r="H401" s="346">
        <f t="shared" si="214"/>
        <v>0</v>
      </c>
      <c r="I401" s="346">
        <f t="shared" si="214"/>
        <v>0</v>
      </c>
      <c r="J401" s="346">
        <f t="shared" si="214"/>
        <v>0</v>
      </c>
      <c r="K401" s="346">
        <f t="shared" si="214"/>
        <v>0</v>
      </c>
      <c r="L401" s="346">
        <f t="shared" si="214"/>
        <v>0</v>
      </c>
      <c r="M401" s="346">
        <f t="shared" si="214"/>
        <v>0</v>
      </c>
      <c r="N401" s="346">
        <f t="shared" si="214"/>
        <v>0</v>
      </c>
      <c r="O401" s="346">
        <f t="shared" si="214"/>
        <v>0</v>
      </c>
      <c r="P401" s="346">
        <f t="shared" si="214"/>
        <v>24</v>
      </c>
      <c r="Q401" s="346">
        <f t="shared" si="214"/>
        <v>24</v>
      </c>
      <c r="R401" s="346">
        <f t="shared" si="214"/>
        <v>22</v>
      </c>
      <c r="S401" s="346">
        <f t="shared" si="214"/>
        <v>23</v>
      </c>
      <c r="T401" s="346">
        <f t="shared" si="214"/>
        <v>23</v>
      </c>
      <c r="U401" s="346">
        <f t="shared" si="214"/>
        <v>21</v>
      </c>
      <c r="V401" s="346">
        <f t="shared" si="214"/>
        <v>22</v>
      </c>
      <c r="W401" s="346">
        <f t="shared" si="214"/>
        <v>21</v>
      </c>
      <c r="X401" s="346">
        <f t="shared" si="214"/>
        <v>19</v>
      </c>
      <c r="Y401" s="346">
        <f t="shared" si="214"/>
        <v>18</v>
      </c>
      <c r="Z401" s="346">
        <f t="shared" si="214"/>
        <v>17</v>
      </c>
      <c r="AA401" s="346">
        <f t="shared" si="214"/>
        <v>16</v>
      </c>
      <c r="AB401" s="346">
        <f t="shared" si="214"/>
        <v>14</v>
      </c>
      <c r="AC401" s="346">
        <f t="shared" si="214"/>
        <v>15</v>
      </c>
      <c r="AD401" s="346">
        <f t="shared" si="214"/>
        <v>79</v>
      </c>
      <c r="AE401" s="346">
        <f t="shared" si="214"/>
        <v>103</v>
      </c>
      <c r="AF401" s="346">
        <f t="shared" si="214"/>
        <v>86</v>
      </c>
      <c r="AG401" s="346">
        <f t="shared" si="214"/>
        <v>60</v>
      </c>
      <c r="AH401" s="346">
        <f t="shared" si="214"/>
        <v>64</v>
      </c>
      <c r="AI401" s="346">
        <f t="shared" si="214"/>
        <v>71</v>
      </c>
      <c r="AJ401" s="346">
        <f t="shared" si="214"/>
        <v>55</v>
      </c>
      <c r="AK401" s="346">
        <f t="shared" si="214"/>
        <v>42</v>
      </c>
      <c r="AL401" s="346">
        <f t="shared" si="214"/>
        <v>45</v>
      </c>
      <c r="AM401" s="346">
        <f t="shared" si="214"/>
        <v>33</v>
      </c>
      <c r="AN401" s="346">
        <f t="shared" si="214"/>
        <v>30</v>
      </c>
      <c r="AO401" s="346">
        <f t="shared" si="214"/>
        <v>21</v>
      </c>
      <c r="AP401" s="346">
        <f t="shared" si="214"/>
        <v>23</v>
      </c>
      <c r="AQ401" s="346">
        <f t="shared" si="214"/>
        <v>30</v>
      </c>
      <c r="AR401" s="346">
        <f t="shared" si="214"/>
        <v>545</v>
      </c>
      <c r="AS401" s="346">
        <f t="shared" si="214"/>
        <v>57</v>
      </c>
      <c r="AT401" s="346">
        <f t="shared" si="214"/>
        <v>44</v>
      </c>
      <c r="AU401" s="346">
        <f t="shared" si="214"/>
        <v>217</v>
      </c>
      <c r="AV401" s="346">
        <f t="shared" si="214"/>
        <v>40</v>
      </c>
    </row>
    <row r="402" spans="1:48" hidden="1" x14ac:dyDescent="0.2">
      <c r="A402" s="347">
        <v>301</v>
      </c>
      <c r="B402" s="125">
        <v>362</v>
      </c>
      <c r="C402" s="428" t="s">
        <v>691</v>
      </c>
      <c r="D402" s="354" t="s">
        <v>16</v>
      </c>
      <c r="E402" s="421">
        <v>2</v>
      </c>
      <c r="F402" s="405">
        <f t="shared" si="208"/>
        <v>637</v>
      </c>
      <c r="G402" s="406"/>
      <c r="H402" s="405"/>
      <c r="I402" s="405"/>
      <c r="J402" s="339"/>
      <c r="K402" s="339"/>
      <c r="L402" s="346"/>
      <c r="M402" s="346"/>
      <c r="N402" s="346"/>
      <c r="O402" s="346"/>
      <c r="P402" s="346">
        <v>14</v>
      </c>
      <c r="Q402" s="346">
        <v>14</v>
      </c>
      <c r="R402" s="346">
        <v>12</v>
      </c>
      <c r="S402" s="346">
        <v>14</v>
      </c>
      <c r="T402" s="346">
        <v>16</v>
      </c>
      <c r="U402" s="346">
        <v>12</v>
      </c>
      <c r="V402" s="346">
        <v>16</v>
      </c>
      <c r="W402" s="346">
        <v>14</v>
      </c>
      <c r="X402" s="346">
        <v>12</v>
      </c>
      <c r="Y402" s="346">
        <v>11</v>
      </c>
      <c r="Z402" s="346">
        <v>10</v>
      </c>
      <c r="AA402" s="346">
        <v>9</v>
      </c>
      <c r="AB402" s="346">
        <v>8</v>
      </c>
      <c r="AC402" s="346">
        <v>8</v>
      </c>
      <c r="AD402" s="346">
        <v>52</v>
      </c>
      <c r="AE402" s="346">
        <v>69</v>
      </c>
      <c r="AF402" s="346">
        <v>57</v>
      </c>
      <c r="AG402" s="346">
        <v>40</v>
      </c>
      <c r="AH402" s="346">
        <v>41</v>
      </c>
      <c r="AI402" s="346">
        <v>46</v>
      </c>
      <c r="AJ402" s="346">
        <v>36</v>
      </c>
      <c r="AK402" s="346">
        <v>27</v>
      </c>
      <c r="AL402" s="346">
        <v>30</v>
      </c>
      <c r="AM402" s="346">
        <v>21</v>
      </c>
      <c r="AN402" s="346">
        <v>20</v>
      </c>
      <c r="AO402" s="346">
        <v>13</v>
      </c>
      <c r="AP402" s="346">
        <v>15</v>
      </c>
      <c r="AQ402" s="346">
        <v>20</v>
      </c>
      <c r="AR402" s="346">
        <v>361</v>
      </c>
      <c r="AS402" s="346">
        <v>39</v>
      </c>
      <c r="AT402" s="346">
        <v>32</v>
      </c>
      <c r="AU402" s="346">
        <v>143</v>
      </c>
      <c r="AV402" s="346">
        <v>26</v>
      </c>
    </row>
    <row r="403" spans="1:48" hidden="1" x14ac:dyDescent="0.2">
      <c r="A403" s="347">
        <v>302</v>
      </c>
      <c r="B403" s="125">
        <v>363</v>
      </c>
      <c r="C403" s="428" t="s">
        <v>692</v>
      </c>
      <c r="D403" s="354" t="s">
        <v>31</v>
      </c>
      <c r="E403" s="421">
        <v>2</v>
      </c>
      <c r="F403" s="405">
        <f t="shared" si="208"/>
        <v>354</v>
      </c>
      <c r="G403" s="406"/>
      <c r="H403" s="405"/>
      <c r="I403" s="405"/>
      <c r="J403" s="339"/>
      <c r="K403" s="339"/>
      <c r="L403" s="346"/>
      <c r="M403" s="346"/>
      <c r="N403" s="346"/>
      <c r="O403" s="346"/>
      <c r="P403" s="346">
        <v>10</v>
      </c>
      <c r="Q403" s="346">
        <v>10</v>
      </c>
      <c r="R403" s="346">
        <v>10</v>
      </c>
      <c r="S403" s="346">
        <v>9</v>
      </c>
      <c r="T403" s="346">
        <v>7</v>
      </c>
      <c r="U403" s="346">
        <v>9</v>
      </c>
      <c r="V403" s="346">
        <v>6</v>
      </c>
      <c r="W403" s="346">
        <v>7</v>
      </c>
      <c r="X403" s="346">
        <v>7</v>
      </c>
      <c r="Y403" s="346">
        <v>7</v>
      </c>
      <c r="Z403" s="346">
        <v>7</v>
      </c>
      <c r="AA403" s="346">
        <v>7</v>
      </c>
      <c r="AB403" s="346">
        <v>6</v>
      </c>
      <c r="AC403" s="346">
        <v>7</v>
      </c>
      <c r="AD403" s="346">
        <v>27</v>
      </c>
      <c r="AE403" s="346">
        <v>34</v>
      </c>
      <c r="AF403" s="346">
        <v>29</v>
      </c>
      <c r="AG403" s="346">
        <v>20</v>
      </c>
      <c r="AH403" s="346">
        <v>23</v>
      </c>
      <c r="AI403" s="346">
        <v>25</v>
      </c>
      <c r="AJ403" s="346">
        <v>19</v>
      </c>
      <c r="AK403" s="346">
        <v>15</v>
      </c>
      <c r="AL403" s="346">
        <v>15</v>
      </c>
      <c r="AM403" s="346">
        <v>12</v>
      </c>
      <c r="AN403" s="346">
        <v>10</v>
      </c>
      <c r="AO403" s="346">
        <v>8</v>
      </c>
      <c r="AP403" s="346">
        <v>8</v>
      </c>
      <c r="AQ403" s="346">
        <v>10</v>
      </c>
      <c r="AR403" s="346">
        <v>184</v>
      </c>
      <c r="AS403" s="346">
        <v>18</v>
      </c>
      <c r="AT403" s="346">
        <v>12</v>
      </c>
      <c r="AU403" s="346">
        <v>74</v>
      </c>
      <c r="AV403" s="346">
        <v>14</v>
      </c>
    </row>
    <row r="404" spans="1:48" hidden="1" x14ac:dyDescent="0.2">
      <c r="A404" s="323">
        <v>120500</v>
      </c>
      <c r="B404" s="414"/>
      <c r="C404" s="415" t="s">
        <v>693</v>
      </c>
      <c r="D404" s="153"/>
      <c r="E404" s="427">
        <v>2</v>
      </c>
      <c r="F404" s="405">
        <f t="shared" si="208"/>
        <v>230</v>
      </c>
      <c r="G404" s="429">
        <f t="shared" ref="G404:AV404" si="215">+G405</f>
        <v>0</v>
      </c>
      <c r="H404" s="430">
        <f t="shared" si="215"/>
        <v>0</v>
      </c>
      <c r="I404" s="430">
        <f t="shared" si="215"/>
        <v>0</v>
      </c>
      <c r="J404" s="430">
        <f t="shared" si="215"/>
        <v>0</v>
      </c>
      <c r="K404" s="430">
        <f t="shared" si="215"/>
        <v>0</v>
      </c>
      <c r="L404" s="430">
        <f t="shared" si="215"/>
        <v>0</v>
      </c>
      <c r="M404" s="430">
        <f t="shared" si="215"/>
        <v>0</v>
      </c>
      <c r="N404" s="430">
        <f t="shared" si="215"/>
        <v>0</v>
      </c>
      <c r="O404" s="430">
        <f t="shared" si="215"/>
        <v>0</v>
      </c>
      <c r="P404" s="430">
        <f t="shared" si="215"/>
        <v>1</v>
      </c>
      <c r="Q404" s="430">
        <f t="shared" si="215"/>
        <v>1</v>
      </c>
      <c r="R404" s="430">
        <f t="shared" si="215"/>
        <v>2</v>
      </c>
      <c r="S404" s="430">
        <f t="shared" si="215"/>
        <v>2</v>
      </c>
      <c r="T404" s="430">
        <f t="shared" si="215"/>
        <v>5</v>
      </c>
      <c r="U404" s="430">
        <f t="shared" si="215"/>
        <v>6</v>
      </c>
      <c r="V404" s="430">
        <f t="shared" si="215"/>
        <v>5</v>
      </c>
      <c r="W404" s="430">
        <f t="shared" si="215"/>
        <v>5</v>
      </c>
      <c r="X404" s="430">
        <f t="shared" si="215"/>
        <v>5</v>
      </c>
      <c r="Y404" s="430">
        <f t="shared" si="215"/>
        <v>5</v>
      </c>
      <c r="Z404" s="430">
        <f t="shared" si="215"/>
        <v>5</v>
      </c>
      <c r="AA404" s="430">
        <f t="shared" si="215"/>
        <v>5</v>
      </c>
      <c r="AB404" s="430">
        <f t="shared" si="215"/>
        <v>4</v>
      </c>
      <c r="AC404" s="430">
        <f t="shared" si="215"/>
        <v>5</v>
      </c>
      <c r="AD404" s="430">
        <f t="shared" si="215"/>
        <v>19</v>
      </c>
      <c r="AE404" s="430">
        <f t="shared" si="215"/>
        <v>18</v>
      </c>
      <c r="AF404" s="430">
        <f t="shared" si="215"/>
        <v>18</v>
      </c>
      <c r="AG404" s="430">
        <f t="shared" si="215"/>
        <v>2</v>
      </c>
      <c r="AH404" s="430">
        <f t="shared" si="215"/>
        <v>14</v>
      </c>
      <c r="AI404" s="430">
        <f t="shared" si="215"/>
        <v>17</v>
      </c>
      <c r="AJ404" s="430">
        <f t="shared" si="215"/>
        <v>14</v>
      </c>
      <c r="AK404" s="430">
        <f t="shared" si="215"/>
        <v>17</v>
      </c>
      <c r="AL404" s="430">
        <f t="shared" si="215"/>
        <v>11</v>
      </c>
      <c r="AM404" s="430">
        <f t="shared" si="215"/>
        <v>11</v>
      </c>
      <c r="AN404" s="430">
        <f t="shared" si="215"/>
        <v>12</v>
      </c>
      <c r="AO404" s="430">
        <f t="shared" si="215"/>
        <v>11</v>
      </c>
      <c r="AP404" s="430">
        <f t="shared" si="215"/>
        <v>10</v>
      </c>
      <c r="AQ404" s="430">
        <f t="shared" si="215"/>
        <v>0</v>
      </c>
      <c r="AR404" s="430">
        <f t="shared" si="215"/>
        <v>131</v>
      </c>
      <c r="AS404" s="430">
        <f t="shared" si="215"/>
        <v>18</v>
      </c>
      <c r="AT404" s="430">
        <f t="shared" si="215"/>
        <v>8</v>
      </c>
      <c r="AU404" s="430">
        <f t="shared" si="215"/>
        <v>42</v>
      </c>
      <c r="AV404" s="430">
        <f t="shared" si="215"/>
        <v>9</v>
      </c>
    </row>
    <row r="405" spans="1:48" ht="12.75" hidden="1" x14ac:dyDescent="0.2">
      <c r="A405" s="340">
        <v>120504</v>
      </c>
      <c r="B405" s="341"/>
      <c r="C405" s="342" t="s">
        <v>694</v>
      </c>
      <c r="D405" s="275"/>
      <c r="E405" s="107">
        <v>1</v>
      </c>
      <c r="F405" s="405">
        <f t="shared" si="208"/>
        <v>230</v>
      </c>
      <c r="G405" s="431">
        <f t="shared" ref="G405:I405" si="216">G406</f>
        <v>0</v>
      </c>
      <c r="H405" s="432">
        <f t="shared" si="216"/>
        <v>0</v>
      </c>
      <c r="I405" s="432">
        <f t="shared" si="216"/>
        <v>0</v>
      </c>
      <c r="J405" s="432">
        <f>J406</f>
        <v>0</v>
      </c>
      <c r="K405" s="432">
        <f t="shared" ref="K405:O405" si="217">K406</f>
        <v>0</v>
      </c>
      <c r="L405" s="432">
        <f t="shared" si="217"/>
        <v>0</v>
      </c>
      <c r="M405" s="432">
        <f t="shared" si="217"/>
        <v>0</v>
      </c>
      <c r="N405" s="432">
        <f t="shared" si="217"/>
        <v>0</v>
      </c>
      <c r="O405" s="432">
        <f t="shared" si="217"/>
        <v>0</v>
      </c>
      <c r="P405" s="386">
        <v>1</v>
      </c>
      <c r="Q405" s="386">
        <v>1</v>
      </c>
      <c r="R405" s="386">
        <v>2</v>
      </c>
      <c r="S405" s="386">
        <v>2</v>
      </c>
      <c r="T405" s="386">
        <v>5</v>
      </c>
      <c r="U405" s="386">
        <v>6</v>
      </c>
      <c r="V405" s="386">
        <v>5</v>
      </c>
      <c r="W405" s="386">
        <v>5</v>
      </c>
      <c r="X405" s="386">
        <v>5</v>
      </c>
      <c r="Y405" s="386">
        <v>5</v>
      </c>
      <c r="Z405" s="386">
        <v>5</v>
      </c>
      <c r="AA405" s="386">
        <v>5</v>
      </c>
      <c r="AB405" s="386">
        <v>4</v>
      </c>
      <c r="AC405" s="386">
        <v>5</v>
      </c>
      <c r="AD405" s="386">
        <v>19</v>
      </c>
      <c r="AE405" s="386">
        <v>18</v>
      </c>
      <c r="AF405" s="386">
        <v>18</v>
      </c>
      <c r="AG405" s="386">
        <v>2</v>
      </c>
      <c r="AH405" s="386">
        <v>14</v>
      </c>
      <c r="AI405" s="386">
        <v>17</v>
      </c>
      <c r="AJ405" s="386">
        <v>14</v>
      </c>
      <c r="AK405" s="386">
        <v>17</v>
      </c>
      <c r="AL405" s="386">
        <v>11</v>
      </c>
      <c r="AM405" s="386">
        <v>11</v>
      </c>
      <c r="AN405" s="386">
        <v>12</v>
      </c>
      <c r="AO405" s="386">
        <v>11</v>
      </c>
      <c r="AP405" s="386">
        <v>10</v>
      </c>
      <c r="AQ405" s="386">
        <v>0</v>
      </c>
      <c r="AR405" s="386">
        <v>131</v>
      </c>
      <c r="AS405" s="386">
        <v>18</v>
      </c>
      <c r="AT405" s="386">
        <v>8</v>
      </c>
      <c r="AU405" s="386">
        <v>42</v>
      </c>
      <c r="AV405" s="386">
        <v>9</v>
      </c>
    </row>
    <row r="406" spans="1:48" ht="12.75" hidden="1" x14ac:dyDescent="0.2">
      <c r="A406" s="347">
        <v>312</v>
      </c>
      <c r="B406" s="125">
        <v>317</v>
      </c>
      <c r="C406" s="403" t="s">
        <v>695</v>
      </c>
      <c r="D406" s="354" t="s">
        <v>31</v>
      </c>
      <c r="E406" s="361">
        <v>1</v>
      </c>
      <c r="F406" s="405">
        <f t="shared" si="208"/>
        <v>230</v>
      </c>
      <c r="G406" s="406"/>
      <c r="H406" s="405"/>
      <c r="I406" s="405"/>
      <c r="J406" s="386"/>
      <c r="K406" s="386"/>
      <c r="L406" s="386"/>
      <c r="M406" s="386"/>
      <c r="N406" s="386"/>
      <c r="O406" s="386"/>
      <c r="P406" s="386">
        <v>1</v>
      </c>
      <c r="Q406" s="386">
        <v>1</v>
      </c>
      <c r="R406" s="386">
        <v>2</v>
      </c>
      <c r="S406" s="386">
        <v>2</v>
      </c>
      <c r="T406" s="386">
        <v>5</v>
      </c>
      <c r="U406" s="386">
        <v>6</v>
      </c>
      <c r="V406" s="386">
        <v>5</v>
      </c>
      <c r="W406" s="386">
        <v>5</v>
      </c>
      <c r="X406" s="386">
        <v>5</v>
      </c>
      <c r="Y406" s="386">
        <v>5</v>
      </c>
      <c r="Z406" s="386">
        <v>5</v>
      </c>
      <c r="AA406" s="386">
        <v>5</v>
      </c>
      <c r="AB406" s="386">
        <v>4</v>
      </c>
      <c r="AC406" s="386">
        <v>5</v>
      </c>
      <c r="AD406" s="386">
        <v>19</v>
      </c>
      <c r="AE406" s="386">
        <v>18</v>
      </c>
      <c r="AF406" s="386">
        <v>18</v>
      </c>
      <c r="AG406" s="386">
        <v>2</v>
      </c>
      <c r="AH406" s="386">
        <v>14</v>
      </c>
      <c r="AI406" s="386">
        <v>17</v>
      </c>
      <c r="AJ406" s="386">
        <v>14</v>
      </c>
      <c r="AK406" s="386">
        <v>17</v>
      </c>
      <c r="AL406" s="386">
        <v>11</v>
      </c>
      <c r="AM406" s="386">
        <v>11</v>
      </c>
      <c r="AN406" s="386">
        <v>12</v>
      </c>
      <c r="AO406" s="386">
        <v>11</v>
      </c>
      <c r="AP406" s="386">
        <v>10</v>
      </c>
      <c r="AQ406" s="386">
        <v>0</v>
      </c>
      <c r="AR406" s="386">
        <v>131</v>
      </c>
      <c r="AS406" s="386">
        <v>18</v>
      </c>
      <c r="AT406" s="386">
        <v>8</v>
      </c>
      <c r="AU406" s="386">
        <v>42</v>
      </c>
      <c r="AV406" s="386">
        <v>9</v>
      </c>
    </row>
    <row r="407" spans="1:48" hidden="1" x14ac:dyDescent="0.2">
      <c r="A407" s="257"/>
      <c r="B407" s="257"/>
      <c r="C407" s="433" t="s">
        <v>726</v>
      </c>
      <c r="D407" s="434"/>
      <c r="E407" s="434"/>
      <c r="F407" s="374">
        <f>+F408</f>
        <v>75587</v>
      </c>
      <c r="G407" s="375">
        <f t="shared" ref="G407:AV407" si="218">+G408</f>
        <v>0</v>
      </c>
      <c r="H407" s="376">
        <f t="shared" si="218"/>
        <v>0</v>
      </c>
      <c r="I407" s="376">
        <f t="shared" si="218"/>
        <v>0</v>
      </c>
      <c r="J407" s="376">
        <f t="shared" si="218"/>
        <v>0</v>
      </c>
      <c r="K407" s="376">
        <f t="shared" si="218"/>
        <v>0</v>
      </c>
      <c r="L407" s="376">
        <f t="shared" si="218"/>
        <v>0</v>
      </c>
      <c r="M407" s="376">
        <f t="shared" si="218"/>
        <v>0</v>
      </c>
      <c r="N407" s="376">
        <f t="shared" si="218"/>
        <v>0</v>
      </c>
      <c r="O407" s="376">
        <f t="shared" si="218"/>
        <v>0</v>
      </c>
      <c r="P407" s="376">
        <f t="shared" si="218"/>
        <v>2285</v>
      </c>
      <c r="Q407" s="376">
        <f t="shared" si="218"/>
        <v>2260</v>
      </c>
      <c r="R407" s="376">
        <f t="shared" si="218"/>
        <v>2219</v>
      </c>
      <c r="S407" s="376">
        <f t="shared" si="218"/>
        <v>2171</v>
      </c>
      <c r="T407" s="376">
        <f t="shared" si="218"/>
        <v>2110</v>
      </c>
      <c r="U407" s="376">
        <f t="shared" si="218"/>
        <v>2036</v>
      </c>
      <c r="V407" s="376">
        <f t="shared" si="218"/>
        <v>1973</v>
      </c>
      <c r="W407" s="376">
        <f t="shared" si="218"/>
        <v>1943</v>
      </c>
      <c r="X407" s="376">
        <f t="shared" si="218"/>
        <v>1933</v>
      </c>
      <c r="Y407" s="376">
        <f t="shared" si="218"/>
        <v>1912</v>
      </c>
      <c r="Z407" s="376">
        <f t="shared" si="218"/>
        <v>1903</v>
      </c>
      <c r="AA407" s="376">
        <f t="shared" si="218"/>
        <v>1883</v>
      </c>
      <c r="AB407" s="376">
        <f t="shared" si="218"/>
        <v>1848</v>
      </c>
      <c r="AC407" s="376">
        <f t="shared" si="218"/>
        <v>1809</v>
      </c>
      <c r="AD407" s="376">
        <f t="shared" si="218"/>
        <v>8629</v>
      </c>
      <c r="AE407" s="376">
        <f t="shared" si="218"/>
        <v>8504</v>
      </c>
      <c r="AF407" s="376">
        <f t="shared" si="218"/>
        <v>6498</v>
      </c>
      <c r="AG407" s="376">
        <f t="shared" si="218"/>
        <v>5789</v>
      </c>
      <c r="AH407" s="376">
        <f t="shared" si="218"/>
        <v>4466</v>
      </c>
      <c r="AI407" s="376">
        <f t="shared" si="218"/>
        <v>3966</v>
      </c>
      <c r="AJ407" s="376">
        <f t="shared" si="218"/>
        <v>2816</v>
      </c>
      <c r="AK407" s="376">
        <f t="shared" si="218"/>
        <v>2414</v>
      </c>
      <c r="AL407" s="376">
        <f t="shared" si="218"/>
        <v>1633</v>
      </c>
      <c r="AM407" s="376">
        <f t="shared" si="218"/>
        <v>1134</v>
      </c>
      <c r="AN407" s="376">
        <f t="shared" si="218"/>
        <v>711</v>
      </c>
      <c r="AO407" s="376">
        <f t="shared" si="218"/>
        <v>366</v>
      </c>
      <c r="AP407" s="376">
        <f t="shared" si="218"/>
        <v>376</v>
      </c>
      <c r="AQ407" s="376">
        <f t="shared" si="218"/>
        <v>1799</v>
      </c>
      <c r="AR407" s="376">
        <f t="shared" si="218"/>
        <v>42667</v>
      </c>
      <c r="AS407" s="376">
        <f t="shared" si="218"/>
        <v>4801</v>
      </c>
      <c r="AT407" s="376">
        <f t="shared" si="218"/>
        <v>4361</v>
      </c>
      <c r="AU407" s="376">
        <f t="shared" si="218"/>
        <v>18696</v>
      </c>
      <c r="AV407" s="376">
        <f t="shared" si="218"/>
        <v>2445</v>
      </c>
    </row>
    <row r="408" spans="1:48" hidden="1" x14ac:dyDescent="0.2">
      <c r="A408" s="260"/>
      <c r="B408" s="435"/>
      <c r="C408" s="436" t="s">
        <v>645</v>
      </c>
      <c r="D408" s="436"/>
      <c r="E408" s="437">
        <v>2</v>
      </c>
      <c r="F408" s="337">
        <f>+F409+F414</f>
        <v>75587</v>
      </c>
      <c r="G408" s="338">
        <f t="shared" ref="G408:AV408" si="219">+G409+G414</f>
        <v>0</v>
      </c>
      <c r="H408" s="337">
        <f t="shared" si="219"/>
        <v>0</v>
      </c>
      <c r="I408" s="337">
        <f t="shared" si="219"/>
        <v>0</v>
      </c>
      <c r="J408" s="337">
        <f t="shared" si="219"/>
        <v>0</v>
      </c>
      <c r="K408" s="337">
        <f t="shared" si="219"/>
        <v>0</v>
      </c>
      <c r="L408" s="337">
        <f t="shared" si="219"/>
        <v>0</v>
      </c>
      <c r="M408" s="337">
        <f t="shared" si="219"/>
        <v>0</v>
      </c>
      <c r="N408" s="337">
        <f t="shared" si="219"/>
        <v>0</v>
      </c>
      <c r="O408" s="337">
        <f t="shared" si="219"/>
        <v>0</v>
      </c>
      <c r="P408" s="337">
        <f t="shared" si="219"/>
        <v>2285</v>
      </c>
      <c r="Q408" s="337">
        <f t="shared" si="219"/>
        <v>2260</v>
      </c>
      <c r="R408" s="337">
        <f t="shared" si="219"/>
        <v>2219</v>
      </c>
      <c r="S408" s="337">
        <f t="shared" si="219"/>
        <v>2171</v>
      </c>
      <c r="T408" s="337">
        <f t="shared" si="219"/>
        <v>2110</v>
      </c>
      <c r="U408" s="337">
        <f t="shared" si="219"/>
        <v>2036</v>
      </c>
      <c r="V408" s="337">
        <f t="shared" si="219"/>
        <v>1973</v>
      </c>
      <c r="W408" s="337">
        <f t="shared" si="219"/>
        <v>1943</v>
      </c>
      <c r="X408" s="337">
        <f t="shared" si="219"/>
        <v>1933</v>
      </c>
      <c r="Y408" s="337">
        <f t="shared" si="219"/>
        <v>1912</v>
      </c>
      <c r="Z408" s="337">
        <f t="shared" si="219"/>
        <v>1903</v>
      </c>
      <c r="AA408" s="337">
        <f t="shared" si="219"/>
        <v>1883</v>
      </c>
      <c r="AB408" s="337">
        <f t="shared" si="219"/>
        <v>1848</v>
      </c>
      <c r="AC408" s="337">
        <f t="shared" si="219"/>
        <v>1809</v>
      </c>
      <c r="AD408" s="337">
        <f t="shared" si="219"/>
        <v>8629</v>
      </c>
      <c r="AE408" s="337">
        <f t="shared" si="219"/>
        <v>8504</v>
      </c>
      <c r="AF408" s="337">
        <f t="shared" si="219"/>
        <v>6498</v>
      </c>
      <c r="AG408" s="337">
        <f t="shared" si="219"/>
        <v>5789</v>
      </c>
      <c r="AH408" s="337">
        <f t="shared" si="219"/>
        <v>4466</v>
      </c>
      <c r="AI408" s="337">
        <f t="shared" si="219"/>
        <v>3966</v>
      </c>
      <c r="AJ408" s="337">
        <f t="shared" si="219"/>
        <v>2816</v>
      </c>
      <c r="AK408" s="337">
        <f t="shared" si="219"/>
        <v>2414</v>
      </c>
      <c r="AL408" s="337">
        <f t="shared" si="219"/>
        <v>1633</v>
      </c>
      <c r="AM408" s="337">
        <f t="shared" si="219"/>
        <v>1134</v>
      </c>
      <c r="AN408" s="337">
        <f t="shared" si="219"/>
        <v>711</v>
      </c>
      <c r="AO408" s="337">
        <f t="shared" si="219"/>
        <v>366</v>
      </c>
      <c r="AP408" s="337">
        <f t="shared" si="219"/>
        <v>376</v>
      </c>
      <c r="AQ408" s="337">
        <f t="shared" si="219"/>
        <v>1799</v>
      </c>
      <c r="AR408" s="337">
        <f t="shared" si="219"/>
        <v>42667</v>
      </c>
      <c r="AS408" s="337">
        <f t="shared" si="219"/>
        <v>4801</v>
      </c>
      <c r="AT408" s="337">
        <f t="shared" si="219"/>
        <v>4361</v>
      </c>
      <c r="AU408" s="337">
        <f t="shared" si="219"/>
        <v>18696</v>
      </c>
      <c r="AV408" s="337">
        <f t="shared" si="219"/>
        <v>2445</v>
      </c>
    </row>
    <row r="409" spans="1:48" hidden="1" x14ac:dyDescent="0.2">
      <c r="A409" s="438">
        <v>120302</v>
      </c>
      <c r="B409" s="275"/>
      <c r="C409" s="439" t="s">
        <v>651</v>
      </c>
      <c r="D409" s="440"/>
      <c r="E409" s="441">
        <v>2</v>
      </c>
      <c r="F409" s="442">
        <f>SUM(F410:F413)</f>
        <v>14889</v>
      </c>
      <c r="G409" s="443">
        <f t="shared" ref="G409:AV409" si="220">SUM(G410:G413)</f>
        <v>0</v>
      </c>
      <c r="H409" s="340">
        <f t="shared" si="220"/>
        <v>0</v>
      </c>
      <c r="I409" s="340">
        <f t="shared" si="220"/>
        <v>0</v>
      </c>
      <c r="J409" s="340">
        <f t="shared" si="220"/>
        <v>0</v>
      </c>
      <c r="K409" s="340">
        <f t="shared" si="220"/>
        <v>0</v>
      </c>
      <c r="L409" s="340">
        <f t="shared" si="220"/>
        <v>0</v>
      </c>
      <c r="M409" s="340">
        <f t="shared" si="220"/>
        <v>0</v>
      </c>
      <c r="N409" s="340">
        <f t="shared" si="220"/>
        <v>0</v>
      </c>
      <c r="O409" s="340">
        <f t="shared" si="220"/>
        <v>0</v>
      </c>
      <c r="P409" s="340">
        <f t="shared" si="220"/>
        <v>513</v>
      </c>
      <c r="Q409" s="340">
        <f t="shared" si="220"/>
        <v>505</v>
      </c>
      <c r="R409" s="340">
        <f t="shared" si="220"/>
        <v>495</v>
      </c>
      <c r="S409" s="340">
        <f t="shared" si="220"/>
        <v>488</v>
      </c>
      <c r="T409" s="340">
        <f t="shared" si="220"/>
        <v>476</v>
      </c>
      <c r="U409" s="340">
        <f t="shared" si="220"/>
        <v>465</v>
      </c>
      <c r="V409" s="340">
        <f t="shared" si="220"/>
        <v>447</v>
      </c>
      <c r="W409" s="340">
        <f t="shared" si="220"/>
        <v>429</v>
      </c>
      <c r="X409" s="340">
        <f t="shared" si="220"/>
        <v>412</v>
      </c>
      <c r="Y409" s="340">
        <f t="shared" si="220"/>
        <v>390</v>
      </c>
      <c r="Z409" s="340">
        <f t="shared" si="220"/>
        <v>378</v>
      </c>
      <c r="AA409" s="340">
        <f t="shared" si="220"/>
        <v>364</v>
      </c>
      <c r="AB409" s="340">
        <f t="shared" si="220"/>
        <v>350</v>
      </c>
      <c r="AC409" s="340">
        <f t="shared" si="220"/>
        <v>344</v>
      </c>
      <c r="AD409" s="340">
        <f t="shared" si="220"/>
        <v>1638</v>
      </c>
      <c r="AE409" s="340">
        <f t="shared" si="220"/>
        <v>1714</v>
      </c>
      <c r="AF409" s="340">
        <f t="shared" si="220"/>
        <v>1462</v>
      </c>
      <c r="AG409" s="340">
        <f t="shared" si="220"/>
        <v>1291</v>
      </c>
      <c r="AH409" s="340">
        <f t="shared" si="220"/>
        <v>683</v>
      </c>
      <c r="AI409" s="340">
        <f t="shared" si="220"/>
        <v>557</v>
      </c>
      <c r="AJ409" s="340">
        <f t="shared" si="220"/>
        <v>395</v>
      </c>
      <c r="AK409" s="340">
        <f t="shared" si="220"/>
        <v>346</v>
      </c>
      <c r="AL409" s="340">
        <f t="shared" si="220"/>
        <v>272</v>
      </c>
      <c r="AM409" s="340">
        <f t="shared" si="220"/>
        <v>220</v>
      </c>
      <c r="AN409" s="340">
        <f t="shared" si="220"/>
        <v>120</v>
      </c>
      <c r="AO409" s="340">
        <f t="shared" si="220"/>
        <v>61</v>
      </c>
      <c r="AP409" s="340">
        <f t="shared" si="220"/>
        <v>74</v>
      </c>
      <c r="AQ409" s="340">
        <f t="shared" si="220"/>
        <v>382</v>
      </c>
      <c r="AR409" s="340">
        <f t="shared" si="220"/>
        <v>8553</v>
      </c>
      <c r="AS409" s="340">
        <f t="shared" si="220"/>
        <v>964</v>
      </c>
      <c r="AT409" s="340">
        <f t="shared" si="220"/>
        <v>807</v>
      </c>
      <c r="AU409" s="340">
        <f t="shared" si="220"/>
        <v>3628</v>
      </c>
      <c r="AV409" s="340">
        <f t="shared" si="220"/>
        <v>518</v>
      </c>
    </row>
    <row r="410" spans="1:48" hidden="1" x14ac:dyDescent="0.2">
      <c r="A410" s="444">
        <v>315</v>
      </c>
      <c r="B410" s="445">
        <v>6716</v>
      </c>
      <c r="C410" s="446" t="s">
        <v>748</v>
      </c>
      <c r="D410" s="445" t="s">
        <v>14</v>
      </c>
      <c r="E410" s="424">
        <v>2</v>
      </c>
      <c r="F410" s="447">
        <f>SUM(J410:AP410)</f>
        <v>10444</v>
      </c>
      <c r="G410" s="447"/>
      <c r="H410" s="447"/>
      <c r="I410" s="447"/>
      <c r="J410" s="339"/>
      <c r="K410" s="339"/>
      <c r="L410" s="448"/>
      <c r="M410" s="448"/>
      <c r="N410" s="448"/>
      <c r="O410" s="448"/>
      <c r="P410" s="448">
        <v>360</v>
      </c>
      <c r="Q410" s="448">
        <v>356</v>
      </c>
      <c r="R410" s="448">
        <v>351</v>
      </c>
      <c r="S410" s="448">
        <v>347</v>
      </c>
      <c r="T410" s="448">
        <v>337</v>
      </c>
      <c r="U410" s="448">
        <v>328</v>
      </c>
      <c r="V410" s="448">
        <v>313</v>
      </c>
      <c r="W410" s="448">
        <v>303</v>
      </c>
      <c r="X410" s="448">
        <v>291</v>
      </c>
      <c r="Y410" s="448">
        <v>276</v>
      </c>
      <c r="Z410" s="448">
        <v>266</v>
      </c>
      <c r="AA410" s="448">
        <v>259</v>
      </c>
      <c r="AB410" s="448">
        <v>246</v>
      </c>
      <c r="AC410" s="448">
        <v>241</v>
      </c>
      <c r="AD410" s="448">
        <v>1152</v>
      </c>
      <c r="AE410" s="448">
        <v>1209</v>
      </c>
      <c r="AF410" s="448">
        <v>1031</v>
      </c>
      <c r="AG410" s="448">
        <v>908</v>
      </c>
      <c r="AH410" s="448">
        <v>468</v>
      </c>
      <c r="AI410" s="448">
        <v>378</v>
      </c>
      <c r="AJ410" s="448">
        <v>268</v>
      </c>
      <c r="AK410" s="448">
        <v>241</v>
      </c>
      <c r="AL410" s="448">
        <v>186</v>
      </c>
      <c r="AM410" s="448">
        <v>150</v>
      </c>
      <c r="AN410" s="449">
        <v>83</v>
      </c>
      <c r="AO410" s="449">
        <v>45</v>
      </c>
      <c r="AP410" s="449">
        <v>51</v>
      </c>
      <c r="AQ410" s="449">
        <v>267</v>
      </c>
      <c r="AR410" s="448">
        <v>5991</v>
      </c>
      <c r="AS410" s="448">
        <v>675</v>
      </c>
      <c r="AT410" s="448">
        <v>565</v>
      </c>
      <c r="AU410" s="448">
        <v>2543</v>
      </c>
      <c r="AV410" s="448">
        <v>363</v>
      </c>
    </row>
    <row r="411" spans="1:48" hidden="1" x14ac:dyDescent="0.2">
      <c r="A411" s="444">
        <v>317</v>
      </c>
      <c r="B411" s="125">
        <v>337</v>
      </c>
      <c r="C411" s="425" t="s">
        <v>749</v>
      </c>
      <c r="D411" s="125" t="s">
        <v>16</v>
      </c>
      <c r="E411" s="421">
        <v>2</v>
      </c>
      <c r="F411" s="447">
        <f>SUM(J411:AP411)</f>
        <v>2439</v>
      </c>
      <c r="G411" s="447"/>
      <c r="H411" s="447"/>
      <c r="I411" s="447"/>
      <c r="J411" s="339"/>
      <c r="K411" s="339"/>
      <c r="L411" s="448"/>
      <c r="M411" s="448"/>
      <c r="N411" s="448"/>
      <c r="O411" s="448"/>
      <c r="P411" s="448">
        <v>89</v>
      </c>
      <c r="Q411" s="448">
        <v>86</v>
      </c>
      <c r="R411" s="448">
        <v>82</v>
      </c>
      <c r="S411" s="448">
        <v>79</v>
      </c>
      <c r="T411" s="448">
        <v>79</v>
      </c>
      <c r="U411" s="448">
        <v>77</v>
      </c>
      <c r="V411" s="448">
        <v>74</v>
      </c>
      <c r="W411" s="448">
        <v>71</v>
      </c>
      <c r="X411" s="448">
        <v>70</v>
      </c>
      <c r="Y411" s="448">
        <v>66</v>
      </c>
      <c r="Z411" s="448">
        <v>62</v>
      </c>
      <c r="AA411" s="448">
        <v>60</v>
      </c>
      <c r="AB411" s="448">
        <v>60</v>
      </c>
      <c r="AC411" s="448">
        <v>57</v>
      </c>
      <c r="AD411" s="448">
        <v>276</v>
      </c>
      <c r="AE411" s="448">
        <v>285</v>
      </c>
      <c r="AF411" s="448">
        <v>243</v>
      </c>
      <c r="AG411" s="448">
        <v>216</v>
      </c>
      <c r="AH411" s="448">
        <v>104</v>
      </c>
      <c r="AI411" s="448">
        <v>84</v>
      </c>
      <c r="AJ411" s="448">
        <v>59</v>
      </c>
      <c r="AK411" s="448">
        <v>49</v>
      </c>
      <c r="AL411" s="448">
        <v>41</v>
      </c>
      <c r="AM411" s="448">
        <v>31</v>
      </c>
      <c r="AN411" s="449">
        <v>20</v>
      </c>
      <c r="AO411" s="449">
        <v>7</v>
      </c>
      <c r="AP411" s="449">
        <v>12</v>
      </c>
      <c r="AQ411" s="449">
        <v>62</v>
      </c>
      <c r="AR411" s="448">
        <v>1405</v>
      </c>
      <c r="AS411" s="448">
        <v>157</v>
      </c>
      <c r="AT411" s="448">
        <v>133</v>
      </c>
      <c r="AU411" s="448">
        <v>595</v>
      </c>
      <c r="AV411" s="448">
        <v>86</v>
      </c>
    </row>
    <row r="412" spans="1:48" hidden="1" x14ac:dyDescent="0.2">
      <c r="A412" s="444">
        <v>319</v>
      </c>
      <c r="B412" s="125">
        <v>338</v>
      </c>
      <c r="C412" s="425" t="s">
        <v>750</v>
      </c>
      <c r="D412" s="125" t="s">
        <v>31</v>
      </c>
      <c r="E412" s="421">
        <v>2</v>
      </c>
      <c r="F412" s="447">
        <f>SUM(J412:AP412)</f>
        <v>725</v>
      </c>
      <c r="G412" s="447"/>
      <c r="H412" s="447"/>
      <c r="I412" s="447"/>
      <c r="J412" s="339"/>
      <c r="K412" s="339"/>
      <c r="L412" s="448"/>
      <c r="M412" s="448"/>
      <c r="N412" s="448"/>
      <c r="O412" s="448"/>
      <c r="P412" s="448">
        <v>19</v>
      </c>
      <c r="Q412" s="448">
        <v>19</v>
      </c>
      <c r="R412" s="448">
        <v>18</v>
      </c>
      <c r="S412" s="448">
        <v>18</v>
      </c>
      <c r="T412" s="448">
        <v>17</v>
      </c>
      <c r="U412" s="448">
        <v>18</v>
      </c>
      <c r="V412" s="448">
        <v>18</v>
      </c>
      <c r="W412" s="448">
        <v>16</v>
      </c>
      <c r="X412" s="448">
        <v>17</v>
      </c>
      <c r="Y412" s="448">
        <v>16</v>
      </c>
      <c r="Z412" s="448">
        <v>16</v>
      </c>
      <c r="AA412" s="448">
        <v>15</v>
      </c>
      <c r="AB412" s="448">
        <v>14</v>
      </c>
      <c r="AC412" s="448">
        <v>13</v>
      </c>
      <c r="AD412" s="448">
        <v>67</v>
      </c>
      <c r="AE412" s="448">
        <v>70</v>
      </c>
      <c r="AF412" s="448">
        <v>61</v>
      </c>
      <c r="AG412" s="448">
        <v>53</v>
      </c>
      <c r="AH412" s="448">
        <v>59</v>
      </c>
      <c r="AI412" s="448">
        <v>51</v>
      </c>
      <c r="AJ412" s="448">
        <v>36</v>
      </c>
      <c r="AK412" s="448">
        <v>29</v>
      </c>
      <c r="AL412" s="448">
        <v>24</v>
      </c>
      <c r="AM412" s="448">
        <v>21</v>
      </c>
      <c r="AN412" s="449">
        <v>9</v>
      </c>
      <c r="AO412" s="449">
        <v>5</v>
      </c>
      <c r="AP412" s="449">
        <v>6</v>
      </c>
      <c r="AQ412" s="449">
        <v>18</v>
      </c>
      <c r="AR412" s="448">
        <v>417</v>
      </c>
      <c r="AS412" s="448">
        <v>49</v>
      </c>
      <c r="AT412" s="448">
        <v>40</v>
      </c>
      <c r="AU412" s="448">
        <v>176</v>
      </c>
      <c r="AV412" s="448">
        <v>23</v>
      </c>
    </row>
    <row r="413" spans="1:48" hidden="1" x14ac:dyDescent="0.2">
      <c r="A413" s="444">
        <v>321</v>
      </c>
      <c r="B413" s="125">
        <v>339</v>
      </c>
      <c r="C413" s="425" t="s">
        <v>751</v>
      </c>
      <c r="D413" s="125" t="s">
        <v>31</v>
      </c>
      <c r="E413" s="421">
        <v>2</v>
      </c>
      <c r="F413" s="447">
        <f>SUM(J413:AP413)</f>
        <v>1281</v>
      </c>
      <c r="G413" s="447"/>
      <c r="H413" s="447"/>
      <c r="I413" s="447"/>
      <c r="J413" s="339"/>
      <c r="K413" s="339"/>
      <c r="L413" s="448"/>
      <c r="M413" s="448"/>
      <c r="N413" s="448"/>
      <c r="O413" s="448"/>
      <c r="P413" s="448">
        <v>45</v>
      </c>
      <c r="Q413" s="448">
        <v>44</v>
      </c>
      <c r="R413" s="448">
        <v>44</v>
      </c>
      <c r="S413" s="448">
        <v>44</v>
      </c>
      <c r="T413" s="448">
        <v>43</v>
      </c>
      <c r="U413" s="448">
        <v>42</v>
      </c>
      <c r="V413" s="448">
        <v>42</v>
      </c>
      <c r="W413" s="448">
        <v>39</v>
      </c>
      <c r="X413" s="448">
        <v>34</v>
      </c>
      <c r="Y413" s="448">
        <v>32</v>
      </c>
      <c r="Z413" s="448">
        <v>34</v>
      </c>
      <c r="AA413" s="448">
        <v>30</v>
      </c>
      <c r="AB413" s="448">
        <v>30</v>
      </c>
      <c r="AC413" s="448">
        <v>33</v>
      </c>
      <c r="AD413" s="448">
        <v>143</v>
      </c>
      <c r="AE413" s="448">
        <v>150</v>
      </c>
      <c r="AF413" s="448">
        <v>127</v>
      </c>
      <c r="AG413" s="448">
        <v>114</v>
      </c>
      <c r="AH413" s="448">
        <v>52</v>
      </c>
      <c r="AI413" s="448">
        <v>44</v>
      </c>
      <c r="AJ413" s="448">
        <v>32</v>
      </c>
      <c r="AK413" s="448">
        <v>27</v>
      </c>
      <c r="AL413" s="448">
        <v>21</v>
      </c>
      <c r="AM413" s="448">
        <v>18</v>
      </c>
      <c r="AN413" s="449">
        <v>8</v>
      </c>
      <c r="AO413" s="449">
        <v>4</v>
      </c>
      <c r="AP413" s="449">
        <v>5</v>
      </c>
      <c r="AQ413" s="449">
        <v>35</v>
      </c>
      <c r="AR413" s="448">
        <v>740</v>
      </c>
      <c r="AS413" s="448">
        <v>83</v>
      </c>
      <c r="AT413" s="448">
        <v>69</v>
      </c>
      <c r="AU413" s="448">
        <v>314</v>
      </c>
      <c r="AV413" s="448">
        <v>46</v>
      </c>
    </row>
    <row r="414" spans="1:48" hidden="1" x14ac:dyDescent="0.2">
      <c r="A414" s="438">
        <v>120303</v>
      </c>
      <c r="B414" s="275"/>
      <c r="C414" s="439" t="s">
        <v>728</v>
      </c>
      <c r="D414" s="275"/>
      <c r="E414" s="441">
        <v>2</v>
      </c>
      <c r="F414" s="442">
        <f>SUM(F415:F433)</f>
        <v>60698</v>
      </c>
      <c r="G414" s="443">
        <f t="shared" ref="G414:AV414" si="221">SUM(G415:G433)</f>
        <v>0</v>
      </c>
      <c r="H414" s="340">
        <f t="shared" si="221"/>
        <v>0</v>
      </c>
      <c r="I414" s="340">
        <f t="shared" si="221"/>
        <v>0</v>
      </c>
      <c r="J414" s="340">
        <f t="shared" si="221"/>
        <v>0</v>
      </c>
      <c r="K414" s="340">
        <f t="shared" si="221"/>
        <v>0</v>
      </c>
      <c r="L414" s="340">
        <f t="shared" si="221"/>
        <v>0</v>
      </c>
      <c r="M414" s="340">
        <f t="shared" si="221"/>
        <v>0</v>
      </c>
      <c r="N414" s="340">
        <f t="shared" si="221"/>
        <v>0</v>
      </c>
      <c r="O414" s="340">
        <f t="shared" si="221"/>
        <v>0</v>
      </c>
      <c r="P414" s="340">
        <f t="shared" si="221"/>
        <v>1772</v>
      </c>
      <c r="Q414" s="340">
        <f t="shared" si="221"/>
        <v>1755</v>
      </c>
      <c r="R414" s="340">
        <f t="shared" si="221"/>
        <v>1724</v>
      </c>
      <c r="S414" s="340">
        <f t="shared" si="221"/>
        <v>1683</v>
      </c>
      <c r="T414" s="340">
        <f t="shared" si="221"/>
        <v>1634</v>
      </c>
      <c r="U414" s="340">
        <f t="shared" si="221"/>
        <v>1571</v>
      </c>
      <c r="V414" s="340">
        <f t="shared" si="221"/>
        <v>1526</v>
      </c>
      <c r="W414" s="340">
        <f t="shared" si="221"/>
        <v>1514</v>
      </c>
      <c r="X414" s="340">
        <f t="shared" si="221"/>
        <v>1521</v>
      </c>
      <c r="Y414" s="340">
        <f t="shared" si="221"/>
        <v>1522</v>
      </c>
      <c r="Z414" s="340">
        <f t="shared" si="221"/>
        <v>1525</v>
      </c>
      <c r="AA414" s="340">
        <f t="shared" si="221"/>
        <v>1519</v>
      </c>
      <c r="AB414" s="340">
        <f t="shared" si="221"/>
        <v>1498</v>
      </c>
      <c r="AC414" s="340">
        <f t="shared" si="221"/>
        <v>1465</v>
      </c>
      <c r="AD414" s="340">
        <f t="shared" si="221"/>
        <v>6991</v>
      </c>
      <c r="AE414" s="340">
        <f t="shared" si="221"/>
        <v>6790</v>
      </c>
      <c r="AF414" s="340">
        <f t="shared" si="221"/>
        <v>5036</v>
      </c>
      <c r="AG414" s="340">
        <f t="shared" si="221"/>
        <v>4498</v>
      </c>
      <c r="AH414" s="340">
        <f t="shared" si="221"/>
        <v>3783</v>
      </c>
      <c r="AI414" s="340">
        <f t="shared" si="221"/>
        <v>3409</v>
      </c>
      <c r="AJ414" s="340">
        <f t="shared" si="221"/>
        <v>2421</v>
      </c>
      <c r="AK414" s="340">
        <f t="shared" si="221"/>
        <v>2068</v>
      </c>
      <c r="AL414" s="340">
        <f t="shared" si="221"/>
        <v>1361</v>
      </c>
      <c r="AM414" s="340">
        <f t="shared" si="221"/>
        <v>914</v>
      </c>
      <c r="AN414" s="340">
        <f t="shared" si="221"/>
        <v>591</v>
      </c>
      <c r="AO414" s="340">
        <f t="shared" si="221"/>
        <v>305</v>
      </c>
      <c r="AP414" s="340">
        <f t="shared" si="221"/>
        <v>302</v>
      </c>
      <c r="AQ414" s="340">
        <f t="shared" si="221"/>
        <v>1417</v>
      </c>
      <c r="AR414" s="340">
        <f t="shared" si="221"/>
        <v>34114</v>
      </c>
      <c r="AS414" s="340">
        <f t="shared" si="221"/>
        <v>3837</v>
      </c>
      <c r="AT414" s="340">
        <f t="shared" si="221"/>
        <v>3554</v>
      </c>
      <c r="AU414" s="340">
        <f t="shared" si="221"/>
        <v>15068</v>
      </c>
      <c r="AV414" s="340">
        <f t="shared" si="221"/>
        <v>1927</v>
      </c>
    </row>
    <row r="415" spans="1:48" hidden="1" x14ac:dyDescent="0.2">
      <c r="A415" s="444">
        <v>201</v>
      </c>
      <c r="B415" s="450">
        <v>340</v>
      </c>
      <c r="C415" s="451" t="s">
        <v>729</v>
      </c>
      <c r="D415" s="452" t="s">
        <v>12</v>
      </c>
      <c r="E415" s="420">
        <v>2</v>
      </c>
      <c r="F415" s="447">
        <f t="shared" ref="F415:F433" si="222">SUM(J415:AP415)</f>
        <v>23290</v>
      </c>
      <c r="G415" s="447"/>
      <c r="H415" s="447"/>
      <c r="I415" s="447"/>
      <c r="J415" s="339"/>
      <c r="K415" s="339"/>
      <c r="L415" s="448"/>
      <c r="M415" s="448"/>
      <c r="N415" s="448"/>
      <c r="O415" s="448"/>
      <c r="P415" s="448">
        <v>682</v>
      </c>
      <c r="Q415" s="448">
        <v>672</v>
      </c>
      <c r="R415" s="448">
        <v>661</v>
      </c>
      <c r="S415" s="448">
        <v>642</v>
      </c>
      <c r="T415" s="448">
        <v>620</v>
      </c>
      <c r="U415" s="448">
        <v>595</v>
      </c>
      <c r="V415" s="448">
        <v>575</v>
      </c>
      <c r="W415" s="448">
        <v>575</v>
      </c>
      <c r="X415" s="448">
        <v>574</v>
      </c>
      <c r="Y415" s="448">
        <v>578</v>
      </c>
      <c r="Z415" s="448">
        <v>587</v>
      </c>
      <c r="AA415" s="448">
        <v>584</v>
      </c>
      <c r="AB415" s="448">
        <v>569</v>
      </c>
      <c r="AC415" s="448">
        <v>562</v>
      </c>
      <c r="AD415" s="448">
        <v>2693</v>
      </c>
      <c r="AE415" s="448">
        <v>2608</v>
      </c>
      <c r="AF415" s="448">
        <v>1940</v>
      </c>
      <c r="AG415" s="448">
        <v>1728</v>
      </c>
      <c r="AH415" s="448">
        <v>1452</v>
      </c>
      <c r="AI415" s="448">
        <v>1309</v>
      </c>
      <c r="AJ415" s="448">
        <v>934</v>
      </c>
      <c r="AK415" s="448">
        <v>799</v>
      </c>
      <c r="AL415" s="448">
        <v>526</v>
      </c>
      <c r="AM415" s="448">
        <v>351</v>
      </c>
      <c r="AN415" s="448">
        <v>231</v>
      </c>
      <c r="AO415" s="448">
        <v>125</v>
      </c>
      <c r="AP415" s="448">
        <v>118</v>
      </c>
      <c r="AQ415" s="448">
        <v>547</v>
      </c>
      <c r="AR415" s="448">
        <v>13121</v>
      </c>
      <c r="AS415" s="448">
        <v>1480</v>
      </c>
      <c r="AT415" s="448">
        <v>1368</v>
      </c>
      <c r="AU415" s="448">
        <v>5792</v>
      </c>
      <c r="AV415" s="448">
        <v>735</v>
      </c>
    </row>
    <row r="416" spans="1:48" hidden="1" x14ac:dyDescent="0.2">
      <c r="A416" s="444">
        <v>301</v>
      </c>
      <c r="B416" s="125">
        <v>341</v>
      </c>
      <c r="C416" s="425" t="s">
        <v>730</v>
      </c>
      <c r="D416" s="125" t="s">
        <v>16</v>
      </c>
      <c r="E416" s="421">
        <v>2</v>
      </c>
      <c r="F416" s="447">
        <f t="shared" si="222"/>
        <v>2101</v>
      </c>
      <c r="G416" s="447"/>
      <c r="H416" s="447"/>
      <c r="I416" s="447"/>
      <c r="J416" s="339"/>
      <c r="K416" s="339"/>
      <c r="L416" s="448"/>
      <c r="M416" s="448"/>
      <c r="N416" s="448"/>
      <c r="O416" s="448"/>
      <c r="P416" s="448">
        <v>60</v>
      </c>
      <c r="Q416" s="448">
        <v>60</v>
      </c>
      <c r="R416" s="448">
        <v>59</v>
      </c>
      <c r="S416" s="448">
        <v>58</v>
      </c>
      <c r="T416" s="448">
        <v>54</v>
      </c>
      <c r="U416" s="448">
        <v>54</v>
      </c>
      <c r="V416" s="448">
        <v>53</v>
      </c>
      <c r="W416" s="448">
        <v>53</v>
      </c>
      <c r="X416" s="448">
        <v>55</v>
      </c>
      <c r="Y416" s="448">
        <v>57</v>
      </c>
      <c r="Z416" s="448">
        <v>55</v>
      </c>
      <c r="AA416" s="448">
        <v>53</v>
      </c>
      <c r="AB416" s="448">
        <v>51</v>
      </c>
      <c r="AC416" s="448">
        <v>48</v>
      </c>
      <c r="AD416" s="448">
        <v>241</v>
      </c>
      <c r="AE416" s="448">
        <v>234</v>
      </c>
      <c r="AF416" s="448">
        <v>173</v>
      </c>
      <c r="AG416" s="448">
        <v>154</v>
      </c>
      <c r="AH416" s="448">
        <v>130</v>
      </c>
      <c r="AI416" s="448">
        <v>117</v>
      </c>
      <c r="AJ416" s="448">
        <v>84</v>
      </c>
      <c r="AK416" s="448">
        <v>74</v>
      </c>
      <c r="AL416" s="448">
        <v>46</v>
      </c>
      <c r="AM416" s="448">
        <v>31</v>
      </c>
      <c r="AN416" s="448">
        <v>22</v>
      </c>
      <c r="AO416" s="448">
        <v>13</v>
      </c>
      <c r="AP416" s="448">
        <v>12</v>
      </c>
      <c r="AQ416" s="448">
        <v>49</v>
      </c>
      <c r="AR416" s="448">
        <v>1173</v>
      </c>
      <c r="AS416" s="448">
        <v>130</v>
      </c>
      <c r="AT416" s="448">
        <v>122</v>
      </c>
      <c r="AU416" s="448">
        <v>520</v>
      </c>
      <c r="AV416" s="448">
        <v>65</v>
      </c>
    </row>
    <row r="417" spans="1:48" hidden="1" x14ac:dyDescent="0.2">
      <c r="A417" s="444">
        <v>302</v>
      </c>
      <c r="B417" s="125">
        <v>342</v>
      </c>
      <c r="C417" s="425" t="s">
        <v>731</v>
      </c>
      <c r="D417" s="125" t="s">
        <v>16</v>
      </c>
      <c r="E417" s="421">
        <v>2</v>
      </c>
      <c r="F417" s="447">
        <f t="shared" si="222"/>
        <v>1467</v>
      </c>
      <c r="G417" s="447"/>
      <c r="H417" s="447"/>
      <c r="I417" s="447"/>
      <c r="J417" s="339"/>
      <c r="K417" s="339"/>
      <c r="L417" s="448"/>
      <c r="M417" s="448"/>
      <c r="N417" s="448"/>
      <c r="O417" s="448"/>
      <c r="P417" s="448">
        <v>42</v>
      </c>
      <c r="Q417" s="448">
        <v>42</v>
      </c>
      <c r="R417" s="448">
        <v>42</v>
      </c>
      <c r="S417" s="448">
        <v>41</v>
      </c>
      <c r="T417" s="448">
        <v>42</v>
      </c>
      <c r="U417" s="448">
        <v>40</v>
      </c>
      <c r="V417" s="448">
        <v>39</v>
      </c>
      <c r="W417" s="448">
        <v>41</v>
      </c>
      <c r="X417" s="448">
        <v>40</v>
      </c>
      <c r="Y417" s="448">
        <v>36</v>
      </c>
      <c r="Z417" s="448">
        <v>35</v>
      </c>
      <c r="AA417" s="448">
        <v>37</v>
      </c>
      <c r="AB417" s="448">
        <v>39</v>
      </c>
      <c r="AC417" s="448">
        <v>37</v>
      </c>
      <c r="AD417" s="448">
        <v>166</v>
      </c>
      <c r="AE417" s="448">
        <v>162</v>
      </c>
      <c r="AF417" s="448">
        <v>120</v>
      </c>
      <c r="AG417" s="448">
        <v>108</v>
      </c>
      <c r="AH417" s="448">
        <v>92</v>
      </c>
      <c r="AI417" s="448">
        <v>83</v>
      </c>
      <c r="AJ417" s="448">
        <v>57</v>
      </c>
      <c r="AK417" s="448">
        <v>49</v>
      </c>
      <c r="AL417" s="448">
        <v>34</v>
      </c>
      <c r="AM417" s="448">
        <v>22</v>
      </c>
      <c r="AN417" s="448">
        <v>11</v>
      </c>
      <c r="AO417" s="448">
        <v>5</v>
      </c>
      <c r="AP417" s="448">
        <v>5</v>
      </c>
      <c r="AQ417" s="448">
        <v>35</v>
      </c>
      <c r="AR417" s="448">
        <v>819</v>
      </c>
      <c r="AS417" s="448">
        <v>93</v>
      </c>
      <c r="AT417" s="448">
        <v>84</v>
      </c>
      <c r="AU417" s="448">
        <v>362</v>
      </c>
      <c r="AV417" s="448">
        <v>47</v>
      </c>
    </row>
    <row r="418" spans="1:48" hidden="1" x14ac:dyDescent="0.2">
      <c r="A418" s="444">
        <v>303</v>
      </c>
      <c r="B418" s="445">
        <v>343</v>
      </c>
      <c r="C418" s="446" t="s">
        <v>732</v>
      </c>
      <c r="D418" s="445" t="s">
        <v>14</v>
      </c>
      <c r="E418" s="424">
        <v>2</v>
      </c>
      <c r="F418" s="447">
        <f t="shared" si="222"/>
        <v>2285</v>
      </c>
      <c r="G418" s="447"/>
      <c r="H418" s="447"/>
      <c r="I418" s="447"/>
      <c r="J418" s="339"/>
      <c r="K418" s="339"/>
      <c r="L418" s="448"/>
      <c r="M418" s="448"/>
      <c r="N418" s="448"/>
      <c r="O418" s="448"/>
      <c r="P418" s="448">
        <v>65</v>
      </c>
      <c r="Q418" s="448">
        <v>64</v>
      </c>
      <c r="R418" s="448">
        <v>64</v>
      </c>
      <c r="S418" s="448">
        <v>63</v>
      </c>
      <c r="T418" s="448">
        <v>61</v>
      </c>
      <c r="U418" s="448">
        <v>59</v>
      </c>
      <c r="V418" s="448">
        <v>57</v>
      </c>
      <c r="W418" s="448">
        <v>57</v>
      </c>
      <c r="X418" s="448">
        <v>57</v>
      </c>
      <c r="Y418" s="448">
        <v>59</v>
      </c>
      <c r="Z418" s="448">
        <v>60</v>
      </c>
      <c r="AA418" s="448">
        <v>58</v>
      </c>
      <c r="AB418" s="448">
        <v>56</v>
      </c>
      <c r="AC418" s="448">
        <v>55</v>
      </c>
      <c r="AD418" s="448">
        <v>264</v>
      </c>
      <c r="AE418" s="448">
        <v>256</v>
      </c>
      <c r="AF418" s="448">
        <v>190</v>
      </c>
      <c r="AG418" s="448">
        <v>168</v>
      </c>
      <c r="AH418" s="448">
        <v>142</v>
      </c>
      <c r="AI418" s="448">
        <v>128</v>
      </c>
      <c r="AJ418" s="448">
        <v>92</v>
      </c>
      <c r="AK418" s="448">
        <v>77</v>
      </c>
      <c r="AL418" s="448">
        <v>51</v>
      </c>
      <c r="AM418" s="448">
        <v>34</v>
      </c>
      <c r="AN418" s="448">
        <v>23</v>
      </c>
      <c r="AO418" s="448">
        <v>13</v>
      </c>
      <c r="AP418" s="448">
        <v>12</v>
      </c>
      <c r="AQ418" s="448">
        <v>53</v>
      </c>
      <c r="AR418" s="448">
        <v>1286</v>
      </c>
      <c r="AS418" s="448">
        <v>143</v>
      </c>
      <c r="AT418" s="448">
        <v>134</v>
      </c>
      <c r="AU418" s="448">
        <v>566</v>
      </c>
      <c r="AV418" s="448">
        <v>72</v>
      </c>
    </row>
    <row r="419" spans="1:48" hidden="1" x14ac:dyDescent="0.2">
      <c r="A419" s="444">
        <v>304</v>
      </c>
      <c r="B419" s="445">
        <v>344</v>
      </c>
      <c r="C419" s="446" t="s">
        <v>733</v>
      </c>
      <c r="D419" s="445" t="s">
        <v>14</v>
      </c>
      <c r="E419" s="424">
        <v>2</v>
      </c>
      <c r="F419" s="447">
        <f t="shared" si="222"/>
        <v>3986</v>
      </c>
      <c r="G419" s="447"/>
      <c r="H419" s="447"/>
      <c r="I419" s="447"/>
      <c r="J419" s="339"/>
      <c r="K419" s="339"/>
      <c r="L419" s="448"/>
      <c r="M419" s="448"/>
      <c r="N419" s="448"/>
      <c r="O419" s="448"/>
      <c r="P419" s="448">
        <v>112</v>
      </c>
      <c r="Q419" s="448">
        <v>115</v>
      </c>
      <c r="R419" s="448">
        <v>113</v>
      </c>
      <c r="S419" s="448">
        <v>110</v>
      </c>
      <c r="T419" s="448">
        <v>109</v>
      </c>
      <c r="U419" s="448">
        <v>103</v>
      </c>
      <c r="V419" s="448">
        <v>102</v>
      </c>
      <c r="W419" s="448">
        <v>102</v>
      </c>
      <c r="X419" s="448">
        <v>100</v>
      </c>
      <c r="Y419" s="448">
        <v>99</v>
      </c>
      <c r="Z419" s="448">
        <v>100</v>
      </c>
      <c r="AA419" s="448">
        <v>98</v>
      </c>
      <c r="AB419" s="448">
        <v>99</v>
      </c>
      <c r="AC419" s="448">
        <v>95</v>
      </c>
      <c r="AD419" s="448">
        <v>459</v>
      </c>
      <c r="AE419" s="448">
        <v>447</v>
      </c>
      <c r="AF419" s="448">
        <v>333</v>
      </c>
      <c r="AG419" s="448">
        <v>297</v>
      </c>
      <c r="AH419" s="448">
        <v>248</v>
      </c>
      <c r="AI419" s="448">
        <v>223</v>
      </c>
      <c r="AJ419" s="448">
        <v>160</v>
      </c>
      <c r="AK419" s="448">
        <v>133</v>
      </c>
      <c r="AL419" s="448">
        <v>91</v>
      </c>
      <c r="AM419" s="448">
        <v>61</v>
      </c>
      <c r="AN419" s="448">
        <v>38</v>
      </c>
      <c r="AO419" s="448">
        <v>20</v>
      </c>
      <c r="AP419" s="448">
        <v>19</v>
      </c>
      <c r="AQ419" s="448">
        <v>93</v>
      </c>
      <c r="AR419" s="448">
        <v>2244</v>
      </c>
      <c r="AS419" s="448">
        <v>252</v>
      </c>
      <c r="AT419" s="448">
        <v>233</v>
      </c>
      <c r="AU419" s="448">
        <v>991</v>
      </c>
      <c r="AV419" s="448">
        <v>128</v>
      </c>
    </row>
    <row r="420" spans="1:48" hidden="1" x14ac:dyDescent="0.2">
      <c r="A420" s="444">
        <v>305</v>
      </c>
      <c r="B420" s="125">
        <v>345</v>
      </c>
      <c r="C420" s="425" t="s">
        <v>734</v>
      </c>
      <c r="D420" s="125" t="s">
        <v>16</v>
      </c>
      <c r="E420" s="421">
        <v>2</v>
      </c>
      <c r="F420" s="447">
        <f t="shared" si="222"/>
        <v>1829</v>
      </c>
      <c r="G420" s="447"/>
      <c r="H420" s="447"/>
      <c r="I420" s="447"/>
      <c r="J420" s="339"/>
      <c r="K420" s="339"/>
      <c r="L420" s="448"/>
      <c r="M420" s="448"/>
      <c r="N420" s="448"/>
      <c r="O420" s="448"/>
      <c r="P420" s="448">
        <v>53</v>
      </c>
      <c r="Q420" s="448">
        <v>52</v>
      </c>
      <c r="R420" s="448">
        <v>51</v>
      </c>
      <c r="S420" s="448">
        <v>51</v>
      </c>
      <c r="T420" s="448">
        <v>50</v>
      </c>
      <c r="U420" s="448">
        <v>48</v>
      </c>
      <c r="V420" s="448">
        <v>47</v>
      </c>
      <c r="W420" s="448">
        <v>47</v>
      </c>
      <c r="X420" s="448">
        <v>48</v>
      </c>
      <c r="Y420" s="448">
        <v>48</v>
      </c>
      <c r="Z420" s="448">
        <v>45</v>
      </c>
      <c r="AA420" s="448">
        <v>47</v>
      </c>
      <c r="AB420" s="448">
        <v>46</v>
      </c>
      <c r="AC420" s="448">
        <v>45</v>
      </c>
      <c r="AD420" s="448">
        <v>209</v>
      </c>
      <c r="AE420" s="448">
        <v>203</v>
      </c>
      <c r="AF420" s="448">
        <v>151</v>
      </c>
      <c r="AG420" s="448">
        <v>134</v>
      </c>
      <c r="AH420" s="448">
        <v>115</v>
      </c>
      <c r="AI420" s="448">
        <v>102</v>
      </c>
      <c r="AJ420" s="448">
        <v>72</v>
      </c>
      <c r="AK420" s="448">
        <v>62</v>
      </c>
      <c r="AL420" s="448">
        <v>39</v>
      </c>
      <c r="AM420" s="448">
        <v>26</v>
      </c>
      <c r="AN420" s="448">
        <v>20</v>
      </c>
      <c r="AO420" s="448">
        <v>7</v>
      </c>
      <c r="AP420" s="448">
        <v>11</v>
      </c>
      <c r="AQ420" s="448">
        <v>43</v>
      </c>
      <c r="AR420" s="448">
        <v>1025</v>
      </c>
      <c r="AS420" s="448">
        <v>116</v>
      </c>
      <c r="AT420" s="448">
        <v>107</v>
      </c>
      <c r="AU420" s="448">
        <v>454</v>
      </c>
      <c r="AV420" s="448">
        <v>57</v>
      </c>
    </row>
    <row r="421" spans="1:48" hidden="1" x14ac:dyDescent="0.2">
      <c r="A421" s="444">
        <v>306</v>
      </c>
      <c r="B421" s="125">
        <v>346</v>
      </c>
      <c r="C421" s="425" t="s">
        <v>735</v>
      </c>
      <c r="D421" s="125" t="s">
        <v>16</v>
      </c>
      <c r="E421" s="421">
        <v>2</v>
      </c>
      <c r="F421" s="447">
        <f t="shared" si="222"/>
        <v>3510</v>
      </c>
      <c r="G421" s="447"/>
      <c r="H421" s="447"/>
      <c r="I421" s="447"/>
      <c r="J421" s="339"/>
      <c r="K421" s="339"/>
      <c r="L421" s="448"/>
      <c r="M421" s="448"/>
      <c r="N421" s="448"/>
      <c r="O421" s="448"/>
      <c r="P421" s="448">
        <v>102</v>
      </c>
      <c r="Q421" s="448">
        <v>100</v>
      </c>
      <c r="R421" s="448">
        <v>100</v>
      </c>
      <c r="S421" s="448">
        <v>97</v>
      </c>
      <c r="T421" s="448">
        <v>96</v>
      </c>
      <c r="U421" s="448">
        <v>93</v>
      </c>
      <c r="V421" s="448">
        <v>87</v>
      </c>
      <c r="W421" s="448">
        <v>85</v>
      </c>
      <c r="X421" s="448">
        <v>87</v>
      </c>
      <c r="Y421" s="448">
        <v>86</v>
      </c>
      <c r="Z421" s="448">
        <v>88</v>
      </c>
      <c r="AA421" s="448">
        <v>86</v>
      </c>
      <c r="AB421" s="448">
        <v>86</v>
      </c>
      <c r="AC421" s="448">
        <v>85</v>
      </c>
      <c r="AD421" s="448">
        <v>405</v>
      </c>
      <c r="AE421" s="448">
        <v>393</v>
      </c>
      <c r="AF421" s="448">
        <v>292</v>
      </c>
      <c r="AG421" s="448">
        <v>260</v>
      </c>
      <c r="AH421" s="448">
        <v>220</v>
      </c>
      <c r="AI421" s="448">
        <v>199</v>
      </c>
      <c r="AJ421" s="448">
        <v>140</v>
      </c>
      <c r="AK421" s="448">
        <v>120</v>
      </c>
      <c r="AL421" s="448">
        <v>81</v>
      </c>
      <c r="AM421" s="448">
        <v>52</v>
      </c>
      <c r="AN421" s="448">
        <v>34</v>
      </c>
      <c r="AO421" s="448">
        <v>18</v>
      </c>
      <c r="AP421" s="448">
        <v>18</v>
      </c>
      <c r="AQ421" s="448">
        <v>82</v>
      </c>
      <c r="AR421" s="448">
        <v>1977</v>
      </c>
      <c r="AS421" s="448">
        <v>223</v>
      </c>
      <c r="AT421" s="448">
        <v>205</v>
      </c>
      <c r="AU421" s="448">
        <v>872</v>
      </c>
      <c r="AV421" s="448">
        <v>111</v>
      </c>
    </row>
    <row r="422" spans="1:48" hidden="1" x14ac:dyDescent="0.2">
      <c r="A422" s="444">
        <v>307</v>
      </c>
      <c r="B422" s="125">
        <v>347</v>
      </c>
      <c r="C422" s="425" t="s">
        <v>736</v>
      </c>
      <c r="D422" s="125" t="s">
        <v>16</v>
      </c>
      <c r="E422" s="421">
        <v>2</v>
      </c>
      <c r="F422" s="447">
        <f t="shared" si="222"/>
        <v>2625</v>
      </c>
      <c r="G422" s="447"/>
      <c r="H422" s="447"/>
      <c r="I422" s="447"/>
      <c r="J422" s="339"/>
      <c r="K422" s="339"/>
      <c r="L422" s="448"/>
      <c r="M422" s="448"/>
      <c r="N422" s="448"/>
      <c r="O422" s="448"/>
      <c r="P422" s="448">
        <v>78</v>
      </c>
      <c r="Q422" s="448">
        <v>76</v>
      </c>
      <c r="R422" s="448">
        <v>72</v>
      </c>
      <c r="S422" s="448">
        <v>69</v>
      </c>
      <c r="T422" s="448">
        <v>69</v>
      </c>
      <c r="U422" s="448">
        <v>69</v>
      </c>
      <c r="V422" s="448">
        <v>68</v>
      </c>
      <c r="W422" s="448">
        <v>65</v>
      </c>
      <c r="X422" s="448">
        <v>67</v>
      </c>
      <c r="Y422" s="448">
        <v>68</v>
      </c>
      <c r="Z422" s="448">
        <v>67</v>
      </c>
      <c r="AA422" s="448">
        <v>66</v>
      </c>
      <c r="AB422" s="448">
        <v>65</v>
      </c>
      <c r="AC422" s="448">
        <v>65</v>
      </c>
      <c r="AD422" s="448">
        <v>300</v>
      </c>
      <c r="AE422" s="448">
        <v>292</v>
      </c>
      <c r="AF422" s="448">
        <v>218</v>
      </c>
      <c r="AG422" s="448">
        <v>195</v>
      </c>
      <c r="AH422" s="448">
        <v>163</v>
      </c>
      <c r="AI422" s="448">
        <v>148</v>
      </c>
      <c r="AJ422" s="448">
        <v>102</v>
      </c>
      <c r="AK422" s="448">
        <v>88</v>
      </c>
      <c r="AL422" s="448">
        <v>60</v>
      </c>
      <c r="AM422" s="448">
        <v>40</v>
      </c>
      <c r="AN422" s="448">
        <v>25</v>
      </c>
      <c r="AO422" s="448">
        <v>15</v>
      </c>
      <c r="AP422" s="448">
        <v>15</v>
      </c>
      <c r="AQ422" s="448">
        <v>60</v>
      </c>
      <c r="AR422" s="448">
        <v>1473</v>
      </c>
      <c r="AS422" s="448">
        <v>166</v>
      </c>
      <c r="AT422" s="448">
        <v>153</v>
      </c>
      <c r="AU422" s="448">
        <v>650</v>
      </c>
      <c r="AV422" s="448">
        <v>84</v>
      </c>
    </row>
    <row r="423" spans="1:48" hidden="1" x14ac:dyDescent="0.2">
      <c r="A423" s="444">
        <v>308</v>
      </c>
      <c r="B423" s="125">
        <v>348</v>
      </c>
      <c r="C423" s="425" t="s">
        <v>737</v>
      </c>
      <c r="D423" s="125" t="s">
        <v>16</v>
      </c>
      <c r="E423" s="421">
        <v>2</v>
      </c>
      <c r="F423" s="447">
        <f t="shared" si="222"/>
        <v>2945</v>
      </c>
      <c r="G423" s="447"/>
      <c r="H423" s="447"/>
      <c r="I423" s="447"/>
      <c r="J423" s="339"/>
      <c r="K423" s="339"/>
      <c r="L423" s="448"/>
      <c r="M423" s="448"/>
      <c r="N423" s="448"/>
      <c r="O423" s="448"/>
      <c r="P423" s="448">
        <v>85</v>
      </c>
      <c r="Q423" s="448">
        <v>86</v>
      </c>
      <c r="R423" s="448">
        <v>85</v>
      </c>
      <c r="S423" s="448">
        <v>83</v>
      </c>
      <c r="T423" s="448">
        <v>78</v>
      </c>
      <c r="U423" s="448">
        <v>75</v>
      </c>
      <c r="V423" s="448">
        <v>75</v>
      </c>
      <c r="W423" s="448">
        <v>72</v>
      </c>
      <c r="X423" s="448">
        <v>75</v>
      </c>
      <c r="Y423" s="448">
        <v>74</v>
      </c>
      <c r="Z423" s="448">
        <v>74</v>
      </c>
      <c r="AA423" s="448">
        <v>73</v>
      </c>
      <c r="AB423" s="448">
        <v>72</v>
      </c>
      <c r="AC423" s="448">
        <v>73</v>
      </c>
      <c r="AD423" s="448">
        <v>340</v>
      </c>
      <c r="AE423" s="448">
        <v>332</v>
      </c>
      <c r="AF423" s="448">
        <v>245</v>
      </c>
      <c r="AG423" s="448">
        <v>216</v>
      </c>
      <c r="AH423" s="448">
        <v>183</v>
      </c>
      <c r="AI423" s="448">
        <v>164</v>
      </c>
      <c r="AJ423" s="448">
        <v>117</v>
      </c>
      <c r="AK423" s="448">
        <v>100</v>
      </c>
      <c r="AL423" s="448">
        <v>64</v>
      </c>
      <c r="AM423" s="448">
        <v>44</v>
      </c>
      <c r="AN423" s="448">
        <v>28</v>
      </c>
      <c r="AO423" s="448">
        <v>16</v>
      </c>
      <c r="AP423" s="448">
        <v>16</v>
      </c>
      <c r="AQ423" s="448">
        <v>69</v>
      </c>
      <c r="AR423" s="448">
        <v>1652</v>
      </c>
      <c r="AS423" s="448">
        <v>185</v>
      </c>
      <c r="AT423" s="448">
        <v>174</v>
      </c>
      <c r="AU423" s="448">
        <v>730</v>
      </c>
      <c r="AV423" s="448">
        <v>94</v>
      </c>
    </row>
    <row r="424" spans="1:48" hidden="1" x14ac:dyDescent="0.2">
      <c r="A424" s="444">
        <v>309</v>
      </c>
      <c r="B424" s="125">
        <v>7361</v>
      </c>
      <c r="C424" s="425" t="s">
        <v>738</v>
      </c>
      <c r="D424" s="125" t="s">
        <v>16</v>
      </c>
      <c r="E424" s="421">
        <v>2</v>
      </c>
      <c r="F424" s="447">
        <f t="shared" si="222"/>
        <v>1757</v>
      </c>
      <c r="G424" s="447"/>
      <c r="H424" s="447"/>
      <c r="I424" s="447"/>
      <c r="J424" s="339"/>
      <c r="K424" s="339"/>
      <c r="L424" s="448"/>
      <c r="M424" s="448"/>
      <c r="N424" s="448"/>
      <c r="O424" s="448"/>
      <c r="P424" s="448">
        <v>51</v>
      </c>
      <c r="Q424" s="448">
        <v>50</v>
      </c>
      <c r="R424" s="448">
        <v>51</v>
      </c>
      <c r="S424" s="448">
        <v>50</v>
      </c>
      <c r="T424" s="448">
        <v>48</v>
      </c>
      <c r="U424" s="448">
        <v>46</v>
      </c>
      <c r="V424" s="448">
        <v>45</v>
      </c>
      <c r="W424" s="448">
        <v>45</v>
      </c>
      <c r="X424" s="448">
        <v>45</v>
      </c>
      <c r="Y424" s="448">
        <v>45</v>
      </c>
      <c r="Z424" s="448">
        <v>44</v>
      </c>
      <c r="AA424" s="448">
        <v>45</v>
      </c>
      <c r="AB424" s="448">
        <v>44</v>
      </c>
      <c r="AC424" s="448">
        <v>42</v>
      </c>
      <c r="AD424" s="448">
        <v>201</v>
      </c>
      <c r="AE424" s="448">
        <v>196</v>
      </c>
      <c r="AF424" s="448">
        <v>144</v>
      </c>
      <c r="AG424" s="448">
        <v>130</v>
      </c>
      <c r="AH424" s="448">
        <v>110</v>
      </c>
      <c r="AI424" s="448">
        <v>98</v>
      </c>
      <c r="AJ424" s="448">
        <v>71</v>
      </c>
      <c r="AK424" s="448">
        <v>60</v>
      </c>
      <c r="AL424" s="448">
        <v>39</v>
      </c>
      <c r="AM424" s="448">
        <v>26</v>
      </c>
      <c r="AN424" s="448">
        <v>18</v>
      </c>
      <c r="AO424" s="448">
        <v>7</v>
      </c>
      <c r="AP424" s="448">
        <v>6</v>
      </c>
      <c r="AQ424" s="448">
        <v>41</v>
      </c>
      <c r="AR424" s="448">
        <v>984</v>
      </c>
      <c r="AS424" s="448">
        <v>111</v>
      </c>
      <c r="AT424" s="448">
        <v>103</v>
      </c>
      <c r="AU424" s="448">
        <v>436</v>
      </c>
      <c r="AV424" s="448">
        <v>54</v>
      </c>
    </row>
    <row r="425" spans="1:48" hidden="1" x14ac:dyDescent="0.2">
      <c r="A425" s="444">
        <v>313</v>
      </c>
      <c r="B425" s="125">
        <v>349</v>
      </c>
      <c r="C425" s="425" t="s">
        <v>739</v>
      </c>
      <c r="D425" s="125" t="s">
        <v>16</v>
      </c>
      <c r="E425" s="421">
        <v>2</v>
      </c>
      <c r="F425" s="447">
        <f t="shared" si="222"/>
        <v>1317</v>
      </c>
      <c r="G425" s="447"/>
      <c r="H425" s="447"/>
      <c r="I425" s="447"/>
      <c r="J425" s="339"/>
      <c r="K425" s="339"/>
      <c r="L425" s="448"/>
      <c r="M425" s="448"/>
      <c r="N425" s="448"/>
      <c r="O425" s="448"/>
      <c r="P425" s="448">
        <v>39</v>
      </c>
      <c r="Q425" s="448">
        <v>39</v>
      </c>
      <c r="R425" s="448">
        <v>38</v>
      </c>
      <c r="S425" s="448">
        <v>38</v>
      </c>
      <c r="T425" s="448">
        <v>37</v>
      </c>
      <c r="U425" s="448">
        <v>35</v>
      </c>
      <c r="V425" s="448">
        <v>34</v>
      </c>
      <c r="W425" s="448">
        <v>33</v>
      </c>
      <c r="X425" s="448">
        <v>33</v>
      </c>
      <c r="Y425" s="448">
        <v>32</v>
      </c>
      <c r="Z425" s="448">
        <v>32</v>
      </c>
      <c r="AA425" s="448">
        <v>32</v>
      </c>
      <c r="AB425" s="448">
        <v>33</v>
      </c>
      <c r="AC425" s="448">
        <v>32</v>
      </c>
      <c r="AD425" s="448">
        <v>150</v>
      </c>
      <c r="AE425" s="448">
        <v>148</v>
      </c>
      <c r="AF425" s="448">
        <v>108</v>
      </c>
      <c r="AG425" s="448">
        <v>97</v>
      </c>
      <c r="AH425" s="448">
        <v>82</v>
      </c>
      <c r="AI425" s="448">
        <v>74</v>
      </c>
      <c r="AJ425" s="448">
        <v>51</v>
      </c>
      <c r="AK425" s="448">
        <v>44</v>
      </c>
      <c r="AL425" s="448">
        <v>30</v>
      </c>
      <c r="AM425" s="448">
        <v>20</v>
      </c>
      <c r="AN425" s="448">
        <v>14</v>
      </c>
      <c r="AO425" s="448">
        <v>6</v>
      </c>
      <c r="AP425" s="448">
        <v>6</v>
      </c>
      <c r="AQ425" s="448">
        <v>31</v>
      </c>
      <c r="AR425" s="448">
        <v>742</v>
      </c>
      <c r="AS425" s="448">
        <v>82</v>
      </c>
      <c r="AT425" s="448">
        <v>76</v>
      </c>
      <c r="AU425" s="448">
        <v>327</v>
      </c>
      <c r="AV425" s="448">
        <v>43</v>
      </c>
    </row>
    <row r="426" spans="1:48" hidden="1" x14ac:dyDescent="0.2">
      <c r="A426" s="444">
        <v>314</v>
      </c>
      <c r="B426" s="125">
        <v>350</v>
      </c>
      <c r="C426" s="425" t="s">
        <v>740</v>
      </c>
      <c r="D426" s="125" t="s">
        <v>16</v>
      </c>
      <c r="E426" s="421">
        <v>2</v>
      </c>
      <c r="F426" s="447">
        <f t="shared" si="222"/>
        <v>3154</v>
      </c>
      <c r="G426" s="447"/>
      <c r="H426" s="447"/>
      <c r="I426" s="447"/>
      <c r="J426" s="339"/>
      <c r="K426" s="339"/>
      <c r="L426" s="448"/>
      <c r="M426" s="448"/>
      <c r="N426" s="448"/>
      <c r="O426" s="448"/>
      <c r="P426" s="448">
        <v>93</v>
      </c>
      <c r="Q426" s="448">
        <v>93</v>
      </c>
      <c r="R426" s="448">
        <v>91</v>
      </c>
      <c r="S426" s="448">
        <v>89</v>
      </c>
      <c r="T426" s="448">
        <v>87</v>
      </c>
      <c r="U426" s="448">
        <v>80</v>
      </c>
      <c r="V426" s="448">
        <v>78</v>
      </c>
      <c r="W426" s="448">
        <v>77</v>
      </c>
      <c r="X426" s="448">
        <v>79</v>
      </c>
      <c r="Y426" s="448">
        <v>77</v>
      </c>
      <c r="Z426" s="448">
        <v>79</v>
      </c>
      <c r="AA426" s="448">
        <v>79</v>
      </c>
      <c r="AB426" s="448">
        <v>76</v>
      </c>
      <c r="AC426" s="448">
        <v>77</v>
      </c>
      <c r="AD426" s="448">
        <v>364</v>
      </c>
      <c r="AE426" s="448">
        <v>354</v>
      </c>
      <c r="AF426" s="448">
        <v>261</v>
      </c>
      <c r="AG426" s="448">
        <v>234</v>
      </c>
      <c r="AH426" s="448">
        <v>195</v>
      </c>
      <c r="AI426" s="448">
        <v>178</v>
      </c>
      <c r="AJ426" s="448">
        <v>124</v>
      </c>
      <c r="AK426" s="448">
        <v>107</v>
      </c>
      <c r="AL426" s="448">
        <v>71</v>
      </c>
      <c r="AM426" s="448">
        <v>48</v>
      </c>
      <c r="AN426" s="448">
        <v>30</v>
      </c>
      <c r="AO426" s="448">
        <v>16</v>
      </c>
      <c r="AP426" s="448">
        <v>17</v>
      </c>
      <c r="AQ426" s="448">
        <v>73</v>
      </c>
      <c r="AR426" s="448">
        <v>1768</v>
      </c>
      <c r="AS426" s="448">
        <v>198</v>
      </c>
      <c r="AT426" s="448">
        <v>184</v>
      </c>
      <c r="AU426" s="448">
        <v>782</v>
      </c>
      <c r="AV426" s="448">
        <v>101</v>
      </c>
    </row>
    <row r="427" spans="1:48" hidden="1" x14ac:dyDescent="0.2">
      <c r="A427" s="444">
        <v>315</v>
      </c>
      <c r="B427" s="445">
        <v>351</v>
      </c>
      <c r="C427" s="446" t="s">
        <v>741</v>
      </c>
      <c r="D427" s="445" t="s">
        <v>14</v>
      </c>
      <c r="E427" s="424">
        <v>2</v>
      </c>
      <c r="F427" s="447">
        <f t="shared" si="222"/>
        <v>1793</v>
      </c>
      <c r="G427" s="447"/>
      <c r="H427" s="447"/>
      <c r="I427" s="447"/>
      <c r="J427" s="339"/>
      <c r="K427" s="339"/>
      <c r="L427" s="448"/>
      <c r="M427" s="448"/>
      <c r="N427" s="448"/>
      <c r="O427" s="448"/>
      <c r="P427" s="448">
        <v>53</v>
      </c>
      <c r="Q427" s="448">
        <v>52</v>
      </c>
      <c r="R427" s="448">
        <v>51</v>
      </c>
      <c r="S427" s="448">
        <v>50</v>
      </c>
      <c r="T427" s="448">
        <v>48</v>
      </c>
      <c r="U427" s="448">
        <v>48</v>
      </c>
      <c r="V427" s="448">
        <v>45</v>
      </c>
      <c r="W427" s="448">
        <v>47</v>
      </c>
      <c r="X427" s="448">
        <v>46</v>
      </c>
      <c r="Y427" s="448">
        <v>47</v>
      </c>
      <c r="Z427" s="448">
        <v>45</v>
      </c>
      <c r="AA427" s="448">
        <v>46</v>
      </c>
      <c r="AB427" s="448">
        <v>46</v>
      </c>
      <c r="AC427" s="448">
        <v>43</v>
      </c>
      <c r="AD427" s="448">
        <v>204</v>
      </c>
      <c r="AE427" s="448">
        <v>199</v>
      </c>
      <c r="AF427" s="448">
        <v>149</v>
      </c>
      <c r="AG427" s="448">
        <v>131</v>
      </c>
      <c r="AH427" s="448">
        <v>112</v>
      </c>
      <c r="AI427" s="448">
        <v>100</v>
      </c>
      <c r="AJ427" s="448">
        <v>72</v>
      </c>
      <c r="AK427" s="448">
        <v>61</v>
      </c>
      <c r="AL427" s="448">
        <v>39</v>
      </c>
      <c r="AM427" s="448">
        <v>26</v>
      </c>
      <c r="AN427" s="448">
        <v>20</v>
      </c>
      <c r="AO427" s="448">
        <v>7</v>
      </c>
      <c r="AP427" s="448">
        <v>6</v>
      </c>
      <c r="AQ427" s="448">
        <v>42</v>
      </c>
      <c r="AR427" s="448">
        <v>1004</v>
      </c>
      <c r="AS427" s="448">
        <v>114</v>
      </c>
      <c r="AT427" s="448">
        <v>105</v>
      </c>
      <c r="AU427" s="448">
        <v>445</v>
      </c>
      <c r="AV427" s="448">
        <v>56</v>
      </c>
    </row>
    <row r="428" spans="1:48" hidden="1" x14ac:dyDescent="0.2">
      <c r="A428" s="444">
        <v>316</v>
      </c>
      <c r="B428" s="125">
        <v>352</v>
      </c>
      <c r="C428" s="425" t="s">
        <v>742</v>
      </c>
      <c r="D428" s="125" t="s">
        <v>16</v>
      </c>
      <c r="E428" s="421">
        <v>2</v>
      </c>
      <c r="F428" s="447">
        <f t="shared" si="222"/>
        <v>1358</v>
      </c>
      <c r="G428" s="447"/>
      <c r="H428" s="447"/>
      <c r="I428" s="447"/>
      <c r="J428" s="339"/>
      <c r="K428" s="339"/>
      <c r="L428" s="448"/>
      <c r="M428" s="448"/>
      <c r="N428" s="448"/>
      <c r="O428" s="448"/>
      <c r="P428" s="448">
        <v>39</v>
      </c>
      <c r="Q428" s="448">
        <v>38</v>
      </c>
      <c r="R428" s="448">
        <v>39</v>
      </c>
      <c r="S428" s="448">
        <v>38</v>
      </c>
      <c r="T428" s="448">
        <v>39</v>
      </c>
      <c r="U428" s="448">
        <v>37</v>
      </c>
      <c r="V428" s="448">
        <v>36</v>
      </c>
      <c r="W428" s="448">
        <v>36</v>
      </c>
      <c r="X428" s="448">
        <v>34</v>
      </c>
      <c r="Y428" s="448">
        <v>33</v>
      </c>
      <c r="Z428" s="448">
        <v>34</v>
      </c>
      <c r="AA428" s="448">
        <v>34</v>
      </c>
      <c r="AB428" s="448">
        <v>36</v>
      </c>
      <c r="AC428" s="448">
        <v>31</v>
      </c>
      <c r="AD428" s="448">
        <v>155</v>
      </c>
      <c r="AE428" s="448">
        <v>156</v>
      </c>
      <c r="AF428" s="448">
        <v>111</v>
      </c>
      <c r="AG428" s="448">
        <v>102</v>
      </c>
      <c r="AH428" s="448">
        <v>86</v>
      </c>
      <c r="AI428" s="448">
        <v>77</v>
      </c>
      <c r="AJ428" s="448">
        <v>52</v>
      </c>
      <c r="AK428" s="448">
        <v>46</v>
      </c>
      <c r="AL428" s="448">
        <v>27</v>
      </c>
      <c r="AM428" s="448">
        <v>21</v>
      </c>
      <c r="AN428" s="448">
        <v>11</v>
      </c>
      <c r="AO428" s="448">
        <v>5</v>
      </c>
      <c r="AP428" s="448">
        <v>5</v>
      </c>
      <c r="AQ428" s="448">
        <v>32</v>
      </c>
      <c r="AR428" s="448">
        <v>765</v>
      </c>
      <c r="AS428" s="448">
        <v>85</v>
      </c>
      <c r="AT428" s="448">
        <v>80</v>
      </c>
      <c r="AU428" s="448">
        <v>338</v>
      </c>
      <c r="AV428" s="448">
        <v>45</v>
      </c>
    </row>
    <row r="429" spans="1:48" hidden="1" x14ac:dyDescent="0.2">
      <c r="A429" s="444">
        <v>317</v>
      </c>
      <c r="B429" s="125">
        <v>353</v>
      </c>
      <c r="C429" s="425" t="s">
        <v>743</v>
      </c>
      <c r="D429" s="125" t="s">
        <v>31</v>
      </c>
      <c r="E429" s="421">
        <v>2</v>
      </c>
      <c r="F429" s="447">
        <f t="shared" si="222"/>
        <v>1217</v>
      </c>
      <c r="G429" s="447"/>
      <c r="H429" s="447"/>
      <c r="I429" s="447"/>
      <c r="J429" s="339"/>
      <c r="K429" s="339"/>
      <c r="L429" s="448"/>
      <c r="M429" s="448"/>
      <c r="N429" s="448"/>
      <c r="O429" s="448"/>
      <c r="P429" s="448">
        <v>37</v>
      </c>
      <c r="Q429" s="448">
        <v>36</v>
      </c>
      <c r="R429" s="448">
        <v>36</v>
      </c>
      <c r="S429" s="448">
        <v>35</v>
      </c>
      <c r="T429" s="448">
        <v>36</v>
      </c>
      <c r="U429" s="448">
        <v>34</v>
      </c>
      <c r="V429" s="448">
        <v>34</v>
      </c>
      <c r="W429" s="448">
        <v>29</v>
      </c>
      <c r="X429" s="448">
        <v>29</v>
      </c>
      <c r="Y429" s="448">
        <v>30</v>
      </c>
      <c r="Z429" s="448">
        <v>30</v>
      </c>
      <c r="AA429" s="448">
        <v>29</v>
      </c>
      <c r="AB429" s="448">
        <v>28</v>
      </c>
      <c r="AC429" s="448">
        <v>30</v>
      </c>
      <c r="AD429" s="448">
        <v>139</v>
      </c>
      <c r="AE429" s="448">
        <v>135</v>
      </c>
      <c r="AF429" s="448">
        <v>101</v>
      </c>
      <c r="AG429" s="448">
        <v>91</v>
      </c>
      <c r="AH429" s="448">
        <v>74</v>
      </c>
      <c r="AI429" s="448">
        <v>70</v>
      </c>
      <c r="AJ429" s="448">
        <v>48</v>
      </c>
      <c r="AK429" s="448">
        <v>42</v>
      </c>
      <c r="AL429" s="448">
        <v>26</v>
      </c>
      <c r="AM429" s="448">
        <v>20</v>
      </c>
      <c r="AN429" s="448">
        <v>9</v>
      </c>
      <c r="AO429" s="448">
        <v>4</v>
      </c>
      <c r="AP429" s="448">
        <v>5</v>
      </c>
      <c r="AQ429" s="448">
        <v>29</v>
      </c>
      <c r="AR429" s="448">
        <v>679</v>
      </c>
      <c r="AS429" s="448">
        <v>75</v>
      </c>
      <c r="AT429" s="448">
        <v>70</v>
      </c>
      <c r="AU429" s="448">
        <v>301</v>
      </c>
      <c r="AV429" s="448">
        <v>39</v>
      </c>
    </row>
    <row r="430" spans="1:48" hidden="1" x14ac:dyDescent="0.2">
      <c r="A430" s="444">
        <v>318</v>
      </c>
      <c r="B430" s="125">
        <v>6711</v>
      </c>
      <c r="C430" s="425" t="s">
        <v>744</v>
      </c>
      <c r="D430" s="125" t="s">
        <v>16</v>
      </c>
      <c r="E430" s="421">
        <v>2</v>
      </c>
      <c r="F430" s="447">
        <f t="shared" si="222"/>
        <v>2510</v>
      </c>
      <c r="G430" s="447"/>
      <c r="H430" s="447"/>
      <c r="I430" s="447"/>
      <c r="J430" s="339"/>
      <c r="K430" s="339"/>
      <c r="L430" s="448"/>
      <c r="M430" s="448"/>
      <c r="N430" s="448"/>
      <c r="O430" s="448"/>
      <c r="P430" s="448">
        <v>76</v>
      </c>
      <c r="Q430" s="448">
        <v>76</v>
      </c>
      <c r="R430" s="448">
        <v>71</v>
      </c>
      <c r="S430" s="448">
        <v>71</v>
      </c>
      <c r="T430" s="448">
        <v>67</v>
      </c>
      <c r="U430" s="448">
        <v>65</v>
      </c>
      <c r="V430" s="448">
        <v>63</v>
      </c>
      <c r="W430" s="448">
        <v>62</v>
      </c>
      <c r="X430" s="448">
        <v>64</v>
      </c>
      <c r="Y430" s="448">
        <v>63</v>
      </c>
      <c r="Z430" s="448">
        <v>64</v>
      </c>
      <c r="AA430" s="448">
        <v>63</v>
      </c>
      <c r="AB430" s="448">
        <v>62</v>
      </c>
      <c r="AC430" s="448">
        <v>61</v>
      </c>
      <c r="AD430" s="448">
        <v>287</v>
      </c>
      <c r="AE430" s="448">
        <v>278</v>
      </c>
      <c r="AF430" s="448">
        <v>205</v>
      </c>
      <c r="AG430" s="448">
        <v>187</v>
      </c>
      <c r="AH430" s="448">
        <v>158</v>
      </c>
      <c r="AI430" s="448">
        <v>139</v>
      </c>
      <c r="AJ430" s="448">
        <v>97</v>
      </c>
      <c r="AK430" s="448">
        <v>86</v>
      </c>
      <c r="AL430" s="448">
        <v>55</v>
      </c>
      <c r="AM430" s="448">
        <v>38</v>
      </c>
      <c r="AN430" s="448">
        <v>23</v>
      </c>
      <c r="AO430" s="448">
        <v>14</v>
      </c>
      <c r="AP430" s="448">
        <v>15</v>
      </c>
      <c r="AQ430" s="448">
        <v>57</v>
      </c>
      <c r="AR430" s="448">
        <v>1406</v>
      </c>
      <c r="AS430" s="448">
        <v>158</v>
      </c>
      <c r="AT430" s="448">
        <v>146</v>
      </c>
      <c r="AU430" s="448">
        <v>621</v>
      </c>
      <c r="AV430" s="448">
        <v>81</v>
      </c>
    </row>
    <row r="431" spans="1:48" hidden="1" x14ac:dyDescent="0.2">
      <c r="A431" s="444">
        <v>319</v>
      </c>
      <c r="B431" s="125">
        <v>6712</v>
      </c>
      <c r="C431" s="425" t="s">
        <v>745</v>
      </c>
      <c r="D431" s="125" t="s">
        <v>31</v>
      </c>
      <c r="E431" s="421">
        <v>2</v>
      </c>
      <c r="F431" s="447">
        <f t="shared" si="222"/>
        <v>910</v>
      </c>
      <c r="G431" s="447"/>
      <c r="H431" s="447"/>
      <c r="I431" s="447"/>
      <c r="J431" s="339"/>
      <c r="K431" s="339"/>
      <c r="L431" s="448"/>
      <c r="M431" s="448"/>
      <c r="N431" s="448"/>
      <c r="O431" s="448"/>
      <c r="P431" s="448">
        <v>28</v>
      </c>
      <c r="Q431" s="448">
        <v>28</v>
      </c>
      <c r="R431" s="448">
        <v>23</v>
      </c>
      <c r="S431" s="448">
        <v>23</v>
      </c>
      <c r="T431" s="448">
        <v>22</v>
      </c>
      <c r="U431" s="448">
        <v>21</v>
      </c>
      <c r="V431" s="448">
        <v>21</v>
      </c>
      <c r="W431" s="448">
        <v>21</v>
      </c>
      <c r="X431" s="448">
        <v>22</v>
      </c>
      <c r="Y431" s="448">
        <v>23</v>
      </c>
      <c r="Z431" s="448">
        <v>22</v>
      </c>
      <c r="AA431" s="448">
        <v>22</v>
      </c>
      <c r="AB431" s="448">
        <v>23</v>
      </c>
      <c r="AC431" s="448">
        <v>23</v>
      </c>
      <c r="AD431" s="448">
        <v>111</v>
      </c>
      <c r="AE431" s="448">
        <v>102</v>
      </c>
      <c r="AF431" s="448">
        <v>76</v>
      </c>
      <c r="AG431" s="448">
        <v>69</v>
      </c>
      <c r="AH431" s="448">
        <v>56</v>
      </c>
      <c r="AI431" s="448">
        <v>50</v>
      </c>
      <c r="AJ431" s="448">
        <v>41</v>
      </c>
      <c r="AK431" s="448">
        <v>29</v>
      </c>
      <c r="AL431" s="448">
        <v>22</v>
      </c>
      <c r="AM431" s="448">
        <v>15</v>
      </c>
      <c r="AN431" s="448">
        <v>8</v>
      </c>
      <c r="AO431" s="448">
        <v>4</v>
      </c>
      <c r="AP431" s="448">
        <v>5</v>
      </c>
      <c r="AQ431" s="448">
        <v>20</v>
      </c>
      <c r="AR431" s="448">
        <v>514</v>
      </c>
      <c r="AS431" s="448">
        <v>58</v>
      </c>
      <c r="AT431" s="448">
        <v>54</v>
      </c>
      <c r="AU431" s="448">
        <v>227</v>
      </c>
      <c r="AV431" s="448">
        <v>31</v>
      </c>
    </row>
    <row r="432" spans="1:48" hidden="1" x14ac:dyDescent="0.2">
      <c r="A432" s="444">
        <v>320</v>
      </c>
      <c r="B432" s="125">
        <v>7371</v>
      </c>
      <c r="C432" s="425" t="s">
        <v>746</v>
      </c>
      <c r="D432" s="125" t="s">
        <v>16</v>
      </c>
      <c r="E432" s="421">
        <v>2</v>
      </c>
      <c r="F432" s="447">
        <f t="shared" si="222"/>
        <v>1711</v>
      </c>
      <c r="G432" s="447"/>
      <c r="H432" s="447"/>
      <c r="I432" s="447"/>
      <c r="J432" s="339"/>
      <c r="K432" s="339"/>
      <c r="L432" s="448"/>
      <c r="M432" s="448"/>
      <c r="N432" s="448"/>
      <c r="O432" s="448"/>
      <c r="P432" s="448">
        <v>49</v>
      </c>
      <c r="Q432" s="448">
        <v>48</v>
      </c>
      <c r="R432" s="448">
        <v>49</v>
      </c>
      <c r="S432" s="448">
        <v>48</v>
      </c>
      <c r="T432" s="448">
        <v>47</v>
      </c>
      <c r="U432" s="448">
        <v>45</v>
      </c>
      <c r="V432" s="448">
        <v>44</v>
      </c>
      <c r="W432" s="448">
        <v>44</v>
      </c>
      <c r="X432" s="448">
        <v>43</v>
      </c>
      <c r="Y432" s="448">
        <v>44</v>
      </c>
      <c r="Z432" s="448">
        <v>41</v>
      </c>
      <c r="AA432" s="448">
        <v>44</v>
      </c>
      <c r="AB432" s="448">
        <v>44</v>
      </c>
      <c r="AC432" s="448">
        <v>40</v>
      </c>
      <c r="AD432" s="448">
        <v>197</v>
      </c>
      <c r="AE432" s="448">
        <v>190</v>
      </c>
      <c r="AF432" s="448">
        <v>142</v>
      </c>
      <c r="AG432" s="448">
        <v>127</v>
      </c>
      <c r="AH432" s="448">
        <v>107</v>
      </c>
      <c r="AI432" s="448">
        <v>98</v>
      </c>
      <c r="AJ432" s="448">
        <v>69</v>
      </c>
      <c r="AK432" s="448">
        <v>59</v>
      </c>
      <c r="AL432" s="448">
        <v>38</v>
      </c>
      <c r="AM432" s="448">
        <v>24</v>
      </c>
      <c r="AN432" s="448">
        <v>18</v>
      </c>
      <c r="AO432" s="448">
        <v>6</v>
      </c>
      <c r="AP432" s="448">
        <v>6</v>
      </c>
      <c r="AQ432" s="448">
        <v>40</v>
      </c>
      <c r="AR432" s="448">
        <v>958</v>
      </c>
      <c r="AS432" s="448">
        <v>109</v>
      </c>
      <c r="AT432" s="448">
        <v>101</v>
      </c>
      <c r="AU432" s="448">
        <v>423</v>
      </c>
      <c r="AV432" s="448">
        <v>53</v>
      </c>
    </row>
    <row r="433" spans="1:48" hidden="1" x14ac:dyDescent="0.2">
      <c r="A433" s="453">
        <v>321</v>
      </c>
      <c r="B433" s="125">
        <v>14383</v>
      </c>
      <c r="C433" s="425" t="s">
        <v>747</v>
      </c>
      <c r="D433" s="125" t="s">
        <v>16</v>
      </c>
      <c r="E433" s="421">
        <v>2</v>
      </c>
      <c r="F433" s="447">
        <f t="shared" si="222"/>
        <v>933</v>
      </c>
      <c r="G433" s="447"/>
      <c r="H433" s="447"/>
      <c r="I433" s="447"/>
      <c r="J433" s="339"/>
      <c r="K433" s="339"/>
      <c r="L433" s="448"/>
      <c r="M433" s="448"/>
      <c r="N433" s="448"/>
      <c r="O433" s="448"/>
      <c r="P433" s="448">
        <v>28</v>
      </c>
      <c r="Q433" s="448">
        <v>28</v>
      </c>
      <c r="R433" s="448">
        <v>28</v>
      </c>
      <c r="S433" s="448">
        <v>27</v>
      </c>
      <c r="T433" s="448">
        <v>24</v>
      </c>
      <c r="U433" s="448">
        <v>24</v>
      </c>
      <c r="V433" s="448">
        <v>23</v>
      </c>
      <c r="W433" s="448">
        <v>23</v>
      </c>
      <c r="X433" s="448">
        <v>23</v>
      </c>
      <c r="Y433" s="448">
        <v>23</v>
      </c>
      <c r="Z433" s="448">
        <v>23</v>
      </c>
      <c r="AA433" s="448">
        <v>23</v>
      </c>
      <c r="AB433" s="448">
        <v>23</v>
      </c>
      <c r="AC433" s="448">
        <v>21</v>
      </c>
      <c r="AD433" s="448">
        <v>106</v>
      </c>
      <c r="AE433" s="448">
        <v>105</v>
      </c>
      <c r="AF433" s="448">
        <v>77</v>
      </c>
      <c r="AG433" s="448">
        <v>70</v>
      </c>
      <c r="AH433" s="448">
        <v>58</v>
      </c>
      <c r="AI433" s="448">
        <v>52</v>
      </c>
      <c r="AJ433" s="448">
        <v>38</v>
      </c>
      <c r="AK433" s="448">
        <v>32</v>
      </c>
      <c r="AL433" s="448">
        <v>22</v>
      </c>
      <c r="AM433" s="448">
        <v>15</v>
      </c>
      <c r="AN433" s="448">
        <v>8</v>
      </c>
      <c r="AO433" s="448">
        <v>4</v>
      </c>
      <c r="AP433" s="448">
        <v>5</v>
      </c>
      <c r="AQ433" s="448">
        <v>21</v>
      </c>
      <c r="AR433" s="448">
        <v>524</v>
      </c>
      <c r="AS433" s="448">
        <v>59</v>
      </c>
      <c r="AT433" s="448">
        <v>55</v>
      </c>
      <c r="AU433" s="448">
        <v>231</v>
      </c>
      <c r="AV433" s="448">
        <v>31</v>
      </c>
    </row>
    <row r="434" spans="1:48" x14ac:dyDescent="0.2">
      <c r="A434" s="328"/>
      <c r="B434" s="454"/>
      <c r="C434" s="455" t="s">
        <v>7</v>
      </c>
      <c r="D434" s="373"/>
      <c r="E434" s="373"/>
      <c r="F434" s="376">
        <f t="shared" ref="F434:AV434" si="223">+F435</f>
        <v>213158</v>
      </c>
      <c r="G434" s="456">
        <f t="shared" si="223"/>
        <v>165</v>
      </c>
      <c r="H434" s="457">
        <f t="shared" si="223"/>
        <v>1451</v>
      </c>
      <c r="I434" s="457">
        <f t="shared" si="223"/>
        <v>1611</v>
      </c>
      <c r="J434" s="457">
        <f t="shared" si="223"/>
        <v>3062</v>
      </c>
      <c r="K434" s="457">
        <f t="shared" si="223"/>
        <v>3261</v>
      </c>
      <c r="L434" s="457">
        <f t="shared" si="223"/>
        <v>3100</v>
      </c>
      <c r="M434" s="457">
        <f t="shared" si="223"/>
        <v>3214</v>
      </c>
      <c r="N434" s="457">
        <f t="shared" si="223"/>
        <v>3486</v>
      </c>
      <c r="O434" s="457">
        <f t="shared" si="223"/>
        <v>3402</v>
      </c>
      <c r="P434" s="376">
        <f t="shared" si="223"/>
        <v>5714</v>
      </c>
      <c r="Q434" s="376">
        <f t="shared" si="223"/>
        <v>5597</v>
      </c>
      <c r="R434" s="376">
        <f t="shared" si="223"/>
        <v>5461</v>
      </c>
      <c r="S434" s="376">
        <f t="shared" si="223"/>
        <v>5336</v>
      </c>
      <c r="T434" s="376">
        <f t="shared" si="223"/>
        <v>5222</v>
      </c>
      <c r="U434" s="376">
        <f t="shared" si="223"/>
        <v>5087</v>
      </c>
      <c r="V434" s="376">
        <f t="shared" si="223"/>
        <v>4996</v>
      </c>
      <c r="W434" s="376">
        <f t="shared" si="223"/>
        <v>4854</v>
      </c>
      <c r="X434" s="376">
        <f t="shared" si="223"/>
        <v>4773</v>
      </c>
      <c r="Y434" s="376">
        <f t="shared" si="223"/>
        <v>4665</v>
      </c>
      <c r="Z434" s="376">
        <f t="shared" si="223"/>
        <v>4592</v>
      </c>
      <c r="AA434" s="376">
        <f t="shared" si="223"/>
        <v>4557</v>
      </c>
      <c r="AB434" s="376">
        <f t="shared" si="223"/>
        <v>4593</v>
      </c>
      <c r="AC434" s="376">
        <f t="shared" si="223"/>
        <v>4647</v>
      </c>
      <c r="AD434" s="376">
        <f t="shared" si="223"/>
        <v>23483</v>
      </c>
      <c r="AE434" s="376">
        <f t="shared" si="223"/>
        <v>22162</v>
      </c>
      <c r="AF434" s="376">
        <f t="shared" si="223"/>
        <v>16769</v>
      </c>
      <c r="AG434" s="376">
        <f t="shared" si="223"/>
        <v>14195</v>
      </c>
      <c r="AH434" s="376">
        <f t="shared" si="223"/>
        <v>12263</v>
      </c>
      <c r="AI434" s="376">
        <f t="shared" si="223"/>
        <v>10539</v>
      </c>
      <c r="AJ434" s="376">
        <f t="shared" si="223"/>
        <v>7412</v>
      </c>
      <c r="AK434" s="376">
        <f t="shared" si="223"/>
        <v>5765</v>
      </c>
      <c r="AL434" s="376">
        <f t="shared" si="223"/>
        <v>4331</v>
      </c>
      <c r="AM434" s="376">
        <f t="shared" si="223"/>
        <v>2786</v>
      </c>
      <c r="AN434" s="376">
        <f t="shared" si="223"/>
        <v>1799</v>
      </c>
      <c r="AO434" s="376">
        <f t="shared" si="223"/>
        <v>1116</v>
      </c>
      <c r="AP434" s="376">
        <f t="shared" si="223"/>
        <v>919</v>
      </c>
      <c r="AQ434" s="376">
        <f t="shared" si="223"/>
        <v>6322</v>
      </c>
      <c r="AR434" s="376">
        <f t="shared" si="223"/>
        <v>111921</v>
      </c>
      <c r="AS434" s="376">
        <f t="shared" si="223"/>
        <v>12241</v>
      </c>
      <c r="AT434" s="376">
        <f t="shared" si="223"/>
        <v>11291</v>
      </c>
      <c r="AU434" s="376">
        <f t="shared" si="223"/>
        <v>48724</v>
      </c>
      <c r="AV434" s="376">
        <f t="shared" si="223"/>
        <v>8604</v>
      </c>
    </row>
    <row r="435" spans="1:48" x14ac:dyDescent="0.2">
      <c r="A435" s="323">
        <v>120600</v>
      </c>
      <c r="B435" s="377"/>
      <c r="C435" s="458" t="s">
        <v>8</v>
      </c>
      <c r="D435" s="153"/>
      <c r="E435" s="459">
        <v>1</v>
      </c>
      <c r="F435" s="390">
        <f t="shared" ref="F435:I435" si="224">+F436+F449+F456+F460+F469+F476+F482+F498+F524</f>
        <v>213158</v>
      </c>
      <c r="G435" s="391">
        <f>+G436+G449+G456+G460+G469+G476+G482+G498+G524</f>
        <v>165</v>
      </c>
      <c r="H435" s="390">
        <f t="shared" si="224"/>
        <v>1451</v>
      </c>
      <c r="I435" s="390">
        <f t="shared" si="224"/>
        <v>1611</v>
      </c>
      <c r="J435" s="390">
        <f>+J436+J449+J456+J460+J469+J476+J482+J498+J524</f>
        <v>3062</v>
      </c>
      <c r="K435" s="390">
        <f t="shared" ref="K435:AV435" si="225">+K436+K449+K456+K460+K469+K476+K482+K498+K524</f>
        <v>3261</v>
      </c>
      <c r="L435" s="390">
        <f t="shared" si="225"/>
        <v>3100</v>
      </c>
      <c r="M435" s="390">
        <f t="shared" si="225"/>
        <v>3214</v>
      </c>
      <c r="N435" s="390">
        <f t="shared" si="225"/>
        <v>3486</v>
      </c>
      <c r="O435" s="390">
        <f t="shared" si="225"/>
        <v>3402</v>
      </c>
      <c r="P435" s="390">
        <f t="shared" si="225"/>
        <v>5714</v>
      </c>
      <c r="Q435" s="390">
        <f t="shared" si="225"/>
        <v>5597</v>
      </c>
      <c r="R435" s="390">
        <f t="shared" si="225"/>
        <v>5461</v>
      </c>
      <c r="S435" s="390">
        <f t="shared" si="225"/>
        <v>5336</v>
      </c>
      <c r="T435" s="390">
        <f t="shared" si="225"/>
        <v>5222</v>
      </c>
      <c r="U435" s="390">
        <f t="shared" si="225"/>
        <v>5087</v>
      </c>
      <c r="V435" s="390">
        <f t="shared" si="225"/>
        <v>4996</v>
      </c>
      <c r="W435" s="390">
        <f t="shared" si="225"/>
        <v>4854</v>
      </c>
      <c r="X435" s="390">
        <f t="shared" si="225"/>
        <v>4773</v>
      </c>
      <c r="Y435" s="390">
        <f t="shared" si="225"/>
        <v>4665</v>
      </c>
      <c r="Z435" s="390">
        <f t="shared" si="225"/>
        <v>4592</v>
      </c>
      <c r="AA435" s="390">
        <f t="shared" si="225"/>
        <v>4557</v>
      </c>
      <c r="AB435" s="390">
        <f t="shared" si="225"/>
        <v>4593</v>
      </c>
      <c r="AC435" s="390">
        <f t="shared" si="225"/>
        <v>4647</v>
      </c>
      <c r="AD435" s="390">
        <f t="shared" si="225"/>
        <v>23483</v>
      </c>
      <c r="AE435" s="390">
        <f t="shared" si="225"/>
        <v>22162</v>
      </c>
      <c r="AF435" s="390">
        <f t="shared" si="225"/>
        <v>16769</v>
      </c>
      <c r="AG435" s="390">
        <f t="shared" si="225"/>
        <v>14195</v>
      </c>
      <c r="AH435" s="390">
        <f t="shared" si="225"/>
        <v>12263</v>
      </c>
      <c r="AI435" s="390">
        <f t="shared" si="225"/>
        <v>10539</v>
      </c>
      <c r="AJ435" s="390">
        <f t="shared" si="225"/>
        <v>7412</v>
      </c>
      <c r="AK435" s="390">
        <f t="shared" si="225"/>
        <v>5765</v>
      </c>
      <c r="AL435" s="390">
        <f t="shared" si="225"/>
        <v>4331</v>
      </c>
      <c r="AM435" s="390">
        <f t="shared" si="225"/>
        <v>2786</v>
      </c>
      <c r="AN435" s="390">
        <f t="shared" si="225"/>
        <v>1799</v>
      </c>
      <c r="AO435" s="390">
        <f t="shared" si="225"/>
        <v>1116</v>
      </c>
      <c r="AP435" s="390">
        <f t="shared" si="225"/>
        <v>919</v>
      </c>
      <c r="AQ435" s="390">
        <f t="shared" si="225"/>
        <v>6322</v>
      </c>
      <c r="AR435" s="390">
        <f t="shared" si="225"/>
        <v>111921</v>
      </c>
      <c r="AS435" s="390">
        <f t="shared" si="225"/>
        <v>12241</v>
      </c>
      <c r="AT435" s="390">
        <f t="shared" si="225"/>
        <v>11291</v>
      </c>
      <c r="AU435" s="390">
        <f t="shared" si="225"/>
        <v>48724</v>
      </c>
      <c r="AV435" s="390">
        <f t="shared" si="225"/>
        <v>8604</v>
      </c>
    </row>
    <row r="436" spans="1:48" x14ac:dyDescent="0.2">
      <c r="A436" s="340">
        <v>120601</v>
      </c>
      <c r="B436" s="341"/>
      <c r="C436" s="342" t="s">
        <v>9</v>
      </c>
      <c r="D436" s="275"/>
      <c r="E436" s="107">
        <v>2</v>
      </c>
      <c r="F436" s="447">
        <f t="shared" ref="F436:F467" si="226">SUM(J436:AP436)</f>
        <v>42870</v>
      </c>
      <c r="G436" s="460">
        <f t="shared" ref="G436:I436" si="227">SUM(G437:G448)</f>
        <v>50</v>
      </c>
      <c r="H436" s="461">
        <f t="shared" si="227"/>
        <v>415</v>
      </c>
      <c r="I436" s="460">
        <f t="shared" si="227"/>
        <v>452</v>
      </c>
      <c r="J436" s="461">
        <f>SUM(J437:J448)</f>
        <v>867</v>
      </c>
      <c r="K436" s="461">
        <f t="shared" ref="K436:AV436" si="228">SUM(K437:K448)</f>
        <v>941</v>
      </c>
      <c r="L436" s="461">
        <f t="shared" si="228"/>
        <v>856</v>
      </c>
      <c r="M436" s="461">
        <f t="shared" si="228"/>
        <v>869</v>
      </c>
      <c r="N436" s="461">
        <f t="shared" si="228"/>
        <v>983</v>
      </c>
      <c r="O436" s="461">
        <f t="shared" si="228"/>
        <v>1104</v>
      </c>
      <c r="P436" s="366">
        <f t="shared" si="228"/>
        <v>964</v>
      </c>
      <c r="Q436" s="366">
        <f t="shared" si="228"/>
        <v>952</v>
      </c>
      <c r="R436" s="366">
        <f t="shared" si="228"/>
        <v>939</v>
      </c>
      <c r="S436" s="366">
        <f t="shared" si="228"/>
        <v>925</v>
      </c>
      <c r="T436" s="366">
        <f t="shared" si="228"/>
        <v>912</v>
      </c>
      <c r="U436" s="366">
        <f t="shared" si="228"/>
        <v>896</v>
      </c>
      <c r="V436" s="366">
        <f t="shared" si="228"/>
        <v>884</v>
      </c>
      <c r="W436" s="366">
        <f t="shared" si="228"/>
        <v>876</v>
      </c>
      <c r="X436" s="366">
        <f t="shared" si="228"/>
        <v>874</v>
      </c>
      <c r="Y436" s="366">
        <f t="shared" si="228"/>
        <v>869</v>
      </c>
      <c r="Z436" s="366">
        <f t="shared" si="228"/>
        <v>864</v>
      </c>
      <c r="AA436" s="366">
        <f t="shared" si="228"/>
        <v>860</v>
      </c>
      <c r="AB436" s="366">
        <f t="shared" si="228"/>
        <v>849</v>
      </c>
      <c r="AC436" s="366">
        <f t="shared" si="228"/>
        <v>835</v>
      </c>
      <c r="AD436" s="366">
        <f t="shared" si="228"/>
        <v>4040</v>
      </c>
      <c r="AE436" s="366">
        <f t="shared" si="228"/>
        <v>3955</v>
      </c>
      <c r="AF436" s="366">
        <f t="shared" si="228"/>
        <v>3200</v>
      </c>
      <c r="AG436" s="366">
        <f t="shared" si="228"/>
        <v>2837</v>
      </c>
      <c r="AH436" s="366">
        <f t="shared" si="228"/>
        <v>2591</v>
      </c>
      <c r="AI436" s="366">
        <f t="shared" si="228"/>
        <v>2225</v>
      </c>
      <c r="AJ436" s="366">
        <f t="shared" si="228"/>
        <v>1796</v>
      </c>
      <c r="AK436" s="366">
        <f t="shared" si="228"/>
        <v>1341</v>
      </c>
      <c r="AL436" s="366">
        <f t="shared" si="228"/>
        <v>1042</v>
      </c>
      <c r="AM436" s="366">
        <f t="shared" si="228"/>
        <v>655</v>
      </c>
      <c r="AN436" s="366">
        <f t="shared" si="228"/>
        <v>487</v>
      </c>
      <c r="AO436" s="366">
        <f t="shared" si="228"/>
        <v>300</v>
      </c>
      <c r="AP436" s="366">
        <f t="shared" si="228"/>
        <v>282</v>
      </c>
      <c r="AQ436" s="366">
        <f t="shared" si="228"/>
        <v>1002</v>
      </c>
      <c r="AR436" s="366">
        <f t="shared" si="228"/>
        <v>21221</v>
      </c>
      <c r="AS436" s="366">
        <f t="shared" si="228"/>
        <v>2216</v>
      </c>
      <c r="AT436" s="366">
        <f t="shared" si="228"/>
        <v>2149</v>
      </c>
      <c r="AU436" s="366">
        <f t="shared" si="228"/>
        <v>9428</v>
      </c>
      <c r="AV436" s="366">
        <f t="shared" si="228"/>
        <v>1364</v>
      </c>
    </row>
    <row r="437" spans="1:48" x14ac:dyDescent="0.2">
      <c r="A437" s="117">
        <v>101</v>
      </c>
      <c r="B437" s="125">
        <v>432</v>
      </c>
      <c r="C437" s="462" t="s">
        <v>11</v>
      </c>
      <c r="D437" s="419" t="s">
        <v>12</v>
      </c>
      <c r="E437" s="383">
        <v>2</v>
      </c>
      <c r="F437" s="447">
        <f t="shared" si="226"/>
        <v>25929</v>
      </c>
      <c r="G437" s="447">
        <v>40</v>
      </c>
      <c r="H437" s="447">
        <v>323</v>
      </c>
      <c r="I437" s="447">
        <v>347</v>
      </c>
      <c r="J437" s="339">
        <v>670</v>
      </c>
      <c r="K437" s="339">
        <v>682</v>
      </c>
      <c r="L437" s="346">
        <v>628</v>
      </c>
      <c r="M437" s="346">
        <v>670</v>
      </c>
      <c r="N437" s="346">
        <v>749</v>
      </c>
      <c r="O437" s="346">
        <v>681</v>
      </c>
      <c r="P437" s="346">
        <v>596</v>
      </c>
      <c r="Q437" s="346">
        <v>557</v>
      </c>
      <c r="R437" s="346">
        <v>564</v>
      </c>
      <c r="S437" s="346">
        <v>558</v>
      </c>
      <c r="T437" s="346">
        <v>549</v>
      </c>
      <c r="U437" s="346">
        <v>521</v>
      </c>
      <c r="V437" s="346">
        <v>519</v>
      </c>
      <c r="W437" s="346">
        <v>520</v>
      </c>
      <c r="X437" s="346">
        <v>525</v>
      </c>
      <c r="Y437" s="346">
        <v>521</v>
      </c>
      <c r="Z437" s="346">
        <v>523</v>
      </c>
      <c r="AA437" s="346">
        <v>524</v>
      </c>
      <c r="AB437" s="346">
        <v>517</v>
      </c>
      <c r="AC437" s="346">
        <v>519</v>
      </c>
      <c r="AD437" s="346">
        <v>2366</v>
      </c>
      <c r="AE437" s="346">
        <v>2420</v>
      </c>
      <c r="AF437" s="346">
        <v>1800</v>
      </c>
      <c r="AG437" s="346">
        <v>1720</v>
      </c>
      <c r="AH437" s="346">
        <v>1391</v>
      </c>
      <c r="AI437" s="346">
        <v>1249</v>
      </c>
      <c r="AJ437" s="346">
        <v>1092</v>
      </c>
      <c r="AK437" s="346">
        <v>757</v>
      </c>
      <c r="AL437" s="346">
        <v>589</v>
      </c>
      <c r="AM437" s="346">
        <v>359</v>
      </c>
      <c r="AN437" s="346">
        <v>272</v>
      </c>
      <c r="AO437" s="346">
        <v>163</v>
      </c>
      <c r="AP437" s="346">
        <v>158</v>
      </c>
      <c r="AQ437" s="346">
        <v>665</v>
      </c>
      <c r="AR437" s="346">
        <v>12827</v>
      </c>
      <c r="AS437" s="346">
        <v>1161</v>
      </c>
      <c r="AT437" s="346">
        <v>1143</v>
      </c>
      <c r="AU437" s="346">
        <v>3950</v>
      </c>
      <c r="AV437" s="346">
        <v>1006</v>
      </c>
    </row>
    <row r="438" spans="1:48" x14ac:dyDescent="0.2">
      <c r="A438" s="117">
        <v>301</v>
      </c>
      <c r="B438" s="125">
        <v>477</v>
      </c>
      <c r="C438" s="462" t="s">
        <v>15</v>
      </c>
      <c r="D438" s="354" t="s">
        <v>16</v>
      </c>
      <c r="E438" s="361">
        <v>2</v>
      </c>
      <c r="F438" s="447">
        <f t="shared" si="226"/>
        <v>2203</v>
      </c>
      <c r="G438" s="447">
        <v>1</v>
      </c>
      <c r="H438" s="447">
        <v>15</v>
      </c>
      <c r="I438" s="447">
        <v>10</v>
      </c>
      <c r="J438" s="339">
        <v>25</v>
      </c>
      <c r="K438" s="339">
        <v>30</v>
      </c>
      <c r="L438" s="346">
        <v>25</v>
      </c>
      <c r="M438" s="346">
        <v>21</v>
      </c>
      <c r="N438" s="346">
        <v>26</v>
      </c>
      <c r="O438" s="346">
        <v>51</v>
      </c>
      <c r="P438" s="346">
        <v>40</v>
      </c>
      <c r="Q438" s="346">
        <v>58</v>
      </c>
      <c r="R438" s="346">
        <v>56</v>
      </c>
      <c r="S438" s="346">
        <v>50</v>
      </c>
      <c r="T438" s="346">
        <v>51</v>
      </c>
      <c r="U438" s="346">
        <v>50</v>
      </c>
      <c r="V438" s="346">
        <v>48</v>
      </c>
      <c r="W438" s="346">
        <v>46</v>
      </c>
      <c r="X438" s="346">
        <v>46</v>
      </c>
      <c r="Y438" s="346">
        <v>45</v>
      </c>
      <c r="Z438" s="346">
        <v>45</v>
      </c>
      <c r="AA438" s="346">
        <v>45</v>
      </c>
      <c r="AB438" s="346">
        <v>44</v>
      </c>
      <c r="AC438" s="346">
        <v>43</v>
      </c>
      <c r="AD438" s="346">
        <v>126</v>
      </c>
      <c r="AE438" s="346">
        <v>201</v>
      </c>
      <c r="AF438" s="346">
        <v>205</v>
      </c>
      <c r="AG438" s="346">
        <v>145</v>
      </c>
      <c r="AH438" s="346">
        <v>163</v>
      </c>
      <c r="AI438" s="346">
        <v>150</v>
      </c>
      <c r="AJ438" s="346">
        <v>105</v>
      </c>
      <c r="AK438" s="346">
        <v>88</v>
      </c>
      <c r="AL438" s="346">
        <v>75</v>
      </c>
      <c r="AM438" s="346">
        <v>35</v>
      </c>
      <c r="AN438" s="346">
        <v>30</v>
      </c>
      <c r="AO438" s="346">
        <v>18</v>
      </c>
      <c r="AP438" s="346">
        <v>17</v>
      </c>
      <c r="AQ438" s="346">
        <v>34</v>
      </c>
      <c r="AR438" s="346">
        <v>1090</v>
      </c>
      <c r="AS438" s="346">
        <v>134</v>
      </c>
      <c r="AT438" s="346">
        <v>205</v>
      </c>
      <c r="AU438" s="346">
        <v>1050</v>
      </c>
      <c r="AV438" s="346">
        <v>37</v>
      </c>
    </row>
    <row r="439" spans="1:48" x14ac:dyDescent="0.2">
      <c r="A439" s="117">
        <v>302</v>
      </c>
      <c r="B439" s="125">
        <v>478</v>
      </c>
      <c r="C439" s="462" t="s">
        <v>18</v>
      </c>
      <c r="D439" s="354" t="s">
        <v>16</v>
      </c>
      <c r="E439" s="361">
        <v>2</v>
      </c>
      <c r="F439" s="447">
        <f t="shared" si="226"/>
        <v>1110</v>
      </c>
      <c r="G439" s="447">
        <v>2</v>
      </c>
      <c r="H439" s="447">
        <v>12</v>
      </c>
      <c r="I439" s="447">
        <v>9</v>
      </c>
      <c r="J439" s="339">
        <v>21</v>
      </c>
      <c r="K439" s="339">
        <v>31</v>
      </c>
      <c r="L439" s="346">
        <v>20</v>
      </c>
      <c r="M439" s="346">
        <v>18</v>
      </c>
      <c r="N439" s="346">
        <v>24</v>
      </c>
      <c r="O439" s="346">
        <v>29</v>
      </c>
      <c r="P439" s="346">
        <v>17</v>
      </c>
      <c r="Q439" s="346">
        <v>18</v>
      </c>
      <c r="R439" s="346">
        <v>21</v>
      </c>
      <c r="S439" s="346">
        <v>19</v>
      </c>
      <c r="T439" s="346">
        <v>19</v>
      </c>
      <c r="U439" s="346">
        <v>18</v>
      </c>
      <c r="V439" s="346">
        <v>16</v>
      </c>
      <c r="W439" s="346">
        <v>17</v>
      </c>
      <c r="X439" s="346">
        <v>15</v>
      </c>
      <c r="Y439" s="346">
        <v>16</v>
      </c>
      <c r="Z439" s="346">
        <v>18</v>
      </c>
      <c r="AA439" s="346">
        <v>18</v>
      </c>
      <c r="AB439" s="346">
        <v>17</v>
      </c>
      <c r="AC439" s="346">
        <v>16</v>
      </c>
      <c r="AD439" s="346">
        <v>113</v>
      </c>
      <c r="AE439" s="346">
        <v>97</v>
      </c>
      <c r="AF439" s="346">
        <v>100</v>
      </c>
      <c r="AG439" s="346">
        <v>83</v>
      </c>
      <c r="AH439" s="346">
        <v>80</v>
      </c>
      <c r="AI439" s="346">
        <v>52</v>
      </c>
      <c r="AJ439" s="346">
        <v>56</v>
      </c>
      <c r="AK439" s="346">
        <v>42</v>
      </c>
      <c r="AL439" s="346">
        <v>45</v>
      </c>
      <c r="AM439" s="346">
        <v>21</v>
      </c>
      <c r="AN439" s="346">
        <v>18</v>
      </c>
      <c r="AO439" s="346">
        <v>7</v>
      </c>
      <c r="AP439" s="346">
        <v>8</v>
      </c>
      <c r="AQ439" s="346">
        <v>29</v>
      </c>
      <c r="AR439" s="346">
        <v>546</v>
      </c>
      <c r="AS439" s="346">
        <v>60</v>
      </c>
      <c r="AT439" s="346">
        <v>40</v>
      </c>
      <c r="AU439" s="346">
        <v>250</v>
      </c>
      <c r="AV439" s="346">
        <v>29</v>
      </c>
    </row>
    <row r="440" spans="1:48" x14ac:dyDescent="0.2">
      <c r="A440" s="126">
        <v>303</v>
      </c>
      <c r="B440" s="125">
        <v>479</v>
      </c>
      <c r="C440" s="462" t="s">
        <v>20</v>
      </c>
      <c r="D440" s="354" t="s">
        <v>16</v>
      </c>
      <c r="E440" s="361">
        <v>2</v>
      </c>
      <c r="F440" s="447">
        <f t="shared" si="226"/>
        <v>2385</v>
      </c>
      <c r="G440" s="447">
        <v>2</v>
      </c>
      <c r="H440" s="447">
        <v>10</v>
      </c>
      <c r="I440" s="447">
        <v>25</v>
      </c>
      <c r="J440" s="339">
        <v>35</v>
      </c>
      <c r="K440" s="339">
        <v>39</v>
      </c>
      <c r="L440" s="346">
        <v>31</v>
      </c>
      <c r="M440" s="346">
        <v>18</v>
      </c>
      <c r="N440" s="346">
        <v>27</v>
      </c>
      <c r="O440" s="346">
        <v>75</v>
      </c>
      <c r="P440" s="346">
        <v>55</v>
      </c>
      <c r="Q440" s="346">
        <v>57</v>
      </c>
      <c r="R440" s="346">
        <v>53</v>
      </c>
      <c r="S440" s="346">
        <v>53</v>
      </c>
      <c r="T440" s="346">
        <v>55</v>
      </c>
      <c r="U440" s="346">
        <v>55</v>
      </c>
      <c r="V440" s="346">
        <v>53</v>
      </c>
      <c r="W440" s="346">
        <v>52</v>
      </c>
      <c r="X440" s="346">
        <v>50</v>
      </c>
      <c r="Y440" s="346">
        <v>50</v>
      </c>
      <c r="Z440" s="346">
        <v>49</v>
      </c>
      <c r="AA440" s="346">
        <v>48</v>
      </c>
      <c r="AB440" s="346">
        <v>47</v>
      </c>
      <c r="AC440" s="346">
        <v>46</v>
      </c>
      <c r="AD440" s="346">
        <v>250</v>
      </c>
      <c r="AE440" s="346">
        <v>217</v>
      </c>
      <c r="AF440" s="346">
        <v>192</v>
      </c>
      <c r="AG440" s="346">
        <v>168</v>
      </c>
      <c r="AH440" s="346">
        <v>160</v>
      </c>
      <c r="AI440" s="346">
        <v>112</v>
      </c>
      <c r="AJ440" s="346">
        <v>107</v>
      </c>
      <c r="AK440" s="346">
        <v>74</v>
      </c>
      <c r="AL440" s="346">
        <v>62</v>
      </c>
      <c r="AM440" s="346">
        <v>35</v>
      </c>
      <c r="AN440" s="346">
        <v>26</v>
      </c>
      <c r="AO440" s="346">
        <v>18</v>
      </c>
      <c r="AP440" s="346">
        <v>16</v>
      </c>
      <c r="AQ440" s="346">
        <v>49</v>
      </c>
      <c r="AR440" s="346">
        <v>1184</v>
      </c>
      <c r="AS440" s="346">
        <v>145</v>
      </c>
      <c r="AT440" s="346">
        <v>159</v>
      </c>
      <c r="AU440" s="346">
        <v>900</v>
      </c>
      <c r="AV440" s="346">
        <v>60</v>
      </c>
    </row>
    <row r="441" spans="1:48" x14ac:dyDescent="0.2">
      <c r="A441" s="117">
        <v>304</v>
      </c>
      <c r="B441" s="125">
        <v>480</v>
      </c>
      <c r="C441" s="462" t="s">
        <v>22</v>
      </c>
      <c r="D441" s="354" t="s">
        <v>16</v>
      </c>
      <c r="E441" s="361">
        <v>2</v>
      </c>
      <c r="F441" s="447">
        <f t="shared" si="226"/>
        <v>1712</v>
      </c>
      <c r="G441" s="447"/>
      <c r="H441" s="447">
        <v>3</v>
      </c>
      <c r="I441" s="447">
        <v>2</v>
      </c>
      <c r="J441" s="339">
        <v>5</v>
      </c>
      <c r="K441" s="339">
        <v>6</v>
      </c>
      <c r="L441" s="346">
        <v>11</v>
      </c>
      <c r="M441" s="346">
        <v>11</v>
      </c>
      <c r="N441" s="346">
        <v>8</v>
      </c>
      <c r="O441" s="346">
        <v>42</v>
      </c>
      <c r="P441" s="346">
        <v>41</v>
      </c>
      <c r="Q441" s="346">
        <v>42</v>
      </c>
      <c r="R441" s="346">
        <v>41</v>
      </c>
      <c r="S441" s="346">
        <v>41</v>
      </c>
      <c r="T441" s="346">
        <v>39</v>
      </c>
      <c r="U441" s="346">
        <v>43</v>
      </c>
      <c r="V441" s="346">
        <v>42</v>
      </c>
      <c r="W441" s="346">
        <v>41</v>
      </c>
      <c r="X441" s="346">
        <v>41</v>
      </c>
      <c r="Y441" s="346">
        <v>42</v>
      </c>
      <c r="Z441" s="346">
        <v>34</v>
      </c>
      <c r="AA441" s="346">
        <v>34</v>
      </c>
      <c r="AB441" s="346">
        <v>37</v>
      </c>
      <c r="AC441" s="346">
        <v>34</v>
      </c>
      <c r="AD441" s="346">
        <v>180</v>
      </c>
      <c r="AE441" s="346">
        <v>159</v>
      </c>
      <c r="AF441" s="346">
        <v>135</v>
      </c>
      <c r="AG441" s="346">
        <v>112</v>
      </c>
      <c r="AH441" s="346">
        <v>131</v>
      </c>
      <c r="AI441" s="346">
        <v>108</v>
      </c>
      <c r="AJ441" s="346">
        <v>57</v>
      </c>
      <c r="AK441" s="346">
        <v>63</v>
      </c>
      <c r="AL441" s="346">
        <v>45</v>
      </c>
      <c r="AM441" s="346">
        <v>35</v>
      </c>
      <c r="AN441" s="346">
        <v>23</v>
      </c>
      <c r="AO441" s="346">
        <v>16</v>
      </c>
      <c r="AP441" s="346">
        <v>13</v>
      </c>
      <c r="AQ441" s="346">
        <v>11</v>
      </c>
      <c r="AR441" s="346">
        <v>851</v>
      </c>
      <c r="AS441" s="346">
        <v>110</v>
      </c>
      <c r="AT441" s="346">
        <v>133</v>
      </c>
      <c r="AU441" s="346">
        <v>610</v>
      </c>
      <c r="AV441" s="346">
        <v>12</v>
      </c>
    </row>
    <row r="442" spans="1:48" x14ac:dyDescent="0.2">
      <c r="A442" s="117">
        <v>305</v>
      </c>
      <c r="B442" s="125">
        <v>481</v>
      </c>
      <c r="C442" s="462" t="s">
        <v>24</v>
      </c>
      <c r="D442" s="354" t="s">
        <v>16</v>
      </c>
      <c r="E442" s="361">
        <v>2</v>
      </c>
      <c r="F442" s="447">
        <f t="shared" si="226"/>
        <v>1777</v>
      </c>
      <c r="G442" s="447"/>
      <c r="H442" s="447">
        <v>5</v>
      </c>
      <c r="I442" s="447">
        <v>5</v>
      </c>
      <c r="J442" s="339">
        <v>10</v>
      </c>
      <c r="K442" s="339">
        <v>15</v>
      </c>
      <c r="L442" s="346">
        <v>13</v>
      </c>
      <c r="M442" s="346">
        <v>14</v>
      </c>
      <c r="N442" s="346">
        <v>18</v>
      </c>
      <c r="O442" s="346">
        <v>42</v>
      </c>
      <c r="P442" s="346">
        <v>41</v>
      </c>
      <c r="Q442" s="346">
        <v>42</v>
      </c>
      <c r="R442" s="346">
        <v>41</v>
      </c>
      <c r="S442" s="346">
        <v>41</v>
      </c>
      <c r="T442" s="346">
        <v>39</v>
      </c>
      <c r="U442" s="346">
        <v>42</v>
      </c>
      <c r="V442" s="346">
        <v>42</v>
      </c>
      <c r="W442" s="346">
        <v>41</v>
      </c>
      <c r="X442" s="346">
        <v>41</v>
      </c>
      <c r="Y442" s="346">
        <v>42</v>
      </c>
      <c r="Z442" s="346">
        <v>42</v>
      </c>
      <c r="AA442" s="346">
        <v>42</v>
      </c>
      <c r="AB442" s="346">
        <v>37</v>
      </c>
      <c r="AC442" s="346">
        <v>34</v>
      </c>
      <c r="AD442" s="346">
        <v>179</v>
      </c>
      <c r="AE442" s="346">
        <v>168</v>
      </c>
      <c r="AF442" s="346">
        <v>145</v>
      </c>
      <c r="AG442" s="346">
        <v>115</v>
      </c>
      <c r="AH442" s="346">
        <v>131</v>
      </c>
      <c r="AI442" s="346">
        <v>108</v>
      </c>
      <c r="AJ442" s="346">
        <v>61</v>
      </c>
      <c r="AK442" s="346">
        <v>63</v>
      </c>
      <c r="AL442" s="346">
        <v>42</v>
      </c>
      <c r="AM442" s="346">
        <v>35</v>
      </c>
      <c r="AN442" s="346">
        <v>23</v>
      </c>
      <c r="AO442" s="346">
        <v>15</v>
      </c>
      <c r="AP442" s="346">
        <v>13</v>
      </c>
      <c r="AQ442" s="346">
        <v>26</v>
      </c>
      <c r="AR442" s="346">
        <v>879</v>
      </c>
      <c r="AS442" s="346">
        <v>112</v>
      </c>
      <c r="AT442" s="346">
        <v>120</v>
      </c>
      <c r="AU442" s="346">
        <v>610</v>
      </c>
      <c r="AV442" s="346">
        <v>25</v>
      </c>
    </row>
    <row r="443" spans="1:48" x14ac:dyDescent="0.2">
      <c r="A443" s="117">
        <v>306</v>
      </c>
      <c r="B443" s="125">
        <v>482</v>
      </c>
      <c r="C443" s="462" t="s">
        <v>26</v>
      </c>
      <c r="D443" s="354" t="s">
        <v>16</v>
      </c>
      <c r="E443" s="361">
        <v>2</v>
      </c>
      <c r="F443" s="447">
        <f t="shared" si="226"/>
        <v>1930</v>
      </c>
      <c r="G443" s="447">
        <v>2</v>
      </c>
      <c r="H443" s="447">
        <v>15</v>
      </c>
      <c r="I443" s="447">
        <v>13</v>
      </c>
      <c r="J443" s="339">
        <v>28</v>
      </c>
      <c r="K443" s="339">
        <v>38</v>
      </c>
      <c r="L443" s="346">
        <v>36</v>
      </c>
      <c r="M443" s="346">
        <v>31</v>
      </c>
      <c r="N443" s="346">
        <v>37</v>
      </c>
      <c r="O443" s="346">
        <v>43</v>
      </c>
      <c r="P443" s="346">
        <v>41</v>
      </c>
      <c r="Q443" s="346">
        <v>42</v>
      </c>
      <c r="R443" s="346">
        <v>41</v>
      </c>
      <c r="S443" s="346">
        <v>41</v>
      </c>
      <c r="T443" s="346">
        <v>39</v>
      </c>
      <c r="U443" s="346">
        <v>42</v>
      </c>
      <c r="V443" s="346">
        <v>42</v>
      </c>
      <c r="W443" s="346">
        <v>41</v>
      </c>
      <c r="X443" s="346">
        <v>41</v>
      </c>
      <c r="Y443" s="346">
        <v>40</v>
      </c>
      <c r="Z443" s="346">
        <v>41</v>
      </c>
      <c r="AA443" s="346">
        <v>40</v>
      </c>
      <c r="AB443" s="346">
        <v>41</v>
      </c>
      <c r="AC443" s="346">
        <v>39</v>
      </c>
      <c r="AD443" s="346">
        <v>202</v>
      </c>
      <c r="AE443" s="346">
        <v>176</v>
      </c>
      <c r="AF443" s="346">
        <v>149</v>
      </c>
      <c r="AG443" s="346">
        <v>118</v>
      </c>
      <c r="AH443" s="346">
        <v>131</v>
      </c>
      <c r="AI443" s="346">
        <v>108</v>
      </c>
      <c r="AJ443" s="346">
        <v>71</v>
      </c>
      <c r="AK443" s="346">
        <v>63</v>
      </c>
      <c r="AL443" s="346">
        <v>42</v>
      </c>
      <c r="AM443" s="346">
        <v>35</v>
      </c>
      <c r="AN443" s="346">
        <v>23</v>
      </c>
      <c r="AO443" s="346">
        <v>15</v>
      </c>
      <c r="AP443" s="346">
        <v>13</v>
      </c>
      <c r="AQ443" s="346">
        <v>52</v>
      </c>
      <c r="AR443" s="346">
        <v>954</v>
      </c>
      <c r="AS443" s="346">
        <v>115</v>
      </c>
      <c r="AT443" s="346">
        <v>97</v>
      </c>
      <c r="AU443" s="346">
        <v>460</v>
      </c>
      <c r="AV443" s="346">
        <v>65</v>
      </c>
    </row>
    <row r="444" spans="1:48" x14ac:dyDescent="0.2">
      <c r="A444" s="117">
        <v>307</v>
      </c>
      <c r="B444" s="125">
        <v>483</v>
      </c>
      <c r="C444" s="462" t="s">
        <v>28</v>
      </c>
      <c r="D444" s="354" t="s">
        <v>16</v>
      </c>
      <c r="E444" s="361">
        <v>2</v>
      </c>
      <c r="F444" s="447">
        <f t="shared" si="226"/>
        <v>1884</v>
      </c>
      <c r="G444" s="447">
        <v>1</v>
      </c>
      <c r="H444" s="447">
        <v>15</v>
      </c>
      <c r="I444" s="447">
        <v>9</v>
      </c>
      <c r="J444" s="339">
        <v>24</v>
      </c>
      <c r="K444" s="339">
        <v>28</v>
      </c>
      <c r="L444" s="346">
        <v>24</v>
      </c>
      <c r="M444" s="346">
        <v>23</v>
      </c>
      <c r="N444" s="346">
        <v>33</v>
      </c>
      <c r="O444" s="346">
        <v>42</v>
      </c>
      <c r="P444" s="346">
        <v>41</v>
      </c>
      <c r="Q444" s="346">
        <v>42</v>
      </c>
      <c r="R444" s="346">
        <v>41</v>
      </c>
      <c r="S444" s="346">
        <v>41</v>
      </c>
      <c r="T444" s="346">
        <v>39</v>
      </c>
      <c r="U444" s="346">
        <v>42</v>
      </c>
      <c r="V444" s="346">
        <v>42</v>
      </c>
      <c r="W444" s="346">
        <v>41</v>
      </c>
      <c r="X444" s="346">
        <v>41</v>
      </c>
      <c r="Y444" s="346">
        <v>40</v>
      </c>
      <c r="Z444" s="346">
        <v>41</v>
      </c>
      <c r="AA444" s="346">
        <v>40</v>
      </c>
      <c r="AB444" s="346">
        <v>41</v>
      </c>
      <c r="AC444" s="346">
        <v>39</v>
      </c>
      <c r="AD444" s="346">
        <v>202</v>
      </c>
      <c r="AE444" s="346">
        <v>172</v>
      </c>
      <c r="AF444" s="346">
        <v>149</v>
      </c>
      <c r="AG444" s="346">
        <v>119</v>
      </c>
      <c r="AH444" s="346">
        <v>131</v>
      </c>
      <c r="AI444" s="346">
        <v>108</v>
      </c>
      <c r="AJ444" s="346">
        <v>69</v>
      </c>
      <c r="AK444" s="346">
        <v>62</v>
      </c>
      <c r="AL444" s="346">
        <v>42</v>
      </c>
      <c r="AM444" s="346">
        <v>34</v>
      </c>
      <c r="AN444" s="346">
        <v>23</v>
      </c>
      <c r="AO444" s="346">
        <v>15</v>
      </c>
      <c r="AP444" s="346">
        <v>13</v>
      </c>
      <c r="AQ444" s="346">
        <v>38</v>
      </c>
      <c r="AR444" s="346">
        <v>932</v>
      </c>
      <c r="AS444" s="346">
        <v>112</v>
      </c>
      <c r="AT444" s="346">
        <v>96</v>
      </c>
      <c r="AU444" s="346">
        <v>450</v>
      </c>
      <c r="AV444" s="346">
        <v>43</v>
      </c>
    </row>
    <row r="445" spans="1:48" x14ac:dyDescent="0.2">
      <c r="A445" s="117">
        <v>308</v>
      </c>
      <c r="B445" s="125">
        <v>484</v>
      </c>
      <c r="C445" s="462" t="s">
        <v>30</v>
      </c>
      <c r="D445" s="354" t="s">
        <v>31</v>
      </c>
      <c r="E445" s="361">
        <v>2</v>
      </c>
      <c r="F445" s="447">
        <f t="shared" si="226"/>
        <v>1116</v>
      </c>
      <c r="G445" s="447">
        <v>1</v>
      </c>
      <c r="H445" s="447">
        <v>4</v>
      </c>
      <c r="I445" s="447">
        <v>9</v>
      </c>
      <c r="J445" s="339">
        <v>13</v>
      </c>
      <c r="K445" s="339">
        <v>18</v>
      </c>
      <c r="L445" s="346">
        <v>18</v>
      </c>
      <c r="M445" s="346">
        <v>16</v>
      </c>
      <c r="N445" s="346">
        <v>12</v>
      </c>
      <c r="O445" s="346">
        <v>23</v>
      </c>
      <c r="P445" s="346">
        <v>25</v>
      </c>
      <c r="Q445" s="346">
        <v>25</v>
      </c>
      <c r="R445" s="346">
        <v>21</v>
      </c>
      <c r="S445" s="346">
        <v>21</v>
      </c>
      <c r="T445" s="346">
        <v>21</v>
      </c>
      <c r="U445" s="346">
        <v>25</v>
      </c>
      <c r="V445" s="346">
        <v>24</v>
      </c>
      <c r="W445" s="346">
        <v>23</v>
      </c>
      <c r="X445" s="346">
        <v>21</v>
      </c>
      <c r="Y445" s="346">
        <v>20</v>
      </c>
      <c r="Z445" s="346">
        <v>20</v>
      </c>
      <c r="AA445" s="346">
        <v>19</v>
      </c>
      <c r="AB445" s="346">
        <v>19</v>
      </c>
      <c r="AC445" s="346">
        <v>18</v>
      </c>
      <c r="AD445" s="346">
        <v>119</v>
      </c>
      <c r="AE445" s="346">
        <v>102</v>
      </c>
      <c r="AF445" s="346">
        <v>92</v>
      </c>
      <c r="AG445" s="346">
        <v>81</v>
      </c>
      <c r="AH445" s="346">
        <v>79</v>
      </c>
      <c r="AI445" s="346">
        <v>75</v>
      </c>
      <c r="AJ445" s="346">
        <v>46</v>
      </c>
      <c r="AK445" s="346">
        <v>39</v>
      </c>
      <c r="AL445" s="346">
        <v>28</v>
      </c>
      <c r="AM445" s="346">
        <v>20</v>
      </c>
      <c r="AN445" s="346">
        <v>13</v>
      </c>
      <c r="AO445" s="346">
        <v>10</v>
      </c>
      <c r="AP445" s="346">
        <v>10</v>
      </c>
      <c r="AQ445" s="346">
        <v>30</v>
      </c>
      <c r="AR445" s="346">
        <v>552</v>
      </c>
      <c r="AS445" s="346">
        <v>74</v>
      </c>
      <c r="AT445" s="346">
        <v>45</v>
      </c>
      <c r="AU445" s="346">
        <v>350</v>
      </c>
      <c r="AV445" s="346">
        <v>31</v>
      </c>
    </row>
    <row r="446" spans="1:48" x14ac:dyDescent="0.2">
      <c r="A446" s="117">
        <v>309</v>
      </c>
      <c r="B446" s="125">
        <v>10502</v>
      </c>
      <c r="C446" s="462" t="s">
        <v>33</v>
      </c>
      <c r="D446" s="354" t="s">
        <v>31</v>
      </c>
      <c r="E446" s="361">
        <v>2</v>
      </c>
      <c r="F446" s="447">
        <f t="shared" si="226"/>
        <v>469</v>
      </c>
      <c r="G446" s="447"/>
      <c r="H446" s="447">
        <v>5</v>
      </c>
      <c r="I446" s="447">
        <v>10</v>
      </c>
      <c r="J446" s="339">
        <v>15</v>
      </c>
      <c r="K446" s="339">
        <v>16</v>
      </c>
      <c r="L446" s="346">
        <v>18</v>
      </c>
      <c r="M446" s="346">
        <v>15</v>
      </c>
      <c r="N446" s="346">
        <v>19</v>
      </c>
      <c r="O446" s="346">
        <v>21</v>
      </c>
      <c r="P446" s="346">
        <v>15</v>
      </c>
      <c r="Q446" s="346">
        <v>15</v>
      </c>
      <c r="R446" s="346">
        <v>10</v>
      </c>
      <c r="S446" s="346">
        <v>10</v>
      </c>
      <c r="T446" s="346">
        <v>10</v>
      </c>
      <c r="U446" s="346">
        <v>7</v>
      </c>
      <c r="V446" s="346">
        <v>6</v>
      </c>
      <c r="W446" s="346">
        <v>6</v>
      </c>
      <c r="X446" s="346">
        <v>5</v>
      </c>
      <c r="Y446" s="346">
        <v>5</v>
      </c>
      <c r="Z446" s="346">
        <v>5</v>
      </c>
      <c r="AA446" s="346">
        <v>5</v>
      </c>
      <c r="AB446" s="346">
        <v>5</v>
      </c>
      <c r="AC446" s="346">
        <v>4</v>
      </c>
      <c r="AD446" s="346">
        <v>39</v>
      </c>
      <c r="AE446" s="346">
        <v>35</v>
      </c>
      <c r="AF446" s="346">
        <v>35</v>
      </c>
      <c r="AG446" s="346">
        <v>24</v>
      </c>
      <c r="AH446" s="346">
        <v>27</v>
      </c>
      <c r="AI446" s="346">
        <v>25</v>
      </c>
      <c r="AJ446" s="346">
        <v>25</v>
      </c>
      <c r="AK446" s="346">
        <v>14</v>
      </c>
      <c r="AL446" s="346">
        <v>10</v>
      </c>
      <c r="AM446" s="346">
        <v>8</v>
      </c>
      <c r="AN446" s="346">
        <v>7</v>
      </c>
      <c r="AO446" s="346">
        <v>4</v>
      </c>
      <c r="AP446" s="346">
        <v>4</v>
      </c>
      <c r="AQ446" s="346">
        <v>26</v>
      </c>
      <c r="AR446" s="346">
        <v>236</v>
      </c>
      <c r="AS446" s="346">
        <v>36</v>
      </c>
      <c r="AT446" s="346">
        <v>11</v>
      </c>
      <c r="AU446" s="346">
        <v>100</v>
      </c>
      <c r="AV446" s="346">
        <v>22</v>
      </c>
    </row>
    <row r="447" spans="1:48" x14ac:dyDescent="0.2">
      <c r="A447" s="117">
        <v>310</v>
      </c>
      <c r="B447" s="125">
        <v>13864</v>
      </c>
      <c r="C447" s="462" t="s">
        <v>35</v>
      </c>
      <c r="D447" s="354" t="s">
        <v>31</v>
      </c>
      <c r="E447" s="361">
        <v>1</v>
      </c>
      <c r="F447" s="447">
        <f t="shared" si="226"/>
        <v>811</v>
      </c>
      <c r="G447" s="447"/>
      <c r="H447" s="447">
        <v>5</v>
      </c>
      <c r="I447" s="447">
        <v>3</v>
      </c>
      <c r="J447" s="339">
        <v>8</v>
      </c>
      <c r="K447" s="339">
        <v>18</v>
      </c>
      <c r="L447" s="346">
        <v>12</v>
      </c>
      <c r="M447" s="346">
        <v>8</v>
      </c>
      <c r="N447" s="346">
        <v>10</v>
      </c>
      <c r="O447" s="346">
        <v>21</v>
      </c>
      <c r="P447" s="346">
        <v>16</v>
      </c>
      <c r="Q447" s="346">
        <v>16</v>
      </c>
      <c r="R447" s="346">
        <v>15</v>
      </c>
      <c r="S447" s="346">
        <v>14</v>
      </c>
      <c r="T447" s="346">
        <v>14</v>
      </c>
      <c r="U447" s="346">
        <v>15</v>
      </c>
      <c r="V447" s="346">
        <v>15</v>
      </c>
      <c r="W447" s="346">
        <v>14</v>
      </c>
      <c r="X447" s="346">
        <v>15</v>
      </c>
      <c r="Y447" s="346">
        <v>15</v>
      </c>
      <c r="Z447" s="346">
        <v>14</v>
      </c>
      <c r="AA447" s="346">
        <v>13</v>
      </c>
      <c r="AB447" s="346">
        <v>13</v>
      </c>
      <c r="AC447" s="346">
        <v>12</v>
      </c>
      <c r="AD447" s="346">
        <v>98</v>
      </c>
      <c r="AE447" s="346">
        <v>64</v>
      </c>
      <c r="AF447" s="346">
        <v>70</v>
      </c>
      <c r="AG447" s="346">
        <v>62</v>
      </c>
      <c r="AH447" s="346">
        <v>60</v>
      </c>
      <c r="AI447" s="346">
        <v>55</v>
      </c>
      <c r="AJ447" s="346">
        <v>36</v>
      </c>
      <c r="AK447" s="346">
        <v>27</v>
      </c>
      <c r="AL447" s="346">
        <v>21</v>
      </c>
      <c r="AM447" s="346">
        <v>15</v>
      </c>
      <c r="AN447" s="346">
        <v>12</v>
      </c>
      <c r="AO447" s="346">
        <v>7</v>
      </c>
      <c r="AP447" s="346">
        <v>6</v>
      </c>
      <c r="AQ447" s="346">
        <v>19</v>
      </c>
      <c r="AR447" s="346">
        <v>400</v>
      </c>
      <c r="AS447" s="346">
        <v>54</v>
      </c>
      <c r="AT447" s="346">
        <v>32</v>
      </c>
      <c r="AU447" s="346">
        <v>198</v>
      </c>
      <c r="AV447" s="346">
        <v>14</v>
      </c>
    </row>
    <row r="448" spans="1:48" x14ac:dyDescent="0.2">
      <c r="A448" s="347">
        <v>311</v>
      </c>
      <c r="B448" s="125">
        <v>24569</v>
      </c>
      <c r="C448" s="463" t="s">
        <v>212</v>
      </c>
      <c r="D448" s="354"/>
      <c r="E448" s="361"/>
      <c r="F448" s="447">
        <f t="shared" si="226"/>
        <v>1544</v>
      </c>
      <c r="G448" s="447">
        <v>1</v>
      </c>
      <c r="H448" s="447">
        <v>3</v>
      </c>
      <c r="I448" s="447">
        <v>10</v>
      </c>
      <c r="J448" s="339">
        <v>13</v>
      </c>
      <c r="K448" s="339">
        <v>20</v>
      </c>
      <c r="L448" s="346">
        <v>20</v>
      </c>
      <c r="M448" s="346">
        <v>24</v>
      </c>
      <c r="N448" s="346">
        <v>20</v>
      </c>
      <c r="O448" s="346">
        <v>34</v>
      </c>
      <c r="P448" s="346">
        <v>36</v>
      </c>
      <c r="Q448" s="346">
        <v>38</v>
      </c>
      <c r="R448" s="346">
        <v>35</v>
      </c>
      <c r="S448" s="346">
        <v>36</v>
      </c>
      <c r="T448" s="346">
        <v>37</v>
      </c>
      <c r="U448" s="346">
        <v>36</v>
      </c>
      <c r="V448" s="346">
        <v>35</v>
      </c>
      <c r="W448" s="346">
        <v>34</v>
      </c>
      <c r="X448" s="346">
        <v>33</v>
      </c>
      <c r="Y448" s="346">
        <v>33</v>
      </c>
      <c r="Z448" s="346">
        <v>32</v>
      </c>
      <c r="AA448" s="346">
        <v>32</v>
      </c>
      <c r="AB448" s="346">
        <v>31</v>
      </c>
      <c r="AC448" s="346">
        <v>31</v>
      </c>
      <c r="AD448" s="346">
        <v>166</v>
      </c>
      <c r="AE448" s="346">
        <v>144</v>
      </c>
      <c r="AF448" s="346">
        <v>128</v>
      </c>
      <c r="AG448" s="346">
        <v>90</v>
      </c>
      <c r="AH448" s="346">
        <v>107</v>
      </c>
      <c r="AI448" s="346">
        <v>75</v>
      </c>
      <c r="AJ448" s="346">
        <v>71</v>
      </c>
      <c r="AK448" s="346">
        <v>49</v>
      </c>
      <c r="AL448" s="346">
        <v>41</v>
      </c>
      <c r="AM448" s="346">
        <v>23</v>
      </c>
      <c r="AN448" s="346">
        <v>17</v>
      </c>
      <c r="AO448" s="346">
        <v>12</v>
      </c>
      <c r="AP448" s="346">
        <v>11</v>
      </c>
      <c r="AQ448" s="346">
        <v>23</v>
      </c>
      <c r="AR448" s="346">
        <v>770</v>
      </c>
      <c r="AS448" s="346">
        <v>103</v>
      </c>
      <c r="AT448" s="346">
        <v>68</v>
      </c>
      <c r="AU448" s="346">
        <v>500</v>
      </c>
      <c r="AV448" s="346">
        <v>20</v>
      </c>
    </row>
    <row r="449" spans="1:48" x14ac:dyDescent="0.2">
      <c r="A449" s="340">
        <v>120602</v>
      </c>
      <c r="B449" s="341"/>
      <c r="C449" s="342" t="s">
        <v>37</v>
      </c>
      <c r="D449" s="275"/>
      <c r="E449" s="107">
        <v>1</v>
      </c>
      <c r="F449" s="447">
        <f t="shared" si="226"/>
        <v>5767</v>
      </c>
      <c r="G449" s="460">
        <f t="shared" ref="G449:I449" si="229">SUM(G450:G455)</f>
        <v>6</v>
      </c>
      <c r="H449" s="461">
        <f t="shared" si="229"/>
        <v>29</v>
      </c>
      <c r="I449" s="460">
        <f t="shared" si="229"/>
        <v>31</v>
      </c>
      <c r="J449" s="461">
        <f>SUM(J450:J455)</f>
        <v>60</v>
      </c>
      <c r="K449" s="461">
        <f t="shared" ref="K449:AV449" si="230">SUM(K450:K455)</f>
        <v>47</v>
      </c>
      <c r="L449" s="461">
        <f t="shared" si="230"/>
        <v>56</v>
      </c>
      <c r="M449" s="461">
        <f t="shared" si="230"/>
        <v>63</v>
      </c>
      <c r="N449" s="461">
        <f t="shared" si="230"/>
        <v>46</v>
      </c>
      <c r="O449" s="461">
        <f t="shared" si="230"/>
        <v>56</v>
      </c>
      <c r="P449" s="366">
        <f t="shared" si="230"/>
        <v>143</v>
      </c>
      <c r="Q449" s="366">
        <f t="shared" si="230"/>
        <v>139</v>
      </c>
      <c r="R449" s="366">
        <f t="shared" si="230"/>
        <v>136</v>
      </c>
      <c r="S449" s="366">
        <f t="shared" si="230"/>
        <v>137</v>
      </c>
      <c r="T449" s="366">
        <f t="shared" si="230"/>
        <v>130</v>
      </c>
      <c r="U449" s="366">
        <f t="shared" si="230"/>
        <v>126</v>
      </c>
      <c r="V449" s="366">
        <f t="shared" si="230"/>
        <v>123</v>
      </c>
      <c r="W449" s="366">
        <f t="shared" si="230"/>
        <v>121</v>
      </c>
      <c r="X449" s="366">
        <f t="shared" si="230"/>
        <v>118</v>
      </c>
      <c r="Y449" s="366">
        <f t="shared" si="230"/>
        <v>119</v>
      </c>
      <c r="Z449" s="366">
        <f t="shared" si="230"/>
        <v>118</v>
      </c>
      <c r="AA449" s="366">
        <f t="shared" si="230"/>
        <v>119</v>
      </c>
      <c r="AB449" s="366">
        <f t="shared" si="230"/>
        <v>120</v>
      </c>
      <c r="AC449" s="366">
        <f t="shared" si="230"/>
        <v>125</v>
      </c>
      <c r="AD449" s="366">
        <f t="shared" si="230"/>
        <v>653</v>
      </c>
      <c r="AE449" s="366">
        <f t="shared" si="230"/>
        <v>614</v>
      </c>
      <c r="AF449" s="366">
        <f t="shared" si="230"/>
        <v>444</v>
      </c>
      <c r="AG449" s="366">
        <f t="shared" si="230"/>
        <v>333</v>
      </c>
      <c r="AH449" s="366">
        <f t="shared" si="230"/>
        <v>325</v>
      </c>
      <c r="AI449" s="366">
        <f t="shared" si="230"/>
        <v>293</v>
      </c>
      <c r="AJ449" s="366">
        <f t="shared" si="230"/>
        <v>235</v>
      </c>
      <c r="AK449" s="366">
        <f t="shared" si="230"/>
        <v>215</v>
      </c>
      <c r="AL449" s="366">
        <f t="shared" si="230"/>
        <v>185</v>
      </c>
      <c r="AM449" s="366">
        <f t="shared" si="230"/>
        <v>159</v>
      </c>
      <c r="AN449" s="366">
        <f t="shared" si="230"/>
        <v>93</v>
      </c>
      <c r="AO449" s="366">
        <f t="shared" si="230"/>
        <v>61</v>
      </c>
      <c r="AP449" s="366">
        <f t="shared" si="230"/>
        <v>55</v>
      </c>
      <c r="AQ449" s="366">
        <f t="shared" si="230"/>
        <v>137</v>
      </c>
      <c r="AR449" s="366">
        <f t="shared" si="230"/>
        <v>3121</v>
      </c>
      <c r="AS449" s="366">
        <f t="shared" si="230"/>
        <v>299</v>
      </c>
      <c r="AT449" s="366">
        <f t="shared" si="230"/>
        <v>311</v>
      </c>
      <c r="AU449" s="366">
        <f t="shared" si="230"/>
        <v>1368</v>
      </c>
      <c r="AV449" s="366">
        <f t="shared" si="230"/>
        <v>186</v>
      </c>
    </row>
    <row r="450" spans="1:48" x14ac:dyDescent="0.2">
      <c r="A450" s="117">
        <v>301</v>
      </c>
      <c r="B450" s="125">
        <v>485</v>
      </c>
      <c r="C450" s="462" t="s">
        <v>39</v>
      </c>
      <c r="D450" s="367" t="s">
        <v>14</v>
      </c>
      <c r="E450" s="363">
        <v>1</v>
      </c>
      <c r="F450" s="447">
        <f t="shared" si="226"/>
        <v>2164</v>
      </c>
      <c r="G450" s="447">
        <v>4</v>
      </c>
      <c r="H450" s="447">
        <v>15</v>
      </c>
      <c r="I450" s="447">
        <v>19</v>
      </c>
      <c r="J450" s="339">
        <v>34</v>
      </c>
      <c r="K450" s="339">
        <v>22</v>
      </c>
      <c r="L450" s="346">
        <v>30</v>
      </c>
      <c r="M450" s="346">
        <v>36</v>
      </c>
      <c r="N450" s="346">
        <v>14</v>
      </c>
      <c r="O450" s="346">
        <v>29</v>
      </c>
      <c r="P450" s="346">
        <v>52</v>
      </c>
      <c r="Q450" s="346">
        <v>52</v>
      </c>
      <c r="R450" s="346">
        <v>50</v>
      </c>
      <c r="S450" s="346">
        <v>50</v>
      </c>
      <c r="T450" s="346">
        <v>48</v>
      </c>
      <c r="U450" s="346">
        <v>45</v>
      </c>
      <c r="V450" s="346">
        <v>42</v>
      </c>
      <c r="W450" s="346">
        <v>42</v>
      </c>
      <c r="X450" s="346">
        <v>36</v>
      </c>
      <c r="Y450" s="346">
        <v>40</v>
      </c>
      <c r="Z450" s="346">
        <v>38</v>
      </c>
      <c r="AA450" s="346">
        <v>41</v>
      </c>
      <c r="AB450" s="346">
        <v>40</v>
      </c>
      <c r="AC450" s="346">
        <v>42</v>
      </c>
      <c r="AD450" s="346">
        <v>238</v>
      </c>
      <c r="AE450" s="346">
        <v>229</v>
      </c>
      <c r="AF450" s="346">
        <v>165</v>
      </c>
      <c r="AG450" s="346">
        <v>125</v>
      </c>
      <c r="AH450" s="346">
        <v>126</v>
      </c>
      <c r="AI450" s="346">
        <v>113</v>
      </c>
      <c r="AJ450" s="346">
        <v>93</v>
      </c>
      <c r="AK450" s="346">
        <v>80</v>
      </c>
      <c r="AL450" s="346">
        <v>68</v>
      </c>
      <c r="AM450" s="346">
        <v>60</v>
      </c>
      <c r="AN450" s="346">
        <v>36</v>
      </c>
      <c r="AO450" s="346">
        <v>25</v>
      </c>
      <c r="AP450" s="346">
        <v>23</v>
      </c>
      <c r="AQ450" s="346">
        <v>51</v>
      </c>
      <c r="AR450" s="346">
        <v>1170</v>
      </c>
      <c r="AS450" s="346">
        <v>103</v>
      </c>
      <c r="AT450" s="346">
        <v>106</v>
      </c>
      <c r="AU450" s="346">
        <v>572</v>
      </c>
      <c r="AV450" s="346">
        <v>85</v>
      </c>
    </row>
    <row r="451" spans="1:48" x14ac:dyDescent="0.2">
      <c r="A451" s="117">
        <v>302</v>
      </c>
      <c r="B451" s="125">
        <v>486</v>
      </c>
      <c r="C451" s="462" t="s">
        <v>41</v>
      </c>
      <c r="D451" s="354" t="s">
        <v>16</v>
      </c>
      <c r="E451" s="361">
        <v>1</v>
      </c>
      <c r="F451" s="447">
        <f t="shared" si="226"/>
        <v>1213</v>
      </c>
      <c r="G451" s="447">
        <v>1</v>
      </c>
      <c r="H451" s="447">
        <v>6</v>
      </c>
      <c r="I451" s="447">
        <v>5</v>
      </c>
      <c r="J451" s="339">
        <v>11</v>
      </c>
      <c r="K451" s="339">
        <v>9</v>
      </c>
      <c r="L451" s="346">
        <v>10</v>
      </c>
      <c r="M451" s="346">
        <v>8</v>
      </c>
      <c r="N451" s="346">
        <v>14</v>
      </c>
      <c r="O451" s="346">
        <v>10</v>
      </c>
      <c r="P451" s="346">
        <v>30</v>
      </c>
      <c r="Q451" s="346">
        <v>30</v>
      </c>
      <c r="R451" s="346">
        <v>30</v>
      </c>
      <c r="S451" s="346">
        <v>30</v>
      </c>
      <c r="T451" s="346">
        <v>27</v>
      </c>
      <c r="U451" s="346">
        <v>27</v>
      </c>
      <c r="V451" s="346">
        <v>30</v>
      </c>
      <c r="W451" s="346">
        <v>28</v>
      </c>
      <c r="X451" s="346">
        <v>30</v>
      </c>
      <c r="Y451" s="346">
        <v>28</v>
      </c>
      <c r="Z451" s="346">
        <v>30</v>
      </c>
      <c r="AA451" s="346">
        <v>28</v>
      </c>
      <c r="AB451" s="346">
        <v>29</v>
      </c>
      <c r="AC451" s="346">
        <v>27</v>
      </c>
      <c r="AD451" s="346">
        <v>134</v>
      </c>
      <c r="AE451" s="346">
        <v>121</v>
      </c>
      <c r="AF451" s="346">
        <v>87</v>
      </c>
      <c r="AG451" s="346">
        <v>68</v>
      </c>
      <c r="AH451" s="346">
        <v>63</v>
      </c>
      <c r="AI451" s="346">
        <v>55</v>
      </c>
      <c r="AJ451" s="346">
        <v>51</v>
      </c>
      <c r="AK451" s="346">
        <v>48</v>
      </c>
      <c r="AL451" s="346">
        <v>43</v>
      </c>
      <c r="AM451" s="346">
        <v>33</v>
      </c>
      <c r="AN451" s="346">
        <v>21</v>
      </c>
      <c r="AO451" s="346">
        <v>12</v>
      </c>
      <c r="AP451" s="346">
        <v>11</v>
      </c>
      <c r="AQ451" s="346">
        <v>30</v>
      </c>
      <c r="AR451" s="346">
        <v>657</v>
      </c>
      <c r="AS451" s="346">
        <v>69</v>
      </c>
      <c r="AT451" s="346">
        <v>78</v>
      </c>
      <c r="AU451" s="346">
        <v>264</v>
      </c>
      <c r="AV451" s="346">
        <v>32</v>
      </c>
    </row>
    <row r="452" spans="1:48" x14ac:dyDescent="0.2">
      <c r="A452" s="117">
        <v>303</v>
      </c>
      <c r="B452" s="125">
        <v>487</v>
      </c>
      <c r="C452" s="462" t="s">
        <v>43</v>
      </c>
      <c r="D452" s="354" t="s">
        <v>31</v>
      </c>
      <c r="E452" s="361">
        <v>1</v>
      </c>
      <c r="F452" s="447">
        <f t="shared" si="226"/>
        <v>653</v>
      </c>
      <c r="G452" s="447">
        <v>1</v>
      </c>
      <c r="H452" s="447">
        <v>4</v>
      </c>
      <c r="I452" s="447">
        <v>2</v>
      </c>
      <c r="J452" s="339">
        <v>6</v>
      </c>
      <c r="K452" s="339">
        <v>6</v>
      </c>
      <c r="L452" s="346">
        <v>6</v>
      </c>
      <c r="M452" s="346">
        <v>10</v>
      </c>
      <c r="N452" s="346">
        <v>9</v>
      </c>
      <c r="O452" s="346">
        <v>10</v>
      </c>
      <c r="P452" s="346">
        <v>17</v>
      </c>
      <c r="Q452" s="346">
        <v>15</v>
      </c>
      <c r="R452" s="346">
        <v>15</v>
      </c>
      <c r="S452" s="346">
        <v>15</v>
      </c>
      <c r="T452" s="346">
        <v>15</v>
      </c>
      <c r="U452" s="346">
        <v>14</v>
      </c>
      <c r="V452" s="346">
        <v>14</v>
      </c>
      <c r="W452" s="346">
        <v>14</v>
      </c>
      <c r="X452" s="346">
        <v>14</v>
      </c>
      <c r="Y452" s="346">
        <v>14</v>
      </c>
      <c r="Z452" s="346">
        <v>14</v>
      </c>
      <c r="AA452" s="346">
        <v>14</v>
      </c>
      <c r="AB452" s="346">
        <v>15</v>
      </c>
      <c r="AC452" s="346">
        <v>15</v>
      </c>
      <c r="AD452" s="346">
        <v>72</v>
      </c>
      <c r="AE452" s="346">
        <v>68</v>
      </c>
      <c r="AF452" s="346">
        <v>48</v>
      </c>
      <c r="AG452" s="346">
        <v>37</v>
      </c>
      <c r="AH452" s="346">
        <v>37</v>
      </c>
      <c r="AI452" s="346">
        <v>32</v>
      </c>
      <c r="AJ452" s="346">
        <v>25</v>
      </c>
      <c r="AK452" s="346">
        <v>22</v>
      </c>
      <c r="AL452" s="346">
        <v>19</v>
      </c>
      <c r="AM452" s="346">
        <v>19</v>
      </c>
      <c r="AN452" s="346">
        <v>10</v>
      </c>
      <c r="AO452" s="346">
        <v>6</v>
      </c>
      <c r="AP452" s="346">
        <v>6</v>
      </c>
      <c r="AQ452" s="346">
        <v>15</v>
      </c>
      <c r="AR452" s="346">
        <v>354</v>
      </c>
      <c r="AS452" s="346">
        <v>35</v>
      </c>
      <c r="AT452" s="346">
        <v>38</v>
      </c>
      <c r="AU452" s="346">
        <v>138</v>
      </c>
      <c r="AV452" s="346">
        <v>21</v>
      </c>
    </row>
    <row r="453" spans="1:48" x14ac:dyDescent="0.2">
      <c r="A453" s="117">
        <v>304</v>
      </c>
      <c r="B453" s="125">
        <v>488</v>
      </c>
      <c r="C453" s="462" t="s">
        <v>45</v>
      </c>
      <c r="D453" s="354" t="s">
        <v>31</v>
      </c>
      <c r="E453" s="361">
        <v>1</v>
      </c>
      <c r="F453" s="447">
        <f t="shared" si="226"/>
        <v>305</v>
      </c>
      <c r="G453" s="447"/>
      <c r="H453" s="447">
        <v>1</v>
      </c>
      <c r="I453" s="447">
        <v>1</v>
      </c>
      <c r="J453" s="339">
        <v>2</v>
      </c>
      <c r="K453" s="339">
        <v>2</v>
      </c>
      <c r="L453" s="346">
        <v>2</v>
      </c>
      <c r="M453" s="346">
        <v>2</v>
      </c>
      <c r="N453" s="346">
        <v>1</v>
      </c>
      <c r="O453" s="346">
        <v>1</v>
      </c>
      <c r="P453" s="346">
        <v>8</v>
      </c>
      <c r="Q453" s="346">
        <v>8</v>
      </c>
      <c r="R453" s="346">
        <v>7</v>
      </c>
      <c r="S453" s="346">
        <v>7</v>
      </c>
      <c r="T453" s="346">
        <v>7</v>
      </c>
      <c r="U453" s="346">
        <v>7</v>
      </c>
      <c r="V453" s="346">
        <v>7</v>
      </c>
      <c r="W453" s="346">
        <v>6</v>
      </c>
      <c r="X453" s="346">
        <v>7</v>
      </c>
      <c r="Y453" s="346">
        <v>7</v>
      </c>
      <c r="Z453" s="346">
        <v>7</v>
      </c>
      <c r="AA453" s="346">
        <v>7</v>
      </c>
      <c r="AB453" s="346">
        <v>7</v>
      </c>
      <c r="AC453" s="346">
        <v>7</v>
      </c>
      <c r="AD453" s="346">
        <v>39</v>
      </c>
      <c r="AE453" s="346">
        <v>35</v>
      </c>
      <c r="AF453" s="346">
        <v>25</v>
      </c>
      <c r="AG453" s="346">
        <v>17</v>
      </c>
      <c r="AH453" s="346">
        <v>17</v>
      </c>
      <c r="AI453" s="346">
        <v>14</v>
      </c>
      <c r="AJ453" s="346">
        <v>11</v>
      </c>
      <c r="AK453" s="346">
        <v>12</v>
      </c>
      <c r="AL453" s="346">
        <v>9</v>
      </c>
      <c r="AM453" s="346">
        <v>7</v>
      </c>
      <c r="AN453" s="346">
        <v>4</v>
      </c>
      <c r="AO453" s="346">
        <v>3</v>
      </c>
      <c r="AP453" s="346">
        <v>3</v>
      </c>
      <c r="AQ453" s="346">
        <v>7</v>
      </c>
      <c r="AR453" s="346">
        <v>165</v>
      </c>
      <c r="AS453" s="346">
        <v>17</v>
      </c>
      <c r="AT453" s="346">
        <v>17</v>
      </c>
      <c r="AU453" s="346">
        <v>68</v>
      </c>
      <c r="AV453" s="346">
        <v>6</v>
      </c>
    </row>
    <row r="454" spans="1:48" x14ac:dyDescent="0.2">
      <c r="A454" s="117">
        <v>305</v>
      </c>
      <c r="B454" s="125">
        <v>489</v>
      </c>
      <c r="C454" s="462" t="s">
        <v>48</v>
      </c>
      <c r="D454" s="354" t="s">
        <v>31</v>
      </c>
      <c r="E454" s="361">
        <v>1</v>
      </c>
      <c r="F454" s="447">
        <f t="shared" si="226"/>
        <v>782</v>
      </c>
      <c r="G454" s="447"/>
      <c r="H454" s="447">
        <v>2</v>
      </c>
      <c r="I454" s="447">
        <v>1</v>
      </c>
      <c r="J454" s="339">
        <v>3</v>
      </c>
      <c r="K454" s="339">
        <v>4</v>
      </c>
      <c r="L454" s="346">
        <v>6</v>
      </c>
      <c r="M454" s="346">
        <v>4</v>
      </c>
      <c r="N454" s="346">
        <v>6</v>
      </c>
      <c r="O454" s="346">
        <v>4</v>
      </c>
      <c r="P454" s="346">
        <v>21</v>
      </c>
      <c r="Q454" s="346">
        <v>18</v>
      </c>
      <c r="R454" s="346">
        <v>19</v>
      </c>
      <c r="S454" s="346">
        <v>20</v>
      </c>
      <c r="T454" s="346">
        <v>19</v>
      </c>
      <c r="U454" s="346">
        <v>20</v>
      </c>
      <c r="V454" s="346">
        <v>17</v>
      </c>
      <c r="W454" s="346">
        <v>18</v>
      </c>
      <c r="X454" s="346">
        <v>18</v>
      </c>
      <c r="Y454" s="346">
        <v>17</v>
      </c>
      <c r="Z454" s="346">
        <v>17</v>
      </c>
      <c r="AA454" s="346">
        <v>17</v>
      </c>
      <c r="AB454" s="346">
        <v>17</v>
      </c>
      <c r="AC454" s="346">
        <v>19</v>
      </c>
      <c r="AD454" s="346">
        <v>86</v>
      </c>
      <c r="AE454" s="346">
        <v>87</v>
      </c>
      <c r="AF454" s="346">
        <v>59</v>
      </c>
      <c r="AG454" s="346">
        <v>48</v>
      </c>
      <c r="AH454" s="346">
        <v>44</v>
      </c>
      <c r="AI454" s="346">
        <v>41</v>
      </c>
      <c r="AJ454" s="346">
        <v>30</v>
      </c>
      <c r="AK454" s="346">
        <v>28</v>
      </c>
      <c r="AL454" s="346">
        <v>25</v>
      </c>
      <c r="AM454" s="346">
        <v>23</v>
      </c>
      <c r="AN454" s="346">
        <v>12</v>
      </c>
      <c r="AO454" s="346">
        <v>8</v>
      </c>
      <c r="AP454" s="346">
        <v>7</v>
      </c>
      <c r="AQ454" s="346">
        <v>19</v>
      </c>
      <c r="AR454" s="346">
        <v>423</v>
      </c>
      <c r="AS454" s="346">
        <v>44</v>
      </c>
      <c r="AT454" s="346">
        <v>42</v>
      </c>
      <c r="AU454" s="346">
        <v>175</v>
      </c>
      <c r="AV454" s="346">
        <v>24</v>
      </c>
    </row>
    <row r="455" spans="1:48" x14ac:dyDescent="0.2">
      <c r="A455" s="117">
        <v>306</v>
      </c>
      <c r="B455" s="125">
        <v>7186</v>
      </c>
      <c r="C455" s="462" t="s">
        <v>50</v>
      </c>
      <c r="D455" s="354" t="s">
        <v>31</v>
      </c>
      <c r="E455" s="361">
        <v>1</v>
      </c>
      <c r="F455" s="447">
        <f t="shared" si="226"/>
        <v>650</v>
      </c>
      <c r="G455" s="447"/>
      <c r="H455" s="447">
        <v>1</v>
      </c>
      <c r="I455" s="447">
        <v>3</v>
      </c>
      <c r="J455" s="339">
        <v>4</v>
      </c>
      <c r="K455" s="339">
        <v>4</v>
      </c>
      <c r="L455" s="346">
        <v>2</v>
      </c>
      <c r="M455" s="346">
        <v>3</v>
      </c>
      <c r="N455" s="346">
        <v>2</v>
      </c>
      <c r="O455" s="346">
        <v>2</v>
      </c>
      <c r="P455" s="346">
        <v>15</v>
      </c>
      <c r="Q455" s="346">
        <v>16</v>
      </c>
      <c r="R455" s="346">
        <v>15</v>
      </c>
      <c r="S455" s="346">
        <v>15</v>
      </c>
      <c r="T455" s="346">
        <v>14</v>
      </c>
      <c r="U455" s="346">
        <v>13</v>
      </c>
      <c r="V455" s="346">
        <v>13</v>
      </c>
      <c r="W455" s="346">
        <v>13</v>
      </c>
      <c r="X455" s="346">
        <v>13</v>
      </c>
      <c r="Y455" s="346">
        <v>13</v>
      </c>
      <c r="Z455" s="346">
        <v>12</v>
      </c>
      <c r="AA455" s="346">
        <v>12</v>
      </c>
      <c r="AB455" s="346">
        <v>12</v>
      </c>
      <c r="AC455" s="346">
        <v>15</v>
      </c>
      <c r="AD455" s="346">
        <v>84</v>
      </c>
      <c r="AE455" s="346">
        <v>74</v>
      </c>
      <c r="AF455" s="346">
        <v>60</v>
      </c>
      <c r="AG455" s="346">
        <v>38</v>
      </c>
      <c r="AH455" s="346">
        <v>38</v>
      </c>
      <c r="AI455" s="346">
        <v>38</v>
      </c>
      <c r="AJ455" s="346">
        <v>25</v>
      </c>
      <c r="AK455" s="346">
        <v>25</v>
      </c>
      <c r="AL455" s="346">
        <v>21</v>
      </c>
      <c r="AM455" s="346">
        <v>17</v>
      </c>
      <c r="AN455" s="346">
        <v>10</v>
      </c>
      <c r="AO455" s="346">
        <v>7</v>
      </c>
      <c r="AP455" s="346">
        <v>5</v>
      </c>
      <c r="AQ455" s="346">
        <v>15</v>
      </c>
      <c r="AR455" s="346">
        <v>352</v>
      </c>
      <c r="AS455" s="346">
        <v>31</v>
      </c>
      <c r="AT455" s="346">
        <v>30</v>
      </c>
      <c r="AU455" s="346">
        <v>151</v>
      </c>
      <c r="AV455" s="346">
        <v>18</v>
      </c>
    </row>
    <row r="456" spans="1:48" x14ac:dyDescent="0.2">
      <c r="A456" s="464">
        <v>120603</v>
      </c>
      <c r="B456" s="341"/>
      <c r="C456" s="342" t="s">
        <v>52</v>
      </c>
      <c r="D456" s="275"/>
      <c r="E456" s="107">
        <v>2</v>
      </c>
      <c r="F456" s="447">
        <f t="shared" si="226"/>
        <v>5756</v>
      </c>
      <c r="G456" s="460">
        <f t="shared" ref="G456:I456" si="231">SUM(G457:G459)</f>
        <v>6</v>
      </c>
      <c r="H456" s="461">
        <f t="shared" si="231"/>
        <v>44</v>
      </c>
      <c r="I456" s="461">
        <f t="shared" si="231"/>
        <v>27</v>
      </c>
      <c r="J456" s="461">
        <f>SUM(J457:J459)</f>
        <v>71</v>
      </c>
      <c r="K456" s="461">
        <f t="shared" ref="K456:AV456" si="232">SUM(K457:K459)</f>
        <v>70</v>
      </c>
      <c r="L456" s="461">
        <f t="shared" si="232"/>
        <v>64</v>
      </c>
      <c r="M456" s="461">
        <f t="shared" si="232"/>
        <v>55</v>
      </c>
      <c r="N456" s="461">
        <f t="shared" si="232"/>
        <v>76</v>
      </c>
      <c r="O456" s="461">
        <f t="shared" si="232"/>
        <v>64</v>
      </c>
      <c r="P456" s="366">
        <f t="shared" si="232"/>
        <v>154</v>
      </c>
      <c r="Q456" s="366">
        <f t="shared" si="232"/>
        <v>153</v>
      </c>
      <c r="R456" s="366">
        <f t="shared" si="232"/>
        <v>153</v>
      </c>
      <c r="S456" s="366">
        <f t="shared" si="232"/>
        <v>151</v>
      </c>
      <c r="T456" s="366">
        <f t="shared" si="232"/>
        <v>152</v>
      </c>
      <c r="U456" s="366">
        <f t="shared" si="232"/>
        <v>153</v>
      </c>
      <c r="V456" s="366">
        <f t="shared" si="232"/>
        <v>151</v>
      </c>
      <c r="W456" s="366">
        <f t="shared" si="232"/>
        <v>143</v>
      </c>
      <c r="X456" s="366">
        <f t="shared" si="232"/>
        <v>136</v>
      </c>
      <c r="Y456" s="366">
        <f t="shared" si="232"/>
        <v>124</v>
      </c>
      <c r="Z456" s="366">
        <f t="shared" si="232"/>
        <v>115</v>
      </c>
      <c r="AA456" s="366">
        <f t="shared" si="232"/>
        <v>107</v>
      </c>
      <c r="AB456" s="366">
        <f t="shared" si="232"/>
        <v>107</v>
      </c>
      <c r="AC456" s="366">
        <f t="shared" si="232"/>
        <v>113</v>
      </c>
      <c r="AD456" s="366">
        <f t="shared" si="232"/>
        <v>584</v>
      </c>
      <c r="AE456" s="366">
        <f t="shared" si="232"/>
        <v>581</v>
      </c>
      <c r="AF456" s="366">
        <f t="shared" si="232"/>
        <v>466</v>
      </c>
      <c r="AG456" s="366">
        <f t="shared" si="232"/>
        <v>390</v>
      </c>
      <c r="AH456" s="366">
        <f t="shared" si="232"/>
        <v>330</v>
      </c>
      <c r="AI456" s="366">
        <f t="shared" si="232"/>
        <v>299</v>
      </c>
      <c r="AJ456" s="366">
        <f t="shared" si="232"/>
        <v>225</v>
      </c>
      <c r="AK456" s="366">
        <f t="shared" si="232"/>
        <v>194</v>
      </c>
      <c r="AL456" s="366">
        <f t="shared" si="232"/>
        <v>135</v>
      </c>
      <c r="AM456" s="366">
        <f t="shared" si="232"/>
        <v>79</v>
      </c>
      <c r="AN456" s="366">
        <f t="shared" si="232"/>
        <v>79</v>
      </c>
      <c r="AO456" s="366">
        <f t="shared" si="232"/>
        <v>31</v>
      </c>
      <c r="AP456" s="366">
        <f t="shared" si="232"/>
        <v>51</v>
      </c>
      <c r="AQ456" s="366">
        <f t="shared" si="232"/>
        <v>186</v>
      </c>
      <c r="AR456" s="366">
        <f t="shared" si="232"/>
        <v>3079</v>
      </c>
      <c r="AS456" s="366">
        <f t="shared" si="232"/>
        <v>348</v>
      </c>
      <c r="AT456" s="366">
        <f t="shared" si="232"/>
        <v>278</v>
      </c>
      <c r="AU456" s="366">
        <f t="shared" si="232"/>
        <v>1311</v>
      </c>
      <c r="AV456" s="366">
        <f t="shared" si="232"/>
        <v>254</v>
      </c>
    </row>
    <row r="457" spans="1:48" x14ac:dyDescent="0.2">
      <c r="A457" s="117">
        <v>301</v>
      </c>
      <c r="B457" s="125">
        <v>490</v>
      </c>
      <c r="C457" s="462" t="s">
        <v>54</v>
      </c>
      <c r="D457" s="352" t="s">
        <v>14</v>
      </c>
      <c r="E457" s="363">
        <v>2</v>
      </c>
      <c r="F457" s="447">
        <f t="shared" si="226"/>
        <v>2036</v>
      </c>
      <c r="G457" s="447">
        <v>4</v>
      </c>
      <c r="H457" s="447">
        <v>20</v>
      </c>
      <c r="I457" s="447">
        <v>16</v>
      </c>
      <c r="J457" s="339">
        <v>36</v>
      </c>
      <c r="K457" s="339">
        <v>35</v>
      </c>
      <c r="L457" s="346">
        <v>32</v>
      </c>
      <c r="M457" s="346">
        <v>25</v>
      </c>
      <c r="N457" s="346">
        <v>33</v>
      </c>
      <c r="O457" s="346">
        <v>33</v>
      </c>
      <c r="P457" s="346">
        <v>49</v>
      </c>
      <c r="Q457" s="346">
        <v>54</v>
      </c>
      <c r="R457" s="346">
        <v>53</v>
      </c>
      <c r="S457" s="346">
        <v>55</v>
      </c>
      <c r="T457" s="346">
        <v>54</v>
      </c>
      <c r="U457" s="346">
        <v>54</v>
      </c>
      <c r="V457" s="346">
        <v>52</v>
      </c>
      <c r="W457" s="346">
        <v>51</v>
      </c>
      <c r="X457" s="346">
        <v>47</v>
      </c>
      <c r="Y457" s="346">
        <v>43</v>
      </c>
      <c r="Z457" s="346">
        <v>41</v>
      </c>
      <c r="AA457" s="346">
        <v>38</v>
      </c>
      <c r="AB457" s="346">
        <v>38</v>
      </c>
      <c r="AC457" s="346">
        <v>39</v>
      </c>
      <c r="AD457" s="346">
        <v>211</v>
      </c>
      <c r="AE457" s="346">
        <v>203</v>
      </c>
      <c r="AF457" s="346">
        <v>157</v>
      </c>
      <c r="AG457" s="346">
        <v>135</v>
      </c>
      <c r="AH457" s="346">
        <v>110</v>
      </c>
      <c r="AI457" s="346">
        <v>96</v>
      </c>
      <c r="AJ457" s="346">
        <v>75</v>
      </c>
      <c r="AK457" s="346">
        <v>65</v>
      </c>
      <c r="AL457" s="346">
        <v>44</v>
      </c>
      <c r="AM457" s="346">
        <v>25</v>
      </c>
      <c r="AN457" s="346">
        <v>25</v>
      </c>
      <c r="AO457" s="346">
        <v>11</v>
      </c>
      <c r="AP457" s="346">
        <v>17</v>
      </c>
      <c r="AQ457" s="346">
        <v>65</v>
      </c>
      <c r="AR457" s="346">
        <v>1089</v>
      </c>
      <c r="AS457" s="346">
        <v>122</v>
      </c>
      <c r="AT457" s="346">
        <v>102</v>
      </c>
      <c r="AU457" s="346">
        <v>440</v>
      </c>
      <c r="AV457" s="346">
        <v>87</v>
      </c>
    </row>
    <row r="458" spans="1:48" x14ac:dyDescent="0.2">
      <c r="A458" s="117">
        <v>302</v>
      </c>
      <c r="B458" s="125">
        <v>491</v>
      </c>
      <c r="C458" s="462" t="s">
        <v>56</v>
      </c>
      <c r="D458" s="354" t="s">
        <v>16</v>
      </c>
      <c r="E458" s="361">
        <v>2</v>
      </c>
      <c r="F458" s="447">
        <f t="shared" si="226"/>
        <v>1526</v>
      </c>
      <c r="G458" s="447">
        <v>1</v>
      </c>
      <c r="H458" s="447">
        <v>13</v>
      </c>
      <c r="I458" s="447">
        <v>9</v>
      </c>
      <c r="J458" s="339">
        <v>22</v>
      </c>
      <c r="K458" s="339">
        <v>23</v>
      </c>
      <c r="L458" s="346">
        <v>14</v>
      </c>
      <c r="M458" s="346">
        <v>15</v>
      </c>
      <c r="N458" s="346">
        <v>27</v>
      </c>
      <c r="O458" s="346">
        <v>22</v>
      </c>
      <c r="P458" s="346">
        <v>40</v>
      </c>
      <c r="Q458" s="346">
        <v>37</v>
      </c>
      <c r="R458" s="346">
        <v>40</v>
      </c>
      <c r="S458" s="346">
        <v>38</v>
      </c>
      <c r="T458" s="346">
        <v>40</v>
      </c>
      <c r="U458" s="346">
        <v>37</v>
      </c>
      <c r="V458" s="346">
        <v>40</v>
      </c>
      <c r="W458" s="346">
        <v>37</v>
      </c>
      <c r="X458" s="346">
        <v>40</v>
      </c>
      <c r="Y458" s="346">
        <v>35</v>
      </c>
      <c r="Z458" s="346">
        <v>29</v>
      </c>
      <c r="AA458" s="346">
        <v>26</v>
      </c>
      <c r="AB458" s="346">
        <v>28</v>
      </c>
      <c r="AC458" s="346">
        <v>27</v>
      </c>
      <c r="AD458" s="346">
        <v>157</v>
      </c>
      <c r="AE458" s="346">
        <v>156</v>
      </c>
      <c r="AF458" s="346">
        <v>124</v>
      </c>
      <c r="AG458" s="346">
        <v>101</v>
      </c>
      <c r="AH458" s="346">
        <v>84</v>
      </c>
      <c r="AI458" s="346">
        <v>80</v>
      </c>
      <c r="AJ458" s="346">
        <v>60</v>
      </c>
      <c r="AK458" s="346">
        <v>52</v>
      </c>
      <c r="AL458" s="346">
        <v>35</v>
      </c>
      <c r="AM458" s="346">
        <v>20</v>
      </c>
      <c r="AN458" s="346">
        <v>20</v>
      </c>
      <c r="AO458" s="346">
        <v>7</v>
      </c>
      <c r="AP458" s="346">
        <v>13</v>
      </c>
      <c r="AQ458" s="346">
        <v>51</v>
      </c>
      <c r="AR458" s="346">
        <v>821</v>
      </c>
      <c r="AS458" s="346">
        <v>92</v>
      </c>
      <c r="AT458" s="346">
        <v>68</v>
      </c>
      <c r="AU458" s="346">
        <v>341</v>
      </c>
      <c r="AV458" s="346">
        <v>69</v>
      </c>
    </row>
    <row r="459" spans="1:48" x14ac:dyDescent="0.2">
      <c r="A459" s="117">
        <v>303</v>
      </c>
      <c r="B459" s="125">
        <v>433</v>
      </c>
      <c r="C459" s="462" t="s">
        <v>58</v>
      </c>
      <c r="D459" s="354" t="s">
        <v>31</v>
      </c>
      <c r="E459" s="361">
        <v>2</v>
      </c>
      <c r="F459" s="447">
        <f t="shared" si="226"/>
        <v>2194</v>
      </c>
      <c r="G459" s="447">
        <v>1</v>
      </c>
      <c r="H459" s="447">
        <v>11</v>
      </c>
      <c r="I459" s="447">
        <v>2</v>
      </c>
      <c r="J459" s="339">
        <v>13</v>
      </c>
      <c r="K459" s="339">
        <v>12</v>
      </c>
      <c r="L459" s="346">
        <v>18</v>
      </c>
      <c r="M459" s="346">
        <v>15</v>
      </c>
      <c r="N459" s="346">
        <v>16</v>
      </c>
      <c r="O459" s="346">
        <v>9</v>
      </c>
      <c r="P459" s="346">
        <v>65</v>
      </c>
      <c r="Q459" s="346">
        <v>62</v>
      </c>
      <c r="R459" s="346">
        <v>60</v>
      </c>
      <c r="S459" s="346">
        <v>58</v>
      </c>
      <c r="T459" s="346">
        <v>58</v>
      </c>
      <c r="U459" s="346">
        <v>62</v>
      </c>
      <c r="V459" s="346">
        <v>59</v>
      </c>
      <c r="W459" s="346">
        <v>55</v>
      </c>
      <c r="X459" s="346">
        <v>49</v>
      </c>
      <c r="Y459" s="346">
        <v>46</v>
      </c>
      <c r="Z459" s="346">
        <v>45</v>
      </c>
      <c r="AA459" s="346">
        <v>43</v>
      </c>
      <c r="AB459" s="346">
        <v>41</v>
      </c>
      <c r="AC459" s="346">
        <v>47</v>
      </c>
      <c r="AD459" s="346">
        <v>216</v>
      </c>
      <c r="AE459" s="346">
        <v>222</v>
      </c>
      <c r="AF459" s="346">
        <v>185</v>
      </c>
      <c r="AG459" s="346">
        <v>154</v>
      </c>
      <c r="AH459" s="346">
        <v>136</v>
      </c>
      <c r="AI459" s="346">
        <v>123</v>
      </c>
      <c r="AJ459" s="346">
        <v>90</v>
      </c>
      <c r="AK459" s="346">
        <v>77</v>
      </c>
      <c r="AL459" s="346">
        <v>56</v>
      </c>
      <c r="AM459" s="346">
        <v>34</v>
      </c>
      <c r="AN459" s="346">
        <v>34</v>
      </c>
      <c r="AO459" s="346">
        <v>13</v>
      </c>
      <c r="AP459" s="346">
        <v>21</v>
      </c>
      <c r="AQ459" s="346">
        <v>70</v>
      </c>
      <c r="AR459" s="346">
        <v>1169</v>
      </c>
      <c r="AS459" s="346">
        <v>134</v>
      </c>
      <c r="AT459" s="346">
        <v>108</v>
      </c>
      <c r="AU459" s="346">
        <v>530</v>
      </c>
      <c r="AV459" s="346">
        <v>98</v>
      </c>
    </row>
    <row r="460" spans="1:48" x14ac:dyDescent="0.2">
      <c r="A460" s="464">
        <v>120604</v>
      </c>
      <c r="B460" s="341"/>
      <c r="C460" s="342" t="s">
        <v>60</v>
      </c>
      <c r="D460" s="275" t="s">
        <v>47</v>
      </c>
      <c r="E460" s="107">
        <v>1</v>
      </c>
      <c r="F460" s="447">
        <f t="shared" si="226"/>
        <v>57339</v>
      </c>
      <c r="G460" s="460">
        <f t="shared" ref="G460:I460" si="233">SUM(G461:G468)</f>
        <v>40</v>
      </c>
      <c r="H460" s="461">
        <f t="shared" si="233"/>
        <v>244</v>
      </c>
      <c r="I460" s="460">
        <f t="shared" si="233"/>
        <v>222</v>
      </c>
      <c r="J460" s="461">
        <f>SUM(J461:J468)</f>
        <v>466</v>
      </c>
      <c r="K460" s="461">
        <f t="shared" ref="K460:AV460" si="234">SUM(K461:K468)</f>
        <v>483</v>
      </c>
      <c r="L460" s="461">
        <f t="shared" si="234"/>
        <v>458</v>
      </c>
      <c r="M460" s="461">
        <f t="shared" si="234"/>
        <v>458</v>
      </c>
      <c r="N460" s="461">
        <f t="shared" si="234"/>
        <v>526</v>
      </c>
      <c r="O460" s="461">
        <f t="shared" si="234"/>
        <v>451</v>
      </c>
      <c r="P460" s="366">
        <f t="shared" si="234"/>
        <v>1506</v>
      </c>
      <c r="Q460" s="366">
        <f t="shared" si="234"/>
        <v>1481</v>
      </c>
      <c r="R460" s="366">
        <f t="shared" si="234"/>
        <v>1451</v>
      </c>
      <c r="S460" s="366">
        <f t="shared" si="234"/>
        <v>1424</v>
      </c>
      <c r="T460" s="366">
        <f t="shared" si="234"/>
        <v>1394</v>
      </c>
      <c r="U460" s="366">
        <f t="shared" si="234"/>
        <v>1364</v>
      </c>
      <c r="V460" s="366">
        <f t="shared" si="234"/>
        <v>1338</v>
      </c>
      <c r="W460" s="366">
        <f t="shared" si="234"/>
        <v>1321</v>
      </c>
      <c r="X460" s="366">
        <f t="shared" si="234"/>
        <v>1309</v>
      </c>
      <c r="Y460" s="366">
        <f t="shared" si="234"/>
        <v>1296</v>
      </c>
      <c r="Z460" s="366">
        <f t="shared" si="234"/>
        <v>1284</v>
      </c>
      <c r="AA460" s="366">
        <f t="shared" si="234"/>
        <v>1281</v>
      </c>
      <c r="AB460" s="366">
        <f t="shared" si="234"/>
        <v>1294</v>
      </c>
      <c r="AC460" s="366">
        <f t="shared" si="234"/>
        <v>1314</v>
      </c>
      <c r="AD460" s="366">
        <f t="shared" si="234"/>
        <v>6725</v>
      </c>
      <c r="AE460" s="366">
        <f t="shared" si="234"/>
        <v>6217</v>
      </c>
      <c r="AF460" s="366">
        <f t="shared" si="234"/>
        <v>4761</v>
      </c>
      <c r="AG460" s="366">
        <f t="shared" si="234"/>
        <v>3947</v>
      </c>
      <c r="AH460" s="366">
        <f t="shared" si="234"/>
        <v>3513</v>
      </c>
      <c r="AI460" s="366">
        <f t="shared" si="234"/>
        <v>3036</v>
      </c>
      <c r="AJ460" s="366">
        <f t="shared" si="234"/>
        <v>2269</v>
      </c>
      <c r="AK460" s="366">
        <f t="shared" si="234"/>
        <v>1697</v>
      </c>
      <c r="AL460" s="366">
        <f t="shared" si="234"/>
        <v>1314</v>
      </c>
      <c r="AM460" s="366">
        <f t="shared" si="234"/>
        <v>860</v>
      </c>
      <c r="AN460" s="366">
        <f t="shared" si="234"/>
        <v>510</v>
      </c>
      <c r="AO460" s="366">
        <f t="shared" si="234"/>
        <v>338</v>
      </c>
      <c r="AP460" s="366">
        <f t="shared" si="234"/>
        <v>253</v>
      </c>
      <c r="AQ460" s="366">
        <f t="shared" si="234"/>
        <v>1535</v>
      </c>
      <c r="AR460" s="366">
        <f t="shared" si="234"/>
        <v>31096</v>
      </c>
      <c r="AS460" s="366">
        <f t="shared" si="234"/>
        <v>3265</v>
      </c>
      <c r="AT460" s="366">
        <f t="shared" si="234"/>
        <v>3189</v>
      </c>
      <c r="AU460" s="366">
        <f t="shared" si="234"/>
        <v>13859</v>
      </c>
      <c r="AV460" s="366">
        <f t="shared" si="234"/>
        <v>2088</v>
      </c>
    </row>
    <row r="461" spans="1:48" x14ac:dyDescent="0.2">
      <c r="A461" s="117">
        <v>201</v>
      </c>
      <c r="B461" s="125">
        <v>434</v>
      </c>
      <c r="C461" s="462" t="s">
        <v>62</v>
      </c>
      <c r="D461" s="422" t="s">
        <v>63</v>
      </c>
      <c r="E461" s="362">
        <v>1</v>
      </c>
      <c r="F461" s="447">
        <f t="shared" si="226"/>
        <v>34238</v>
      </c>
      <c r="G461" s="447">
        <v>28</v>
      </c>
      <c r="H461" s="447">
        <v>125</v>
      </c>
      <c r="I461" s="447">
        <v>126</v>
      </c>
      <c r="J461" s="339">
        <v>251</v>
      </c>
      <c r="K461" s="339">
        <v>268</v>
      </c>
      <c r="L461" s="346">
        <v>243</v>
      </c>
      <c r="M461" s="346">
        <v>246</v>
      </c>
      <c r="N461" s="346">
        <v>268</v>
      </c>
      <c r="O461" s="346">
        <v>255</v>
      </c>
      <c r="P461" s="346">
        <v>905</v>
      </c>
      <c r="Q461" s="346">
        <v>895</v>
      </c>
      <c r="R461" s="346">
        <v>889</v>
      </c>
      <c r="S461" s="346">
        <v>867</v>
      </c>
      <c r="T461" s="346">
        <v>819</v>
      </c>
      <c r="U461" s="346">
        <v>821</v>
      </c>
      <c r="V461" s="346">
        <v>809</v>
      </c>
      <c r="W461" s="346">
        <v>810</v>
      </c>
      <c r="X461" s="346">
        <v>814</v>
      </c>
      <c r="Y461" s="346">
        <v>811</v>
      </c>
      <c r="Z461" s="346">
        <v>810</v>
      </c>
      <c r="AA461" s="346">
        <v>800</v>
      </c>
      <c r="AB461" s="346">
        <v>810</v>
      </c>
      <c r="AC461" s="346">
        <v>810</v>
      </c>
      <c r="AD461" s="346">
        <v>4072</v>
      </c>
      <c r="AE461" s="346">
        <v>3590</v>
      </c>
      <c r="AF461" s="346">
        <v>2890</v>
      </c>
      <c r="AG461" s="346">
        <v>2413</v>
      </c>
      <c r="AH461" s="346">
        <v>2056</v>
      </c>
      <c r="AI461" s="346">
        <v>1796</v>
      </c>
      <c r="AJ461" s="346">
        <v>1350</v>
      </c>
      <c r="AK461" s="346">
        <v>967</v>
      </c>
      <c r="AL461" s="346">
        <v>760</v>
      </c>
      <c r="AM461" s="346">
        <v>502</v>
      </c>
      <c r="AN461" s="346">
        <v>293</v>
      </c>
      <c r="AO461" s="346">
        <v>203</v>
      </c>
      <c r="AP461" s="346">
        <v>145</v>
      </c>
      <c r="AQ461" s="346">
        <v>842</v>
      </c>
      <c r="AR461" s="346">
        <v>18565</v>
      </c>
      <c r="AS461" s="346">
        <v>1975</v>
      </c>
      <c r="AT461" s="346">
        <v>1810</v>
      </c>
      <c r="AU461" s="346">
        <v>8400</v>
      </c>
      <c r="AV461" s="346">
        <v>1068</v>
      </c>
    </row>
    <row r="462" spans="1:48" x14ac:dyDescent="0.2">
      <c r="A462" s="117">
        <v>301</v>
      </c>
      <c r="B462" s="125">
        <v>435</v>
      </c>
      <c r="C462" s="462" t="s">
        <v>65</v>
      </c>
      <c r="D462" s="354" t="s">
        <v>16</v>
      </c>
      <c r="E462" s="361">
        <v>1</v>
      </c>
      <c r="F462" s="447">
        <f t="shared" si="226"/>
        <v>5593</v>
      </c>
      <c r="G462" s="447">
        <v>2</v>
      </c>
      <c r="H462" s="447">
        <v>15</v>
      </c>
      <c r="I462" s="447">
        <v>20</v>
      </c>
      <c r="J462" s="339">
        <v>35</v>
      </c>
      <c r="K462" s="339">
        <v>40</v>
      </c>
      <c r="L462" s="346">
        <v>35</v>
      </c>
      <c r="M462" s="346">
        <v>42</v>
      </c>
      <c r="N462" s="346">
        <v>41</v>
      </c>
      <c r="O462" s="346">
        <v>36</v>
      </c>
      <c r="P462" s="346">
        <v>142</v>
      </c>
      <c r="Q462" s="346">
        <v>140</v>
      </c>
      <c r="R462" s="346">
        <v>132</v>
      </c>
      <c r="S462" s="346">
        <v>121</v>
      </c>
      <c r="T462" s="346">
        <v>136</v>
      </c>
      <c r="U462" s="346">
        <v>137</v>
      </c>
      <c r="V462" s="346">
        <v>129</v>
      </c>
      <c r="W462" s="346">
        <v>122</v>
      </c>
      <c r="X462" s="346">
        <v>123</v>
      </c>
      <c r="Y462" s="346">
        <v>120</v>
      </c>
      <c r="Z462" s="346">
        <v>123</v>
      </c>
      <c r="AA462" s="346">
        <v>123</v>
      </c>
      <c r="AB462" s="346">
        <v>122</v>
      </c>
      <c r="AC462" s="346">
        <v>123</v>
      </c>
      <c r="AD462" s="346">
        <v>620</v>
      </c>
      <c r="AE462" s="346">
        <v>719</v>
      </c>
      <c r="AF462" s="346">
        <v>450</v>
      </c>
      <c r="AG462" s="346">
        <v>366</v>
      </c>
      <c r="AH462" s="346">
        <v>363</v>
      </c>
      <c r="AI462" s="346">
        <v>319</v>
      </c>
      <c r="AJ462" s="346">
        <v>228</v>
      </c>
      <c r="AK462" s="346">
        <v>163</v>
      </c>
      <c r="AL462" s="346">
        <v>139</v>
      </c>
      <c r="AM462" s="346">
        <v>90</v>
      </c>
      <c r="AN462" s="346">
        <v>55</v>
      </c>
      <c r="AO462" s="346">
        <v>34</v>
      </c>
      <c r="AP462" s="346">
        <v>25</v>
      </c>
      <c r="AQ462" s="346">
        <v>151</v>
      </c>
      <c r="AR462" s="346">
        <v>3028</v>
      </c>
      <c r="AS462" s="346">
        <v>314</v>
      </c>
      <c r="AT462" s="346">
        <v>325</v>
      </c>
      <c r="AU462" s="346">
        <v>1385</v>
      </c>
      <c r="AV462" s="346">
        <v>192</v>
      </c>
    </row>
    <row r="463" spans="1:48" x14ac:dyDescent="0.2">
      <c r="A463" s="117">
        <v>302</v>
      </c>
      <c r="B463" s="125">
        <v>436</v>
      </c>
      <c r="C463" s="462" t="s">
        <v>67</v>
      </c>
      <c r="D463" s="354" t="s">
        <v>31</v>
      </c>
      <c r="E463" s="361">
        <v>1</v>
      </c>
      <c r="F463" s="447">
        <f t="shared" si="226"/>
        <v>7262</v>
      </c>
      <c r="G463" s="447">
        <v>2</v>
      </c>
      <c r="H463" s="447">
        <v>25</v>
      </c>
      <c r="I463" s="447">
        <v>20</v>
      </c>
      <c r="J463" s="339">
        <v>45</v>
      </c>
      <c r="K463" s="339">
        <v>39</v>
      </c>
      <c r="L463" s="346">
        <v>40</v>
      </c>
      <c r="M463" s="346">
        <v>31</v>
      </c>
      <c r="N463" s="346">
        <v>42</v>
      </c>
      <c r="O463" s="346">
        <v>38</v>
      </c>
      <c r="P463" s="346">
        <v>205</v>
      </c>
      <c r="Q463" s="346">
        <v>200</v>
      </c>
      <c r="R463" s="346">
        <v>190</v>
      </c>
      <c r="S463" s="346">
        <v>192</v>
      </c>
      <c r="T463" s="346">
        <v>200</v>
      </c>
      <c r="U463" s="346">
        <v>180</v>
      </c>
      <c r="V463" s="346">
        <v>180</v>
      </c>
      <c r="W463" s="346">
        <v>175</v>
      </c>
      <c r="X463" s="346">
        <v>165</v>
      </c>
      <c r="Y463" s="346">
        <v>160</v>
      </c>
      <c r="Z463" s="346">
        <v>150</v>
      </c>
      <c r="AA463" s="346">
        <v>160</v>
      </c>
      <c r="AB463" s="346">
        <v>161</v>
      </c>
      <c r="AC463" s="346">
        <v>160</v>
      </c>
      <c r="AD463" s="346">
        <v>894</v>
      </c>
      <c r="AE463" s="346">
        <v>789</v>
      </c>
      <c r="AF463" s="346">
        <v>538</v>
      </c>
      <c r="AG463" s="346">
        <v>498</v>
      </c>
      <c r="AH463" s="346">
        <v>467</v>
      </c>
      <c r="AI463" s="346">
        <v>407</v>
      </c>
      <c r="AJ463" s="346">
        <v>297</v>
      </c>
      <c r="AK463" s="346">
        <v>234</v>
      </c>
      <c r="AL463" s="346">
        <v>179</v>
      </c>
      <c r="AM463" s="346">
        <v>112</v>
      </c>
      <c r="AN463" s="346">
        <v>62</v>
      </c>
      <c r="AO463" s="346">
        <v>42</v>
      </c>
      <c r="AP463" s="346">
        <v>30</v>
      </c>
      <c r="AQ463" s="346">
        <v>194</v>
      </c>
      <c r="AR463" s="346">
        <v>3943</v>
      </c>
      <c r="AS463" s="346">
        <v>437</v>
      </c>
      <c r="AT463" s="346">
        <v>440</v>
      </c>
      <c r="AU463" s="346">
        <v>1745</v>
      </c>
      <c r="AV463" s="346">
        <v>269</v>
      </c>
    </row>
    <row r="464" spans="1:48" x14ac:dyDescent="0.2">
      <c r="A464" s="117">
        <v>303</v>
      </c>
      <c r="B464" s="125">
        <v>437</v>
      </c>
      <c r="C464" s="462" t="s">
        <v>69</v>
      </c>
      <c r="D464" s="354" t="s">
        <v>16</v>
      </c>
      <c r="E464" s="361">
        <v>1</v>
      </c>
      <c r="F464" s="447">
        <f t="shared" si="226"/>
        <v>6360</v>
      </c>
      <c r="G464" s="447">
        <v>2</v>
      </c>
      <c r="H464" s="447">
        <v>16</v>
      </c>
      <c r="I464" s="447">
        <v>24</v>
      </c>
      <c r="J464" s="339">
        <v>40</v>
      </c>
      <c r="K464" s="339">
        <v>37</v>
      </c>
      <c r="L464" s="346">
        <v>38</v>
      </c>
      <c r="M464" s="346">
        <v>29</v>
      </c>
      <c r="N464" s="346">
        <v>40</v>
      </c>
      <c r="O464" s="346">
        <v>34</v>
      </c>
      <c r="P464" s="346">
        <v>182</v>
      </c>
      <c r="Q464" s="346">
        <v>173</v>
      </c>
      <c r="R464" s="346">
        <v>172</v>
      </c>
      <c r="S464" s="346">
        <v>166</v>
      </c>
      <c r="T464" s="346">
        <v>165</v>
      </c>
      <c r="U464" s="346">
        <v>157</v>
      </c>
      <c r="V464" s="346">
        <v>150</v>
      </c>
      <c r="W464" s="346">
        <v>142</v>
      </c>
      <c r="X464" s="346">
        <v>139</v>
      </c>
      <c r="Y464" s="346">
        <v>135</v>
      </c>
      <c r="Z464" s="346">
        <v>130</v>
      </c>
      <c r="AA464" s="346">
        <v>135</v>
      </c>
      <c r="AB464" s="346">
        <v>134</v>
      </c>
      <c r="AC464" s="346">
        <v>153</v>
      </c>
      <c r="AD464" s="346">
        <v>803</v>
      </c>
      <c r="AE464" s="346">
        <v>731</v>
      </c>
      <c r="AF464" s="346">
        <v>455</v>
      </c>
      <c r="AG464" s="346">
        <v>456</v>
      </c>
      <c r="AH464" s="346">
        <v>420</v>
      </c>
      <c r="AI464" s="346">
        <v>327</v>
      </c>
      <c r="AJ464" s="346">
        <v>236</v>
      </c>
      <c r="AK464" s="346">
        <v>214</v>
      </c>
      <c r="AL464" s="346">
        <v>142</v>
      </c>
      <c r="AM464" s="346">
        <v>95</v>
      </c>
      <c r="AN464" s="346">
        <v>60</v>
      </c>
      <c r="AO464" s="346">
        <v>41</v>
      </c>
      <c r="AP464" s="346">
        <v>29</v>
      </c>
      <c r="AQ464" s="346">
        <v>183</v>
      </c>
      <c r="AR464" s="346">
        <v>3451</v>
      </c>
      <c r="AS464" s="346">
        <v>366</v>
      </c>
      <c r="AT464" s="346">
        <v>362</v>
      </c>
      <c r="AU464" s="346">
        <v>1519</v>
      </c>
      <c r="AV464" s="346">
        <v>274</v>
      </c>
    </row>
    <row r="465" spans="1:48" x14ac:dyDescent="0.2">
      <c r="A465" s="117">
        <v>304</v>
      </c>
      <c r="B465" s="125">
        <v>16908</v>
      </c>
      <c r="C465" s="462" t="s">
        <v>71</v>
      </c>
      <c r="D465" s="354" t="s">
        <v>31</v>
      </c>
      <c r="E465" s="361">
        <v>1</v>
      </c>
      <c r="F465" s="447">
        <f t="shared" si="226"/>
        <v>1108</v>
      </c>
      <c r="G465" s="447">
        <v>3</v>
      </c>
      <c r="H465" s="447">
        <v>13</v>
      </c>
      <c r="I465" s="447">
        <v>15</v>
      </c>
      <c r="J465" s="339">
        <v>28</v>
      </c>
      <c r="K465" s="339">
        <v>30</v>
      </c>
      <c r="L465" s="346">
        <v>30</v>
      </c>
      <c r="M465" s="346">
        <v>27</v>
      </c>
      <c r="N465" s="346">
        <v>42</v>
      </c>
      <c r="O465" s="346">
        <v>30</v>
      </c>
      <c r="P465" s="346">
        <v>21</v>
      </c>
      <c r="Q465" s="346">
        <v>20</v>
      </c>
      <c r="R465" s="346">
        <v>19</v>
      </c>
      <c r="S465" s="346">
        <v>25</v>
      </c>
      <c r="T465" s="346">
        <v>22</v>
      </c>
      <c r="U465" s="346">
        <v>17</v>
      </c>
      <c r="V465" s="346">
        <v>20</v>
      </c>
      <c r="W465" s="346">
        <v>21</v>
      </c>
      <c r="X465" s="346">
        <v>19</v>
      </c>
      <c r="Y465" s="346">
        <v>19</v>
      </c>
      <c r="Z465" s="346">
        <v>20</v>
      </c>
      <c r="AA465" s="346">
        <v>18</v>
      </c>
      <c r="AB465" s="346">
        <v>19</v>
      </c>
      <c r="AC465" s="346">
        <v>20</v>
      </c>
      <c r="AD465" s="346">
        <v>99</v>
      </c>
      <c r="AE465" s="346">
        <v>119</v>
      </c>
      <c r="AF465" s="346">
        <v>98</v>
      </c>
      <c r="AG465" s="346">
        <v>63</v>
      </c>
      <c r="AH465" s="346">
        <v>55</v>
      </c>
      <c r="AI465" s="346">
        <v>53</v>
      </c>
      <c r="AJ465" s="346">
        <v>47</v>
      </c>
      <c r="AK465" s="346">
        <v>35</v>
      </c>
      <c r="AL465" s="346">
        <v>26</v>
      </c>
      <c r="AM465" s="346">
        <v>19</v>
      </c>
      <c r="AN465" s="346">
        <v>15</v>
      </c>
      <c r="AO465" s="346">
        <v>5</v>
      </c>
      <c r="AP465" s="346">
        <v>7</v>
      </c>
      <c r="AQ465" s="346">
        <v>45</v>
      </c>
      <c r="AR465" s="346">
        <v>597</v>
      </c>
      <c r="AS465" s="346">
        <v>49</v>
      </c>
      <c r="AT465" s="346">
        <v>80</v>
      </c>
      <c r="AU465" s="346">
        <v>227</v>
      </c>
      <c r="AV465" s="346">
        <v>70</v>
      </c>
    </row>
    <row r="466" spans="1:48" x14ac:dyDescent="0.2">
      <c r="A466" s="117">
        <v>305</v>
      </c>
      <c r="B466" s="125">
        <v>16909</v>
      </c>
      <c r="C466" s="462" t="s">
        <v>73</v>
      </c>
      <c r="D466" s="354" t="s">
        <v>31</v>
      </c>
      <c r="E466" s="361">
        <v>1</v>
      </c>
      <c r="F466" s="447">
        <f t="shared" si="226"/>
        <v>630</v>
      </c>
      <c r="G466" s="447">
        <v>1</v>
      </c>
      <c r="H466" s="447">
        <v>13</v>
      </c>
      <c r="I466" s="447">
        <v>2</v>
      </c>
      <c r="J466" s="339">
        <v>15</v>
      </c>
      <c r="K466" s="339">
        <v>16</v>
      </c>
      <c r="L466" s="346">
        <v>10</v>
      </c>
      <c r="M466" s="346">
        <v>12</v>
      </c>
      <c r="N466" s="346">
        <v>20</v>
      </c>
      <c r="O466" s="346">
        <v>12</v>
      </c>
      <c r="P466" s="346">
        <v>10</v>
      </c>
      <c r="Q466" s="346">
        <v>12</v>
      </c>
      <c r="R466" s="346">
        <v>10</v>
      </c>
      <c r="S466" s="346">
        <v>12</v>
      </c>
      <c r="T466" s="346">
        <v>10</v>
      </c>
      <c r="U466" s="346">
        <v>12</v>
      </c>
      <c r="V466" s="346">
        <v>12</v>
      </c>
      <c r="W466" s="346">
        <v>10</v>
      </c>
      <c r="X466" s="346">
        <v>12</v>
      </c>
      <c r="Y466" s="346">
        <v>12</v>
      </c>
      <c r="Z466" s="346">
        <v>12</v>
      </c>
      <c r="AA466" s="346">
        <v>12</v>
      </c>
      <c r="AB466" s="346">
        <v>10</v>
      </c>
      <c r="AC466" s="346">
        <v>10</v>
      </c>
      <c r="AD466" s="346">
        <v>44</v>
      </c>
      <c r="AE466" s="346">
        <v>57</v>
      </c>
      <c r="AF466" s="346">
        <v>135</v>
      </c>
      <c r="AG466" s="346">
        <v>29</v>
      </c>
      <c r="AH466" s="346">
        <v>27</v>
      </c>
      <c r="AI466" s="346">
        <v>26</v>
      </c>
      <c r="AJ466" s="346">
        <v>20</v>
      </c>
      <c r="AK466" s="346">
        <v>17</v>
      </c>
      <c r="AL466" s="346">
        <v>12</v>
      </c>
      <c r="AM466" s="346">
        <v>8</v>
      </c>
      <c r="AN466" s="346">
        <v>6</v>
      </c>
      <c r="AO466" s="346">
        <v>3</v>
      </c>
      <c r="AP466" s="346">
        <v>5</v>
      </c>
      <c r="AQ466" s="346">
        <v>31</v>
      </c>
      <c r="AR466" s="346">
        <v>342</v>
      </c>
      <c r="AS466" s="346">
        <v>28</v>
      </c>
      <c r="AT466" s="346">
        <v>50</v>
      </c>
      <c r="AU466" s="346">
        <v>149</v>
      </c>
      <c r="AV466" s="346">
        <v>62</v>
      </c>
    </row>
    <row r="467" spans="1:48" x14ac:dyDescent="0.2">
      <c r="A467" s="117">
        <v>306</v>
      </c>
      <c r="B467" s="125">
        <v>16911</v>
      </c>
      <c r="C467" s="462" t="s">
        <v>75</v>
      </c>
      <c r="D467" s="354" t="s">
        <v>31</v>
      </c>
      <c r="E467" s="361">
        <v>1</v>
      </c>
      <c r="F467" s="447">
        <f t="shared" si="226"/>
        <v>1350</v>
      </c>
      <c r="G467" s="447">
        <v>1</v>
      </c>
      <c r="H467" s="447">
        <v>15</v>
      </c>
      <c r="I467" s="447">
        <v>7</v>
      </c>
      <c r="J467" s="339">
        <v>22</v>
      </c>
      <c r="K467" s="339">
        <v>25</v>
      </c>
      <c r="L467" s="346">
        <v>30</v>
      </c>
      <c r="M467" s="346">
        <v>41</v>
      </c>
      <c r="N467" s="346">
        <v>35</v>
      </c>
      <c r="O467" s="346">
        <v>16</v>
      </c>
      <c r="P467" s="346">
        <v>26</v>
      </c>
      <c r="Q467" s="346">
        <v>30</v>
      </c>
      <c r="R467" s="346">
        <v>27</v>
      </c>
      <c r="S467" s="346">
        <v>30</v>
      </c>
      <c r="T467" s="346">
        <v>30</v>
      </c>
      <c r="U467" s="346">
        <v>29</v>
      </c>
      <c r="V467" s="346">
        <v>28</v>
      </c>
      <c r="W467" s="346">
        <v>30</v>
      </c>
      <c r="X467" s="346">
        <v>28</v>
      </c>
      <c r="Y467" s="346">
        <v>29</v>
      </c>
      <c r="Z467" s="346">
        <v>30</v>
      </c>
      <c r="AA467" s="346">
        <v>23</v>
      </c>
      <c r="AB467" s="346">
        <v>30</v>
      </c>
      <c r="AC467" s="346">
        <v>28</v>
      </c>
      <c r="AD467" s="346">
        <v>126</v>
      </c>
      <c r="AE467" s="346">
        <v>127</v>
      </c>
      <c r="AF467" s="346">
        <v>130</v>
      </c>
      <c r="AG467" s="346">
        <v>80</v>
      </c>
      <c r="AH467" s="346">
        <v>81</v>
      </c>
      <c r="AI467" s="346">
        <v>68</v>
      </c>
      <c r="AJ467" s="346">
        <v>53</v>
      </c>
      <c r="AK467" s="346">
        <v>41</v>
      </c>
      <c r="AL467" s="346">
        <v>34</v>
      </c>
      <c r="AM467" s="346">
        <v>19</v>
      </c>
      <c r="AN467" s="346">
        <v>11</v>
      </c>
      <c r="AO467" s="346">
        <v>6</v>
      </c>
      <c r="AP467" s="346">
        <v>7</v>
      </c>
      <c r="AQ467" s="346">
        <v>55</v>
      </c>
      <c r="AR467" s="346">
        <v>733</v>
      </c>
      <c r="AS467" s="346">
        <v>70</v>
      </c>
      <c r="AT467" s="346">
        <v>80</v>
      </c>
      <c r="AU467" s="346">
        <v>278</v>
      </c>
      <c r="AV467" s="346">
        <v>88</v>
      </c>
    </row>
    <row r="468" spans="1:48" x14ac:dyDescent="0.2">
      <c r="A468" s="117">
        <v>307</v>
      </c>
      <c r="B468" s="125">
        <v>16912</v>
      </c>
      <c r="C468" s="462" t="s">
        <v>77</v>
      </c>
      <c r="D468" s="354" t="s">
        <v>31</v>
      </c>
      <c r="E468" s="361">
        <v>1</v>
      </c>
      <c r="F468" s="447">
        <f t="shared" ref="F468:F529" si="235">SUM(J468:AP468)</f>
        <v>798</v>
      </c>
      <c r="G468" s="447">
        <v>1</v>
      </c>
      <c r="H468" s="447">
        <v>22</v>
      </c>
      <c r="I468" s="447">
        <v>8</v>
      </c>
      <c r="J468" s="339">
        <v>30</v>
      </c>
      <c r="K468" s="339">
        <v>28</v>
      </c>
      <c r="L468" s="346">
        <v>32</v>
      </c>
      <c r="M468" s="346">
        <v>30</v>
      </c>
      <c r="N468" s="346">
        <v>38</v>
      </c>
      <c r="O468" s="346">
        <v>30</v>
      </c>
      <c r="P468" s="346">
        <v>15</v>
      </c>
      <c r="Q468" s="346">
        <v>11</v>
      </c>
      <c r="R468" s="346">
        <v>12</v>
      </c>
      <c r="S468" s="346">
        <v>11</v>
      </c>
      <c r="T468" s="346">
        <v>12</v>
      </c>
      <c r="U468" s="346">
        <v>11</v>
      </c>
      <c r="V468" s="346">
        <v>10</v>
      </c>
      <c r="W468" s="346">
        <v>11</v>
      </c>
      <c r="X468" s="346">
        <v>9</v>
      </c>
      <c r="Y468" s="346">
        <v>10</v>
      </c>
      <c r="Z468" s="346">
        <v>9</v>
      </c>
      <c r="AA468" s="346">
        <v>10</v>
      </c>
      <c r="AB468" s="346">
        <v>8</v>
      </c>
      <c r="AC468" s="346">
        <v>10</v>
      </c>
      <c r="AD468" s="346">
        <v>67</v>
      </c>
      <c r="AE468" s="346">
        <v>85</v>
      </c>
      <c r="AF468" s="346">
        <v>65</v>
      </c>
      <c r="AG468" s="346">
        <v>42</v>
      </c>
      <c r="AH468" s="346">
        <v>44</v>
      </c>
      <c r="AI468" s="346">
        <v>40</v>
      </c>
      <c r="AJ468" s="346">
        <v>38</v>
      </c>
      <c r="AK468" s="346">
        <v>26</v>
      </c>
      <c r="AL468" s="346">
        <v>22</v>
      </c>
      <c r="AM468" s="346">
        <v>15</v>
      </c>
      <c r="AN468" s="346">
        <v>8</v>
      </c>
      <c r="AO468" s="346">
        <v>4</v>
      </c>
      <c r="AP468" s="346">
        <v>5</v>
      </c>
      <c r="AQ468" s="346">
        <v>34</v>
      </c>
      <c r="AR468" s="346">
        <v>437</v>
      </c>
      <c r="AS468" s="346">
        <v>26</v>
      </c>
      <c r="AT468" s="346">
        <v>42</v>
      </c>
      <c r="AU468" s="346">
        <v>156</v>
      </c>
      <c r="AV468" s="346">
        <v>65</v>
      </c>
    </row>
    <row r="469" spans="1:48" x14ac:dyDescent="0.2">
      <c r="A469" s="464">
        <v>120605</v>
      </c>
      <c r="B469" s="341"/>
      <c r="C469" s="342" t="s">
        <v>79</v>
      </c>
      <c r="D469" s="275"/>
      <c r="E469" s="107">
        <v>1</v>
      </c>
      <c r="F469" s="447">
        <f t="shared" si="235"/>
        <v>9573</v>
      </c>
      <c r="G469" s="460">
        <f t="shared" ref="G469:I469" si="236">SUM(G470:G475)</f>
        <v>5</v>
      </c>
      <c r="H469" s="461">
        <f t="shared" si="236"/>
        <v>32</v>
      </c>
      <c r="I469" s="460">
        <f t="shared" si="236"/>
        <v>29</v>
      </c>
      <c r="J469" s="461">
        <f>SUM(J470:J475)</f>
        <v>61</v>
      </c>
      <c r="K469" s="461">
        <f t="shared" ref="K469:AV469" si="237">SUM(K470:K475)</f>
        <v>64</v>
      </c>
      <c r="L469" s="461">
        <f t="shared" si="237"/>
        <v>57</v>
      </c>
      <c r="M469" s="461">
        <f t="shared" si="237"/>
        <v>76</v>
      </c>
      <c r="N469" s="461">
        <f t="shared" si="237"/>
        <v>72</v>
      </c>
      <c r="O469" s="461">
        <f t="shared" si="237"/>
        <v>60</v>
      </c>
      <c r="P469" s="366">
        <f t="shared" si="237"/>
        <v>281</v>
      </c>
      <c r="Q469" s="366">
        <f t="shared" si="237"/>
        <v>279</v>
      </c>
      <c r="R469" s="366">
        <f t="shared" si="237"/>
        <v>273</v>
      </c>
      <c r="S469" s="366">
        <f t="shared" si="237"/>
        <v>268</v>
      </c>
      <c r="T469" s="366">
        <f t="shared" si="237"/>
        <v>261</v>
      </c>
      <c r="U469" s="366">
        <f t="shared" si="237"/>
        <v>252</v>
      </c>
      <c r="V469" s="366">
        <f t="shared" si="237"/>
        <v>244</v>
      </c>
      <c r="W469" s="366">
        <f t="shared" si="237"/>
        <v>237</v>
      </c>
      <c r="X469" s="366">
        <f t="shared" si="237"/>
        <v>233</v>
      </c>
      <c r="Y469" s="366">
        <f t="shared" si="237"/>
        <v>228</v>
      </c>
      <c r="Z469" s="366">
        <f t="shared" si="237"/>
        <v>223</v>
      </c>
      <c r="AA469" s="366">
        <f t="shared" si="237"/>
        <v>218</v>
      </c>
      <c r="AB469" s="366">
        <f t="shared" si="237"/>
        <v>216</v>
      </c>
      <c r="AC469" s="366">
        <f t="shared" si="237"/>
        <v>218</v>
      </c>
      <c r="AD469" s="366">
        <f t="shared" si="237"/>
        <v>1096</v>
      </c>
      <c r="AE469" s="366">
        <f t="shared" si="237"/>
        <v>1101</v>
      </c>
      <c r="AF469" s="366">
        <f t="shared" si="237"/>
        <v>743</v>
      </c>
      <c r="AG469" s="366">
        <f t="shared" si="237"/>
        <v>655</v>
      </c>
      <c r="AH469" s="366">
        <f t="shared" si="237"/>
        <v>510</v>
      </c>
      <c r="AI469" s="366">
        <f t="shared" si="237"/>
        <v>483</v>
      </c>
      <c r="AJ469" s="366">
        <f t="shared" si="237"/>
        <v>302</v>
      </c>
      <c r="AK469" s="366">
        <f t="shared" si="237"/>
        <v>255</v>
      </c>
      <c r="AL469" s="366">
        <f t="shared" si="237"/>
        <v>211</v>
      </c>
      <c r="AM469" s="366">
        <f t="shared" si="237"/>
        <v>186</v>
      </c>
      <c r="AN469" s="366">
        <f t="shared" si="237"/>
        <v>86</v>
      </c>
      <c r="AO469" s="366">
        <f t="shared" si="237"/>
        <v>68</v>
      </c>
      <c r="AP469" s="366">
        <f t="shared" si="237"/>
        <v>56</v>
      </c>
      <c r="AQ469" s="366">
        <f t="shared" si="237"/>
        <v>223</v>
      </c>
      <c r="AR469" s="366">
        <f t="shared" si="237"/>
        <v>4964</v>
      </c>
      <c r="AS469" s="366">
        <f t="shared" si="237"/>
        <v>550</v>
      </c>
      <c r="AT469" s="366">
        <f t="shared" si="237"/>
        <v>531</v>
      </c>
      <c r="AU469" s="366">
        <f t="shared" si="237"/>
        <v>2150</v>
      </c>
      <c r="AV469" s="366">
        <f t="shared" si="237"/>
        <v>301</v>
      </c>
    </row>
    <row r="470" spans="1:48" x14ac:dyDescent="0.2">
      <c r="A470" s="117">
        <v>301</v>
      </c>
      <c r="B470" s="125">
        <v>492</v>
      </c>
      <c r="C470" s="462" t="s">
        <v>81</v>
      </c>
      <c r="D470" s="354" t="s">
        <v>16</v>
      </c>
      <c r="E470" s="361">
        <v>1</v>
      </c>
      <c r="F470" s="447">
        <f t="shared" si="235"/>
        <v>2118</v>
      </c>
      <c r="G470" s="447">
        <v>1</v>
      </c>
      <c r="H470" s="447">
        <v>6</v>
      </c>
      <c r="I470" s="447">
        <v>8</v>
      </c>
      <c r="J470" s="339">
        <v>14</v>
      </c>
      <c r="K470" s="339">
        <v>15</v>
      </c>
      <c r="L470" s="346">
        <v>13</v>
      </c>
      <c r="M470" s="346">
        <v>17</v>
      </c>
      <c r="N470" s="346">
        <v>14</v>
      </c>
      <c r="O470" s="346">
        <v>10</v>
      </c>
      <c r="P470" s="346">
        <v>53</v>
      </c>
      <c r="Q470" s="346">
        <v>56</v>
      </c>
      <c r="R470" s="346">
        <v>63</v>
      </c>
      <c r="S470" s="346">
        <v>61</v>
      </c>
      <c r="T470" s="346">
        <v>58</v>
      </c>
      <c r="U470" s="346">
        <v>57</v>
      </c>
      <c r="V470" s="346">
        <v>53</v>
      </c>
      <c r="W470" s="346">
        <v>49</v>
      </c>
      <c r="X470" s="346">
        <v>49</v>
      </c>
      <c r="Y470" s="346">
        <v>51</v>
      </c>
      <c r="Z470" s="346">
        <v>49</v>
      </c>
      <c r="AA470" s="346">
        <v>51</v>
      </c>
      <c r="AB470" s="346">
        <v>51</v>
      </c>
      <c r="AC470" s="346">
        <v>54</v>
      </c>
      <c r="AD470" s="346">
        <v>255</v>
      </c>
      <c r="AE470" s="346">
        <v>239</v>
      </c>
      <c r="AF470" s="346">
        <v>162</v>
      </c>
      <c r="AG470" s="346">
        <v>150</v>
      </c>
      <c r="AH470" s="346">
        <v>113</v>
      </c>
      <c r="AI470" s="346">
        <v>101</v>
      </c>
      <c r="AJ470" s="346">
        <v>69</v>
      </c>
      <c r="AK470" s="346">
        <v>55</v>
      </c>
      <c r="AL470" s="346">
        <v>47</v>
      </c>
      <c r="AM470" s="346">
        <v>39</v>
      </c>
      <c r="AN470" s="346">
        <v>16</v>
      </c>
      <c r="AO470" s="346">
        <v>19</v>
      </c>
      <c r="AP470" s="346">
        <v>15</v>
      </c>
      <c r="AQ470" s="346">
        <v>46</v>
      </c>
      <c r="AR470" s="346">
        <v>1097</v>
      </c>
      <c r="AS470" s="346">
        <v>119</v>
      </c>
      <c r="AT470" s="346">
        <v>121</v>
      </c>
      <c r="AU470" s="346">
        <v>467</v>
      </c>
      <c r="AV470" s="346">
        <v>79</v>
      </c>
    </row>
    <row r="471" spans="1:48" x14ac:dyDescent="0.2">
      <c r="A471" s="117">
        <v>302</v>
      </c>
      <c r="B471" s="125">
        <v>493</v>
      </c>
      <c r="C471" s="462" t="s">
        <v>83</v>
      </c>
      <c r="D471" s="354" t="s">
        <v>16</v>
      </c>
      <c r="E471" s="361">
        <v>1</v>
      </c>
      <c r="F471" s="447">
        <f t="shared" si="235"/>
        <v>2277</v>
      </c>
      <c r="G471" s="447">
        <v>1</v>
      </c>
      <c r="H471" s="447">
        <v>6</v>
      </c>
      <c r="I471" s="447">
        <v>6</v>
      </c>
      <c r="J471" s="339">
        <v>12</v>
      </c>
      <c r="K471" s="339">
        <v>14</v>
      </c>
      <c r="L471" s="346">
        <v>14</v>
      </c>
      <c r="M471" s="346">
        <v>16</v>
      </c>
      <c r="N471" s="346">
        <v>15</v>
      </c>
      <c r="O471" s="346">
        <v>10</v>
      </c>
      <c r="P471" s="346">
        <v>73</v>
      </c>
      <c r="Q471" s="346">
        <v>69</v>
      </c>
      <c r="R471" s="346">
        <v>63</v>
      </c>
      <c r="S471" s="346">
        <v>68</v>
      </c>
      <c r="T471" s="346">
        <v>62</v>
      </c>
      <c r="U471" s="346">
        <v>62</v>
      </c>
      <c r="V471" s="346">
        <v>60</v>
      </c>
      <c r="W471" s="346">
        <v>60</v>
      </c>
      <c r="X471" s="346">
        <v>52</v>
      </c>
      <c r="Y471" s="346">
        <v>54</v>
      </c>
      <c r="Z471" s="346">
        <v>55</v>
      </c>
      <c r="AA471" s="346">
        <v>51</v>
      </c>
      <c r="AB471" s="346">
        <v>50</v>
      </c>
      <c r="AC471" s="346">
        <v>51</v>
      </c>
      <c r="AD471" s="346">
        <v>245</v>
      </c>
      <c r="AE471" s="346">
        <v>272</v>
      </c>
      <c r="AF471" s="346">
        <v>172</v>
      </c>
      <c r="AG471" s="346">
        <v>160</v>
      </c>
      <c r="AH471" s="346">
        <v>125</v>
      </c>
      <c r="AI471" s="346">
        <v>115</v>
      </c>
      <c r="AJ471" s="346">
        <v>70</v>
      </c>
      <c r="AK471" s="346">
        <v>61</v>
      </c>
      <c r="AL471" s="346">
        <v>52</v>
      </c>
      <c r="AM471" s="346">
        <v>43</v>
      </c>
      <c r="AN471" s="346">
        <v>21</v>
      </c>
      <c r="AO471" s="346">
        <v>16</v>
      </c>
      <c r="AP471" s="346">
        <v>14</v>
      </c>
      <c r="AQ471" s="346">
        <v>52</v>
      </c>
      <c r="AR471" s="346">
        <v>1181</v>
      </c>
      <c r="AS471" s="346">
        <v>133</v>
      </c>
      <c r="AT471" s="346">
        <v>131</v>
      </c>
      <c r="AU471" s="346">
        <v>525</v>
      </c>
      <c r="AV471" s="346">
        <v>71</v>
      </c>
    </row>
    <row r="472" spans="1:48" x14ac:dyDescent="0.2">
      <c r="A472" s="117">
        <v>303</v>
      </c>
      <c r="B472" s="125">
        <v>494</v>
      </c>
      <c r="C472" s="462" t="s">
        <v>85</v>
      </c>
      <c r="D472" s="354" t="s">
        <v>16</v>
      </c>
      <c r="E472" s="361">
        <v>1</v>
      </c>
      <c r="F472" s="447">
        <f t="shared" si="235"/>
        <v>155</v>
      </c>
      <c r="G472" s="447"/>
      <c r="H472" s="447">
        <v>1</v>
      </c>
      <c r="I472" s="447"/>
      <c r="J472" s="339">
        <v>1</v>
      </c>
      <c r="K472" s="339">
        <v>0</v>
      </c>
      <c r="L472" s="346">
        <v>0</v>
      </c>
      <c r="M472" s="346">
        <v>0</v>
      </c>
      <c r="N472" s="346">
        <v>2</v>
      </c>
      <c r="O472" s="346">
        <v>2</v>
      </c>
      <c r="P472" s="346">
        <v>5</v>
      </c>
      <c r="Q472" s="346">
        <v>4</v>
      </c>
      <c r="R472" s="346">
        <v>4</v>
      </c>
      <c r="S472" s="346">
        <v>4</v>
      </c>
      <c r="T472" s="346">
        <v>4</v>
      </c>
      <c r="U472" s="346">
        <v>4</v>
      </c>
      <c r="V472" s="346">
        <v>3</v>
      </c>
      <c r="W472" s="346">
        <v>4</v>
      </c>
      <c r="X472" s="346">
        <v>3</v>
      </c>
      <c r="Y472" s="346">
        <v>3</v>
      </c>
      <c r="Z472" s="346">
        <v>3</v>
      </c>
      <c r="AA472" s="346">
        <v>3</v>
      </c>
      <c r="AB472" s="346">
        <v>3</v>
      </c>
      <c r="AC472" s="346">
        <v>3</v>
      </c>
      <c r="AD472" s="346">
        <v>15</v>
      </c>
      <c r="AE472" s="346">
        <v>18</v>
      </c>
      <c r="AF472" s="346">
        <v>17</v>
      </c>
      <c r="AG472" s="346">
        <v>8</v>
      </c>
      <c r="AH472" s="346">
        <v>9</v>
      </c>
      <c r="AI472" s="346">
        <v>9</v>
      </c>
      <c r="AJ472" s="346">
        <v>7</v>
      </c>
      <c r="AK472" s="346">
        <v>5</v>
      </c>
      <c r="AL472" s="346">
        <v>4</v>
      </c>
      <c r="AM472" s="346">
        <v>3</v>
      </c>
      <c r="AN472" s="346">
        <v>3</v>
      </c>
      <c r="AO472" s="346">
        <v>1</v>
      </c>
      <c r="AP472" s="346">
        <v>1</v>
      </c>
      <c r="AQ472" s="346">
        <v>6</v>
      </c>
      <c r="AR472" s="346">
        <v>80</v>
      </c>
      <c r="AS472" s="346">
        <v>8</v>
      </c>
      <c r="AT472" s="346">
        <v>7</v>
      </c>
      <c r="AU472" s="346">
        <v>34</v>
      </c>
      <c r="AV472" s="346">
        <v>6</v>
      </c>
    </row>
    <row r="473" spans="1:48" x14ac:dyDescent="0.2">
      <c r="A473" s="117">
        <v>304</v>
      </c>
      <c r="B473" s="125">
        <v>6876</v>
      </c>
      <c r="C473" s="462" t="s">
        <v>87</v>
      </c>
      <c r="D473" s="354" t="s">
        <v>16</v>
      </c>
      <c r="E473" s="361">
        <v>1</v>
      </c>
      <c r="F473" s="447">
        <f t="shared" si="235"/>
        <v>1195</v>
      </c>
      <c r="G473" s="447"/>
      <c r="H473" s="447">
        <v>2</v>
      </c>
      <c r="I473" s="447">
        <v>2</v>
      </c>
      <c r="J473" s="339">
        <v>4</v>
      </c>
      <c r="K473" s="339">
        <v>4</v>
      </c>
      <c r="L473" s="346">
        <v>3</v>
      </c>
      <c r="M473" s="346">
        <v>7</v>
      </c>
      <c r="N473" s="346">
        <v>7</v>
      </c>
      <c r="O473" s="346">
        <v>4</v>
      </c>
      <c r="P473" s="346">
        <v>37</v>
      </c>
      <c r="Q473" s="346">
        <v>36</v>
      </c>
      <c r="R473" s="346">
        <v>35</v>
      </c>
      <c r="S473" s="346">
        <v>35</v>
      </c>
      <c r="T473" s="346">
        <v>35</v>
      </c>
      <c r="U473" s="346">
        <v>33</v>
      </c>
      <c r="V473" s="346">
        <v>31</v>
      </c>
      <c r="W473" s="346">
        <v>29</v>
      </c>
      <c r="X473" s="346">
        <v>31</v>
      </c>
      <c r="Y473" s="346">
        <v>30</v>
      </c>
      <c r="Z473" s="346">
        <v>27</v>
      </c>
      <c r="AA473" s="346">
        <v>29</v>
      </c>
      <c r="AB473" s="346">
        <v>28</v>
      </c>
      <c r="AC473" s="346">
        <v>27</v>
      </c>
      <c r="AD473" s="346">
        <v>143</v>
      </c>
      <c r="AE473" s="346">
        <v>149</v>
      </c>
      <c r="AF473" s="346">
        <v>84</v>
      </c>
      <c r="AG473" s="346">
        <v>81</v>
      </c>
      <c r="AH473" s="346">
        <v>63</v>
      </c>
      <c r="AI473" s="346">
        <v>61</v>
      </c>
      <c r="AJ473" s="346">
        <v>36</v>
      </c>
      <c r="AK473" s="346">
        <v>33</v>
      </c>
      <c r="AL473" s="346">
        <v>25</v>
      </c>
      <c r="AM473" s="346">
        <v>24</v>
      </c>
      <c r="AN473" s="346">
        <v>11</v>
      </c>
      <c r="AO473" s="346">
        <v>7</v>
      </c>
      <c r="AP473" s="346">
        <v>6</v>
      </c>
      <c r="AQ473" s="346">
        <v>31</v>
      </c>
      <c r="AR473" s="346">
        <v>620</v>
      </c>
      <c r="AS473" s="346">
        <v>71</v>
      </c>
      <c r="AT473" s="346">
        <v>67</v>
      </c>
      <c r="AU473" s="346">
        <v>275</v>
      </c>
      <c r="AV473" s="346">
        <v>37</v>
      </c>
    </row>
    <row r="474" spans="1:48" x14ac:dyDescent="0.2">
      <c r="A474" s="117">
        <v>305</v>
      </c>
      <c r="B474" s="125">
        <v>7185</v>
      </c>
      <c r="C474" s="462" t="s">
        <v>89</v>
      </c>
      <c r="D474" s="354" t="s">
        <v>31</v>
      </c>
      <c r="E474" s="361">
        <v>1</v>
      </c>
      <c r="F474" s="447">
        <f t="shared" si="235"/>
        <v>1936</v>
      </c>
      <c r="G474" s="447">
        <v>1</v>
      </c>
      <c r="H474" s="447">
        <v>11</v>
      </c>
      <c r="I474" s="447">
        <v>7</v>
      </c>
      <c r="J474" s="339">
        <v>18</v>
      </c>
      <c r="K474" s="339">
        <v>21</v>
      </c>
      <c r="L474" s="346">
        <v>16</v>
      </c>
      <c r="M474" s="346">
        <v>21</v>
      </c>
      <c r="N474" s="346">
        <v>19</v>
      </c>
      <c r="O474" s="346">
        <v>14</v>
      </c>
      <c r="P474" s="346">
        <v>56</v>
      </c>
      <c r="Q474" s="346">
        <v>55</v>
      </c>
      <c r="R474" s="346">
        <v>55</v>
      </c>
      <c r="S474" s="346">
        <v>48</v>
      </c>
      <c r="T474" s="346">
        <v>51</v>
      </c>
      <c r="U474" s="346">
        <v>47</v>
      </c>
      <c r="V474" s="346">
        <v>47</v>
      </c>
      <c r="W474" s="346">
        <v>48</v>
      </c>
      <c r="X474" s="346">
        <v>48</v>
      </c>
      <c r="Y474" s="346">
        <v>44</v>
      </c>
      <c r="Z474" s="346">
        <v>45</v>
      </c>
      <c r="AA474" s="346">
        <v>42</v>
      </c>
      <c r="AB474" s="346">
        <v>42</v>
      </c>
      <c r="AC474" s="346">
        <v>41</v>
      </c>
      <c r="AD474" s="346">
        <v>213</v>
      </c>
      <c r="AE474" s="346">
        <v>212</v>
      </c>
      <c r="AF474" s="346">
        <v>161</v>
      </c>
      <c r="AG474" s="346">
        <v>128</v>
      </c>
      <c r="AH474" s="346">
        <v>102</v>
      </c>
      <c r="AI474" s="346">
        <v>99</v>
      </c>
      <c r="AJ474" s="346">
        <v>63</v>
      </c>
      <c r="AK474" s="346">
        <v>53</v>
      </c>
      <c r="AL474" s="346">
        <v>45</v>
      </c>
      <c r="AM474" s="346">
        <v>41</v>
      </c>
      <c r="AN474" s="346">
        <v>19</v>
      </c>
      <c r="AO474" s="346">
        <v>12</v>
      </c>
      <c r="AP474" s="346">
        <v>10</v>
      </c>
      <c r="AQ474" s="346">
        <v>44</v>
      </c>
      <c r="AR474" s="346">
        <v>1003</v>
      </c>
      <c r="AS474" s="346">
        <v>108</v>
      </c>
      <c r="AT474" s="346">
        <v>101</v>
      </c>
      <c r="AU474" s="346">
        <v>421</v>
      </c>
      <c r="AV474" s="346">
        <v>55</v>
      </c>
    </row>
    <row r="475" spans="1:48" x14ac:dyDescent="0.2">
      <c r="A475" s="465">
        <v>306</v>
      </c>
      <c r="B475" s="125">
        <v>17678</v>
      </c>
      <c r="C475" s="462" t="s">
        <v>91</v>
      </c>
      <c r="D475" s="354" t="s">
        <v>31</v>
      </c>
      <c r="E475" s="361">
        <v>1</v>
      </c>
      <c r="F475" s="447">
        <f t="shared" si="235"/>
        <v>1892</v>
      </c>
      <c r="G475" s="447">
        <v>2</v>
      </c>
      <c r="H475" s="447">
        <v>6</v>
      </c>
      <c r="I475" s="447">
        <v>6</v>
      </c>
      <c r="J475" s="339">
        <v>12</v>
      </c>
      <c r="K475" s="339">
        <v>10</v>
      </c>
      <c r="L475" s="346">
        <v>11</v>
      </c>
      <c r="M475" s="346">
        <v>15</v>
      </c>
      <c r="N475" s="346">
        <v>15</v>
      </c>
      <c r="O475" s="346">
        <v>20</v>
      </c>
      <c r="P475" s="346">
        <v>57</v>
      </c>
      <c r="Q475" s="346">
        <v>59</v>
      </c>
      <c r="R475" s="346">
        <v>53</v>
      </c>
      <c r="S475" s="346">
        <v>52</v>
      </c>
      <c r="T475" s="346">
        <v>51</v>
      </c>
      <c r="U475" s="346">
        <v>49</v>
      </c>
      <c r="V475" s="346">
        <v>50</v>
      </c>
      <c r="W475" s="346">
        <v>47</v>
      </c>
      <c r="X475" s="346">
        <v>50</v>
      </c>
      <c r="Y475" s="346">
        <v>46</v>
      </c>
      <c r="Z475" s="346">
        <v>44</v>
      </c>
      <c r="AA475" s="346">
        <v>42</v>
      </c>
      <c r="AB475" s="346">
        <v>42</v>
      </c>
      <c r="AC475" s="346">
        <v>42</v>
      </c>
      <c r="AD475" s="346">
        <v>225</v>
      </c>
      <c r="AE475" s="346">
        <v>211</v>
      </c>
      <c r="AF475" s="346">
        <v>147</v>
      </c>
      <c r="AG475" s="346">
        <v>128</v>
      </c>
      <c r="AH475" s="346">
        <v>98</v>
      </c>
      <c r="AI475" s="346">
        <v>98</v>
      </c>
      <c r="AJ475" s="346">
        <v>57</v>
      </c>
      <c r="AK475" s="346">
        <v>48</v>
      </c>
      <c r="AL475" s="346">
        <v>38</v>
      </c>
      <c r="AM475" s="346">
        <v>36</v>
      </c>
      <c r="AN475" s="346">
        <v>16</v>
      </c>
      <c r="AO475" s="346">
        <v>13</v>
      </c>
      <c r="AP475" s="346">
        <v>10</v>
      </c>
      <c r="AQ475" s="346">
        <v>44</v>
      </c>
      <c r="AR475" s="346">
        <v>983</v>
      </c>
      <c r="AS475" s="346">
        <v>111</v>
      </c>
      <c r="AT475" s="346">
        <v>104</v>
      </c>
      <c r="AU475" s="346">
        <v>428</v>
      </c>
      <c r="AV475" s="346">
        <v>53</v>
      </c>
    </row>
    <row r="476" spans="1:48" x14ac:dyDescent="0.2">
      <c r="A476" s="464">
        <v>120606</v>
      </c>
      <c r="B476" s="341"/>
      <c r="C476" s="342" t="s">
        <v>93</v>
      </c>
      <c r="D476" s="275" t="s">
        <v>47</v>
      </c>
      <c r="E476" s="107">
        <v>1</v>
      </c>
      <c r="F476" s="447">
        <f t="shared" si="235"/>
        <v>6798</v>
      </c>
      <c r="G476" s="460">
        <f t="shared" ref="G476:I476" si="238">SUM(G477:G481)</f>
        <v>0</v>
      </c>
      <c r="H476" s="461">
        <f>SUM(H477:H481)</f>
        <v>99</v>
      </c>
      <c r="I476" s="460">
        <f t="shared" si="238"/>
        <v>98</v>
      </c>
      <c r="J476" s="461">
        <f>SUM(J477:J481)</f>
        <v>197</v>
      </c>
      <c r="K476" s="461">
        <f t="shared" ref="K476:AV476" si="239">SUM(K477:K481)</f>
        <v>212</v>
      </c>
      <c r="L476" s="461">
        <f t="shared" si="239"/>
        <v>192</v>
      </c>
      <c r="M476" s="461">
        <f t="shared" si="239"/>
        <v>180</v>
      </c>
      <c r="N476" s="461">
        <f t="shared" si="239"/>
        <v>240</v>
      </c>
      <c r="O476" s="461">
        <f t="shared" si="239"/>
        <v>220</v>
      </c>
      <c r="P476" s="366">
        <f t="shared" si="239"/>
        <v>155</v>
      </c>
      <c r="Q476" s="366">
        <f t="shared" si="239"/>
        <v>152</v>
      </c>
      <c r="R476" s="366">
        <f t="shared" si="239"/>
        <v>149</v>
      </c>
      <c r="S476" s="366">
        <f t="shared" si="239"/>
        <v>147</v>
      </c>
      <c r="T476" s="366">
        <f t="shared" si="239"/>
        <v>143</v>
      </c>
      <c r="U476" s="366">
        <f t="shared" si="239"/>
        <v>140</v>
      </c>
      <c r="V476" s="366">
        <f t="shared" si="239"/>
        <v>138</v>
      </c>
      <c r="W476" s="366">
        <f t="shared" si="239"/>
        <v>137</v>
      </c>
      <c r="X476" s="366">
        <f t="shared" si="239"/>
        <v>136</v>
      </c>
      <c r="Y476" s="366">
        <f t="shared" si="239"/>
        <v>136</v>
      </c>
      <c r="Z476" s="366">
        <f t="shared" si="239"/>
        <v>134</v>
      </c>
      <c r="AA476" s="366">
        <f t="shared" si="239"/>
        <v>134</v>
      </c>
      <c r="AB476" s="366">
        <f t="shared" si="239"/>
        <v>134</v>
      </c>
      <c r="AC476" s="366">
        <f t="shared" si="239"/>
        <v>139</v>
      </c>
      <c r="AD476" s="366">
        <f t="shared" si="239"/>
        <v>729</v>
      </c>
      <c r="AE476" s="366">
        <f t="shared" si="239"/>
        <v>587</v>
      </c>
      <c r="AF476" s="366">
        <f t="shared" si="239"/>
        <v>484</v>
      </c>
      <c r="AG476" s="366">
        <f t="shared" si="239"/>
        <v>403</v>
      </c>
      <c r="AH476" s="366">
        <f t="shared" si="239"/>
        <v>362</v>
      </c>
      <c r="AI476" s="366">
        <f t="shared" si="239"/>
        <v>296</v>
      </c>
      <c r="AJ476" s="366">
        <f t="shared" si="239"/>
        <v>233</v>
      </c>
      <c r="AK476" s="366">
        <f t="shared" si="239"/>
        <v>172</v>
      </c>
      <c r="AL476" s="366">
        <f t="shared" si="239"/>
        <v>129</v>
      </c>
      <c r="AM476" s="366">
        <f t="shared" si="239"/>
        <v>81</v>
      </c>
      <c r="AN476" s="366">
        <f t="shared" si="239"/>
        <v>52</v>
      </c>
      <c r="AO476" s="366">
        <f t="shared" si="239"/>
        <v>33</v>
      </c>
      <c r="AP476" s="366">
        <f t="shared" si="239"/>
        <v>22</v>
      </c>
      <c r="AQ476" s="366">
        <f t="shared" si="239"/>
        <v>153</v>
      </c>
      <c r="AR476" s="366">
        <f t="shared" si="239"/>
        <v>3200</v>
      </c>
      <c r="AS476" s="366">
        <f t="shared" si="239"/>
        <v>340</v>
      </c>
      <c r="AT476" s="366">
        <f t="shared" si="239"/>
        <v>319</v>
      </c>
      <c r="AU476" s="366">
        <f t="shared" si="239"/>
        <v>1350</v>
      </c>
      <c r="AV476" s="366">
        <f t="shared" si="239"/>
        <v>221</v>
      </c>
    </row>
    <row r="477" spans="1:48" x14ac:dyDescent="0.2">
      <c r="A477" s="117">
        <v>306</v>
      </c>
      <c r="B477" s="125">
        <v>438</v>
      </c>
      <c r="C477" s="462" t="s">
        <v>95</v>
      </c>
      <c r="D477" s="367" t="s">
        <v>14</v>
      </c>
      <c r="E477" s="363">
        <v>1</v>
      </c>
      <c r="F477" s="447">
        <f t="shared" si="235"/>
        <v>2365</v>
      </c>
      <c r="G477" s="447"/>
      <c r="H477" s="447">
        <v>28</v>
      </c>
      <c r="I477" s="447">
        <v>25</v>
      </c>
      <c r="J477" s="466">
        <v>53</v>
      </c>
      <c r="K477" s="466">
        <v>58</v>
      </c>
      <c r="L477" s="340">
        <v>50</v>
      </c>
      <c r="M477" s="340">
        <v>53</v>
      </c>
      <c r="N477" s="340">
        <v>68</v>
      </c>
      <c r="O477" s="340">
        <v>65</v>
      </c>
      <c r="P477" s="346">
        <v>56</v>
      </c>
      <c r="Q477" s="346">
        <v>56</v>
      </c>
      <c r="R477" s="346">
        <v>56</v>
      </c>
      <c r="S477" s="346">
        <v>55</v>
      </c>
      <c r="T477" s="346">
        <v>52</v>
      </c>
      <c r="U477" s="346">
        <v>51</v>
      </c>
      <c r="V477" s="346">
        <v>50</v>
      </c>
      <c r="W477" s="346">
        <v>50</v>
      </c>
      <c r="X477" s="346">
        <v>49</v>
      </c>
      <c r="Y477" s="346">
        <v>49</v>
      </c>
      <c r="Z477" s="346">
        <v>48</v>
      </c>
      <c r="AA477" s="346">
        <v>48</v>
      </c>
      <c r="AB477" s="346">
        <v>48</v>
      </c>
      <c r="AC477" s="346">
        <v>52</v>
      </c>
      <c r="AD477" s="346">
        <v>260</v>
      </c>
      <c r="AE477" s="346">
        <v>210</v>
      </c>
      <c r="AF477" s="346">
        <v>185</v>
      </c>
      <c r="AG477" s="346">
        <v>146</v>
      </c>
      <c r="AH477" s="346">
        <v>129</v>
      </c>
      <c r="AI477" s="346">
        <v>104</v>
      </c>
      <c r="AJ477" s="346">
        <v>82</v>
      </c>
      <c r="AK477" s="346">
        <v>64</v>
      </c>
      <c r="AL477" s="346">
        <v>47</v>
      </c>
      <c r="AM477" s="346">
        <v>29</v>
      </c>
      <c r="AN477" s="346">
        <v>20</v>
      </c>
      <c r="AO477" s="346">
        <v>13</v>
      </c>
      <c r="AP477" s="346">
        <v>9</v>
      </c>
      <c r="AQ477" s="346">
        <v>54</v>
      </c>
      <c r="AR477" s="346">
        <v>1117</v>
      </c>
      <c r="AS477" s="346">
        <v>123</v>
      </c>
      <c r="AT477" s="346">
        <v>116</v>
      </c>
      <c r="AU477" s="346">
        <v>488</v>
      </c>
      <c r="AV477" s="346">
        <v>84</v>
      </c>
    </row>
    <row r="478" spans="1:48" x14ac:dyDescent="0.2">
      <c r="A478" s="117">
        <v>307</v>
      </c>
      <c r="B478" s="125">
        <v>439</v>
      </c>
      <c r="C478" s="462" t="s">
        <v>97</v>
      </c>
      <c r="D478" s="354" t="s">
        <v>31</v>
      </c>
      <c r="E478" s="361">
        <v>1</v>
      </c>
      <c r="F478" s="447">
        <f t="shared" si="235"/>
        <v>2665</v>
      </c>
      <c r="G478" s="447"/>
      <c r="H478" s="447">
        <v>19</v>
      </c>
      <c r="I478" s="447">
        <v>37</v>
      </c>
      <c r="J478" s="466">
        <v>56</v>
      </c>
      <c r="K478" s="466">
        <v>55</v>
      </c>
      <c r="L478" s="340">
        <v>55</v>
      </c>
      <c r="M478" s="340">
        <v>50</v>
      </c>
      <c r="N478" s="340">
        <v>66</v>
      </c>
      <c r="O478" s="340">
        <v>69</v>
      </c>
      <c r="P478" s="346">
        <v>64</v>
      </c>
      <c r="Q478" s="346">
        <v>64</v>
      </c>
      <c r="R478" s="346">
        <v>63</v>
      </c>
      <c r="S478" s="346">
        <v>62</v>
      </c>
      <c r="T478" s="346">
        <v>61</v>
      </c>
      <c r="U478" s="346">
        <v>60</v>
      </c>
      <c r="V478" s="346">
        <v>59</v>
      </c>
      <c r="W478" s="346">
        <v>58</v>
      </c>
      <c r="X478" s="346">
        <v>58</v>
      </c>
      <c r="Y478" s="346">
        <v>58</v>
      </c>
      <c r="Z478" s="346">
        <v>57</v>
      </c>
      <c r="AA478" s="346">
        <v>57</v>
      </c>
      <c r="AB478" s="346">
        <v>57</v>
      </c>
      <c r="AC478" s="346">
        <v>60</v>
      </c>
      <c r="AD478" s="346">
        <v>303</v>
      </c>
      <c r="AE478" s="346">
        <v>248</v>
      </c>
      <c r="AF478" s="346">
        <v>194</v>
      </c>
      <c r="AG478" s="346">
        <v>166</v>
      </c>
      <c r="AH478" s="346">
        <v>146</v>
      </c>
      <c r="AI478" s="346">
        <v>122</v>
      </c>
      <c r="AJ478" s="346">
        <v>93</v>
      </c>
      <c r="AK478" s="346">
        <v>71</v>
      </c>
      <c r="AL478" s="346">
        <v>53</v>
      </c>
      <c r="AM478" s="346">
        <v>36</v>
      </c>
      <c r="AN478" s="346">
        <v>22</v>
      </c>
      <c r="AO478" s="346">
        <v>13</v>
      </c>
      <c r="AP478" s="346">
        <v>9</v>
      </c>
      <c r="AQ478" s="346">
        <v>60</v>
      </c>
      <c r="AR478" s="346">
        <v>1250</v>
      </c>
      <c r="AS478" s="346">
        <v>145</v>
      </c>
      <c r="AT478" s="346">
        <v>136</v>
      </c>
      <c r="AU478" s="346">
        <v>556</v>
      </c>
      <c r="AV478" s="346">
        <v>83</v>
      </c>
    </row>
    <row r="479" spans="1:48" x14ac:dyDescent="0.2">
      <c r="A479" s="117">
        <v>321</v>
      </c>
      <c r="B479" s="125">
        <v>468</v>
      </c>
      <c r="C479" s="462" t="s">
        <v>99</v>
      </c>
      <c r="D479" s="354" t="s">
        <v>31</v>
      </c>
      <c r="E479" s="361">
        <v>1</v>
      </c>
      <c r="F479" s="447">
        <f t="shared" si="235"/>
        <v>780</v>
      </c>
      <c r="G479" s="447"/>
      <c r="H479" s="447">
        <v>25</v>
      </c>
      <c r="I479" s="447">
        <v>21</v>
      </c>
      <c r="J479" s="466">
        <v>46</v>
      </c>
      <c r="K479" s="466">
        <v>48</v>
      </c>
      <c r="L479" s="340">
        <v>45</v>
      </c>
      <c r="M479" s="340">
        <v>32</v>
      </c>
      <c r="N479" s="340">
        <v>42</v>
      </c>
      <c r="O479" s="340">
        <v>31</v>
      </c>
      <c r="P479" s="346">
        <v>16</v>
      </c>
      <c r="Q479" s="346">
        <v>15</v>
      </c>
      <c r="R479" s="346">
        <v>13</v>
      </c>
      <c r="S479" s="346">
        <v>13</v>
      </c>
      <c r="T479" s="346">
        <v>13</v>
      </c>
      <c r="U479" s="346">
        <v>13</v>
      </c>
      <c r="V479" s="346">
        <v>13</v>
      </c>
      <c r="W479" s="346">
        <v>13</v>
      </c>
      <c r="X479" s="346">
        <v>13</v>
      </c>
      <c r="Y479" s="346">
        <v>13</v>
      </c>
      <c r="Z479" s="346">
        <v>13</v>
      </c>
      <c r="AA479" s="346">
        <v>13</v>
      </c>
      <c r="AB479" s="346">
        <v>13</v>
      </c>
      <c r="AC479" s="346">
        <v>13</v>
      </c>
      <c r="AD479" s="346">
        <v>71</v>
      </c>
      <c r="AE479" s="346">
        <v>55</v>
      </c>
      <c r="AF479" s="346">
        <v>48</v>
      </c>
      <c r="AG479" s="346">
        <v>39</v>
      </c>
      <c r="AH479" s="346">
        <v>38</v>
      </c>
      <c r="AI479" s="346">
        <v>29</v>
      </c>
      <c r="AJ479" s="346">
        <v>25</v>
      </c>
      <c r="AK479" s="346">
        <v>17</v>
      </c>
      <c r="AL479" s="346">
        <v>12</v>
      </c>
      <c r="AM479" s="346">
        <v>6</v>
      </c>
      <c r="AN479" s="346">
        <v>4</v>
      </c>
      <c r="AO479" s="346">
        <v>3</v>
      </c>
      <c r="AP479" s="346">
        <v>2</v>
      </c>
      <c r="AQ479" s="346">
        <v>17</v>
      </c>
      <c r="AR479" s="346">
        <v>363</v>
      </c>
      <c r="AS479" s="346">
        <v>32</v>
      </c>
      <c r="AT479" s="346">
        <v>31</v>
      </c>
      <c r="AU479" s="346">
        <v>132</v>
      </c>
      <c r="AV479" s="346">
        <v>23</v>
      </c>
    </row>
    <row r="480" spans="1:48" x14ac:dyDescent="0.2">
      <c r="A480" s="117">
        <v>327</v>
      </c>
      <c r="B480" s="125">
        <v>6878</v>
      </c>
      <c r="C480" s="462" t="s">
        <v>101</v>
      </c>
      <c r="D480" s="354" t="s">
        <v>31</v>
      </c>
      <c r="E480" s="361">
        <v>1</v>
      </c>
      <c r="F480" s="447">
        <f t="shared" si="235"/>
        <v>516</v>
      </c>
      <c r="G480" s="447"/>
      <c r="H480" s="447">
        <v>17</v>
      </c>
      <c r="I480" s="447">
        <v>9</v>
      </c>
      <c r="J480" s="466">
        <v>26</v>
      </c>
      <c r="K480" s="466">
        <v>29</v>
      </c>
      <c r="L480" s="340">
        <v>26</v>
      </c>
      <c r="M480" s="340">
        <v>22</v>
      </c>
      <c r="N480" s="340">
        <v>29</v>
      </c>
      <c r="O480" s="340">
        <v>27</v>
      </c>
      <c r="P480" s="346">
        <v>11</v>
      </c>
      <c r="Q480" s="346">
        <v>9</v>
      </c>
      <c r="R480" s="346">
        <v>9</v>
      </c>
      <c r="S480" s="346">
        <v>9</v>
      </c>
      <c r="T480" s="346">
        <v>9</v>
      </c>
      <c r="U480" s="346">
        <v>8</v>
      </c>
      <c r="V480" s="346">
        <v>8</v>
      </c>
      <c r="W480" s="346">
        <v>8</v>
      </c>
      <c r="X480" s="346">
        <v>8</v>
      </c>
      <c r="Y480" s="346">
        <v>8</v>
      </c>
      <c r="Z480" s="346">
        <v>8</v>
      </c>
      <c r="AA480" s="346">
        <v>8</v>
      </c>
      <c r="AB480" s="346">
        <v>8</v>
      </c>
      <c r="AC480" s="346">
        <v>7</v>
      </c>
      <c r="AD480" s="346">
        <v>49</v>
      </c>
      <c r="AE480" s="346">
        <v>38</v>
      </c>
      <c r="AF480" s="346">
        <v>30</v>
      </c>
      <c r="AG480" s="346">
        <v>27</v>
      </c>
      <c r="AH480" s="346">
        <v>25</v>
      </c>
      <c r="AI480" s="346">
        <v>22</v>
      </c>
      <c r="AJ480" s="346">
        <v>17</v>
      </c>
      <c r="AK480" s="346">
        <v>11</v>
      </c>
      <c r="AL480" s="346">
        <v>9</v>
      </c>
      <c r="AM480" s="346">
        <v>5</v>
      </c>
      <c r="AN480" s="346">
        <v>3</v>
      </c>
      <c r="AO480" s="346">
        <v>2</v>
      </c>
      <c r="AP480" s="346">
        <v>1</v>
      </c>
      <c r="AQ480" s="346">
        <v>11</v>
      </c>
      <c r="AR480" s="346">
        <v>243</v>
      </c>
      <c r="AS480" s="346">
        <v>20</v>
      </c>
      <c r="AT480" s="346">
        <v>18</v>
      </c>
      <c r="AU480" s="346">
        <v>90</v>
      </c>
      <c r="AV480" s="346">
        <v>16</v>
      </c>
    </row>
    <row r="481" spans="1:48" x14ac:dyDescent="0.2">
      <c r="A481" s="117">
        <v>328</v>
      </c>
      <c r="B481" s="125">
        <v>6879</v>
      </c>
      <c r="C481" s="462" t="s">
        <v>103</v>
      </c>
      <c r="D481" s="354" t="s">
        <v>31</v>
      </c>
      <c r="E481" s="361">
        <v>1</v>
      </c>
      <c r="F481" s="447">
        <f t="shared" si="235"/>
        <v>472</v>
      </c>
      <c r="G481" s="447"/>
      <c r="H481" s="447">
        <v>10</v>
      </c>
      <c r="I481" s="447">
        <v>6</v>
      </c>
      <c r="J481" s="466">
        <v>16</v>
      </c>
      <c r="K481" s="466">
        <v>22</v>
      </c>
      <c r="L481" s="340">
        <v>16</v>
      </c>
      <c r="M481" s="340">
        <v>23</v>
      </c>
      <c r="N481" s="340">
        <v>35</v>
      </c>
      <c r="O481" s="340">
        <v>28</v>
      </c>
      <c r="P481" s="346">
        <v>8</v>
      </c>
      <c r="Q481" s="346">
        <v>8</v>
      </c>
      <c r="R481" s="346">
        <v>8</v>
      </c>
      <c r="S481" s="346">
        <v>8</v>
      </c>
      <c r="T481" s="346">
        <v>8</v>
      </c>
      <c r="U481" s="346">
        <v>8</v>
      </c>
      <c r="V481" s="346">
        <v>8</v>
      </c>
      <c r="W481" s="346">
        <v>8</v>
      </c>
      <c r="X481" s="346">
        <v>8</v>
      </c>
      <c r="Y481" s="346">
        <v>8</v>
      </c>
      <c r="Z481" s="346">
        <v>8</v>
      </c>
      <c r="AA481" s="346">
        <v>8</v>
      </c>
      <c r="AB481" s="346">
        <v>8</v>
      </c>
      <c r="AC481" s="346">
        <v>7</v>
      </c>
      <c r="AD481" s="346">
        <v>46</v>
      </c>
      <c r="AE481" s="346">
        <v>36</v>
      </c>
      <c r="AF481" s="346">
        <v>27</v>
      </c>
      <c r="AG481" s="346">
        <v>25</v>
      </c>
      <c r="AH481" s="346">
        <v>24</v>
      </c>
      <c r="AI481" s="346">
        <v>19</v>
      </c>
      <c r="AJ481" s="346">
        <v>16</v>
      </c>
      <c r="AK481" s="346">
        <v>9</v>
      </c>
      <c r="AL481" s="346">
        <v>8</v>
      </c>
      <c r="AM481" s="346">
        <v>5</v>
      </c>
      <c r="AN481" s="346">
        <v>3</v>
      </c>
      <c r="AO481" s="346">
        <v>2</v>
      </c>
      <c r="AP481" s="346">
        <v>1</v>
      </c>
      <c r="AQ481" s="346">
        <v>11</v>
      </c>
      <c r="AR481" s="346">
        <v>227</v>
      </c>
      <c r="AS481" s="346">
        <v>20</v>
      </c>
      <c r="AT481" s="346">
        <v>18</v>
      </c>
      <c r="AU481" s="346">
        <v>84</v>
      </c>
      <c r="AV481" s="346">
        <v>15</v>
      </c>
    </row>
    <row r="482" spans="1:48" x14ac:dyDescent="0.2">
      <c r="A482" s="464">
        <v>120607</v>
      </c>
      <c r="B482" s="341"/>
      <c r="C482" s="342" t="s">
        <v>10</v>
      </c>
      <c r="D482" s="275"/>
      <c r="E482" s="107">
        <v>1</v>
      </c>
      <c r="F482" s="447">
        <f t="shared" si="235"/>
        <v>27121</v>
      </c>
      <c r="G482" s="460">
        <f t="shared" ref="G482:I482" si="240">SUM(G483:G497)</f>
        <v>24</v>
      </c>
      <c r="H482" s="461">
        <f t="shared" si="240"/>
        <v>188</v>
      </c>
      <c r="I482" s="460">
        <f t="shared" si="240"/>
        <v>229</v>
      </c>
      <c r="J482" s="461">
        <f>SUM(J483:J497)</f>
        <v>417</v>
      </c>
      <c r="K482" s="461">
        <f t="shared" ref="K482:AV482" si="241">SUM(K483:K497)</f>
        <v>380</v>
      </c>
      <c r="L482" s="461">
        <f t="shared" si="241"/>
        <v>402</v>
      </c>
      <c r="M482" s="461">
        <f t="shared" si="241"/>
        <v>420</v>
      </c>
      <c r="N482" s="461">
        <f t="shared" si="241"/>
        <v>383</v>
      </c>
      <c r="O482" s="461">
        <f t="shared" si="241"/>
        <v>366</v>
      </c>
      <c r="P482" s="366">
        <f t="shared" si="241"/>
        <v>693</v>
      </c>
      <c r="Q482" s="366">
        <f t="shared" si="241"/>
        <v>679</v>
      </c>
      <c r="R482" s="366">
        <f t="shared" si="241"/>
        <v>665</v>
      </c>
      <c r="S482" s="366">
        <f t="shared" si="241"/>
        <v>652</v>
      </c>
      <c r="T482" s="366">
        <f t="shared" si="241"/>
        <v>638</v>
      </c>
      <c r="U482" s="366">
        <f t="shared" si="241"/>
        <v>625</v>
      </c>
      <c r="V482" s="366">
        <f t="shared" si="241"/>
        <v>613</v>
      </c>
      <c r="W482" s="366">
        <f t="shared" si="241"/>
        <v>607</v>
      </c>
      <c r="X482" s="366">
        <f t="shared" si="241"/>
        <v>602</v>
      </c>
      <c r="Y482" s="366">
        <f t="shared" si="241"/>
        <v>596</v>
      </c>
      <c r="Z482" s="366">
        <f t="shared" si="241"/>
        <v>592</v>
      </c>
      <c r="AA482" s="366">
        <f t="shared" si="241"/>
        <v>590</v>
      </c>
      <c r="AB482" s="366">
        <f t="shared" si="241"/>
        <v>597</v>
      </c>
      <c r="AC482" s="366">
        <f t="shared" si="241"/>
        <v>609</v>
      </c>
      <c r="AD482" s="366">
        <f t="shared" si="241"/>
        <v>3144</v>
      </c>
      <c r="AE482" s="366">
        <f t="shared" si="241"/>
        <v>3040</v>
      </c>
      <c r="AF482" s="366">
        <f t="shared" si="241"/>
        <v>2081</v>
      </c>
      <c r="AG482" s="366">
        <f t="shared" si="241"/>
        <v>1773</v>
      </c>
      <c r="AH482" s="366">
        <f t="shared" si="241"/>
        <v>1529</v>
      </c>
      <c r="AI482" s="366">
        <f t="shared" si="241"/>
        <v>1262</v>
      </c>
      <c r="AJ482" s="366">
        <f t="shared" si="241"/>
        <v>858</v>
      </c>
      <c r="AK482" s="366">
        <f t="shared" si="241"/>
        <v>752</v>
      </c>
      <c r="AL482" s="366">
        <f t="shared" si="241"/>
        <v>581</v>
      </c>
      <c r="AM482" s="366">
        <f t="shared" si="241"/>
        <v>415</v>
      </c>
      <c r="AN482" s="366">
        <f t="shared" si="241"/>
        <v>286</v>
      </c>
      <c r="AO482" s="366">
        <f t="shared" si="241"/>
        <v>161</v>
      </c>
      <c r="AP482" s="366">
        <f t="shared" si="241"/>
        <v>113</v>
      </c>
      <c r="AQ482" s="366">
        <f t="shared" si="241"/>
        <v>757</v>
      </c>
      <c r="AR482" s="366">
        <f t="shared" si="241"/>
        <v>14362</v>
      </c>
      <c r="AS482" s="366">
        <f t="shared" si="241"/>
        <v>1512</v>
      </c>
      <c r="AT482" s="366">
        <f t="shared" si="241"/>
        <v>1440</v>
      </c>
      <c r="AU482" s="366">
        <f t="shared" si="241"/>
        <v>6468</v>
      </c>
      <c r="AV482" s="366">
        <f t="shared" si="241"/>
        <v>1028</v>
      </c>
    </row>
    <row r="483" spans="1:48" x14ac:dyDescent="0.2">
      <c r="A483" s="117">
        <v>301</v>
      </c>
      <c r="B483" s="125">
        <v>495</v>
      </c>
      <c r="C483" s="462" t="s">
        <v>13</v>
      </c>
      <c r="D483" s="352" t="s">
        <v>14</v>
      </c>
      <c r="E483" s="363">
        <v>1</v>
      </c>
      <c r="F483" s="447">
        <f t="shared" si="235"/>
        <v>7601</v>
      </c>
      <c r="G483" s="447">
        <v>14</v>
      </c>
      <c r="H483" s="447">
        <v>58</v>
      </c>
      <c r="I483" s="447">
        <v>89</v>
      </c>
      <c r="J483" s="339">
        <v>147</v>
      </c>
      <c r="K483" s="339">
        <v>138</v>
      </c>
      <c r="L483" s="346">
        <v>133</v>
      </c>
      <c r="M483" s="346">
        <v>139</v>
      </c>
      <c r="N483" s="346">
        <v>118</v>
      </c>
      <c r="O483" s="346">
        <v>125</v>
      </c>
      <c r="P483" s="346">
        <v>180</v>
      </c>
      <c r="Q483" s="346">
        <v>176</v>
      </c>
      <c r="R483" s="346">
        <v>163</v>
      </c>
      <c r="S483" s="346">
        <v>170</v>
      </c>
      <c r="T483" s="346">
        <v>175</v>
      </c>
      <c r="U483" s="346">
        <v>130</v>
      </c>
      <c r="V483" s="346">
        <v>151</v>
      </c>
      <c r="W483" s="346">
        <v>167</v>
      </c>
      <c r="X483" s="346">
        <v>160</v>
      </c>
      <c r="Y483" s="346">
        <v>157</v>
      </c>
      <c r="Z483" s="346">
        <v>151</v>
      </c>
      <c r="AA483" s="346">
        <v>152</v>
      </c>
      <c r="AB483" s="346">
        <v>158</v>
      </c>
      <c r="AC483" s="346">
        <v>164</v>
      </c>
      <c r="AD483" s="346">
        <v>755</v>
      </c>
      <c r="AE483" s="346">
        <v>767</v>
      </c>
      <c r="AF483" s="346">
        <v>709</v>
      </c>
      <c r="AG483" s="346">
        <v>532</v>
      </c>
      <c r="AH483" s="346">
        <v>428</v>
      </c>
      <c r="AI483" s="346">
        <v>363</v>
      </c>
      <c r="AJ483" s="346">
        <v>289</v>
      </c>
      <c r="AK483" s="346">
        <v>232</v>
      </c>
      <c r="AL483" s="346">
        <v>182</v>
      </c>
      <c r="AM483" s="346">
        <v>125</v>
      </c>
      <c r="AN483" s="346">
        <v>79</v>
      </c>
      <c r="AO483" s="346">
        <v>53</v>
      </c>
      <c r="AP483" s="346">
        <v>33</v>
      </c>
      <c r="AQ483" s="339">
        <v>232</v>
      </c>
      <c r="AR483" s="346">
        <v>4059</v>
      </c>
      <c r="AS483" s="346">
        <v>373</v>
      </c>
      <c r="AT483" s="346">
        <v>354</v>
      </c>
      <c r="AU483" s="346">
        <v>1840</v>
      </c>
      <c r="AV483" s="346">
        <v>320</v>
      </c>
    </row>
    <row r="484" spans="1:48" x14ac:dyDescent="0.2">
      <c r="A484" s="117">
        <v>302</v>
      </c>
      <c r="B484" s="125">
        <v>496</v>
      </c>
      <c r="C484" s="462" t="s">
        <v>17</v>
      </c>
      <c r="D484" s="354" t="s">
        <v>16</v>
      </c>
      <c r="E484" s="361">
        <v>1</v>
      </c>
      <c r="F484" s="447">
        <f t="shared" si="235"/>
        <v>1214</v>
      </c>
      <c r="G484" s="447"/>
      <c r="H484" s="447">
        <v>10</v>
      </c>
      <c r="I484" s="447">
        <v>7</v>
      </c>
      <c r="J484" s="339">
        <v>17</v>
      </c>
      <c r="K484" s="339">
        <v>14</v>
      </c>
      <c r="L484" s="346">
        <v>10</v>
      </c>
      <c r="M484" s="346">
        <v>23</v>
      </c>
      <c r="N484" s="346">
        <v>13</v>
      </c>
      <c r="O484" s="346">
        <v>20</v>
      </c>
      <c r="P484" s="346">
        <v>31</v>
      </c>
      <c r="Q484" s="346">
        <v>32</v>
      </c>
      <c r="R484" s="346">
        <v>28</v>
      </c>
      <c r="S484" s="346">
        <v>28</v>
      </c>
      <c r="T484" s="346">
        <v>33</v>
      </c>
      <c r="U484" s="346">
        <v>26</v>
      </c>
      <c r="V484" s="346">
        <v>25</v>
      </c>
      <c r="W484" s="346">
        <v>32</v>
      </c>
      <c r="X484" s="346">
        <v>31</v>
      </c>
      <c r="Y484" s="346">
        <v>28</v>
      </c>
      <c r="Z484" s="346">
        <v>35</v>
      </c>
      <c r="AA484" s="346">
        <v>27</v>
      </c>
      <c r="AB484" s="346">
        <v>25</v>
      </c>
      <c r="AC484" s="346">
        <v>35</v>
      </c>
      <c r="AD484" s="346">
        <v>139</v>
      </c>
      <c r="AE484" s="346">
        <v>152</v>
      </c>
      <c r="AF484" s="346">
        <v>89</v>
      </c>
      <c r="AG484" s="346">
        <v>77</v>
      </c>
      <c r="AH484" s="346">
        <v>61</v>
      </c>
      <c r="AI484" s="346">
        <v>53</v>
      </c>
      <c r="AJ484" s="346">
        <v>35</v>
      </c>
      <c r="AK484" s="346">
        <v>29</v>
      </c>
      <c r="AL484" s="346">
        <v>23</v>
      </c>
      <c r="AM484" s="346">
        <v>19</v>
      </c>
      <c r="AN484" s="346">
        <v>13</v>
      </c>
      <c r="AO484" s="346">
        <v>6</v>
      </c>
      <c r="AP484" s="346">
        <v>5</v>
      </c>
      <c r="AQ484" s="346">
        <v>33</v>
      </c>
      <c r="AR484" s="346">
        <v>631</v>
      </c>
      <c r="AS484" s="346">
        <v>67</v>
      </c>
      <c r="AT484" s="346">
        <v>64</v>
      </c>
      <c r="AU484" s="346">
        <v>325</v>
      </c>
      <c r="AV484" s="346">
        <v>43</v>
      </c>
    </row>
    <row r="485" spans="1:48" x14ac:dyDescent="0.2">
      <c r="A485" s="117">
        <v>303</v>
      </c>
      <c r="B485" s="125">
        <v>497</v>
      </c>
      <c r="C485" s="462" t="s">
        <v>19</v>
      </c>
      <c r="D485" s="354" t="s">
        <v>16</v>
      </c>
      <c r="E485" s="361">
        <v>1</v>
      </c>
      <c r="F485" s="447">
        <f t="shared" si="235"/>
        <v>2676</v>
      </c>
      <c r="G485" s="447">
        <v>1</v>
      </c>
      <c r="H485" s="447">
        <v>18</v>
      </c>
      <c r="I485" s="447">
        <v>12</v>
      </c>
      <c r="J485" s="339">
        <v>30</v>
      </c>
      <c r="K485" s="339">
        <v>17</v>
      </c>
      <c r="L485" s="346">
        <v>26</v>
      </c>
      <c r="M485" s="346">
        <v>35</v>
      </c>
      <c r="N485" s="346">
        <v>33</v>
      </c>
      <c r="O485" s="346">
        <v>24</v>
      </c>
      <c r="P485" s="346">
        <v>78</v>
      </c>
      <c r="Q485" s="346">
        <v>73</v>
      </c>
      <c r="R485" s="346">
        <v>74</v>
      </c>
      <c r="S485" s="346">
        <v>76</v>
      </c>
      <c r="T485" s="346">
        <v>68</v>
      </c>
      <c r="U485" s="346">
        <v>64</v>
      </c>
      <c r="V485" s="346">
        <v>63</v>
      </c>
      <c r="W485" s="346">
        <v>65</v>
      </c>
      <c r="X485" s="346">
        <v>64</v>
      </c>
      <c r="Y485" s="346">
        <v>72</v>
      </c>
      <c r="Z485" s="346">
        <v>65</v>
      </c>
      <c r="AA485" s="346">
        <v>62</v>
      </c>
      <c r="AB485" s="346">
        <v>60</v>
      </c>
      <c r="AC485" s="346">
        <v>54</v>
      </c>
      <c r="AD485" s="346">
        <v>319</v>
      </c>
      <c r="AE485" s="346">
        <v>287</v>
      </c>
      <c r="AF485" s="346">
        <v>201</v>
      </c>
      <c r="AG485" s="346">
        <v>187</v>
      </c>
      <c r="AH485" s="346">
        <v>142</v>
      </c>
      <c r="AI485" s="346">
        <v>136</v>
      </c>
      <c r="AJ485" s="346">
        <v>83</v>
      </c>
      <c r="AK485" s="346">
        <v>75</v>
      </c>
      <c r="AL485" s="346">
        <v>49</v>
      </c>
      <c r="AM485" s="346">
        <v>39</v>
      </c>
      <c r="AN485" s="346">
        <v>27</v>
      </c>
      <c r="AO485" s="346">
        <v>17</v>
      </c>
      <c r="AP485" s="346">
        <v>11</v>
      </c>
      <c r="AQ485" s="346">
        <v>72</v>
      </c>
      <c r="AR485" s="346">
        <v>1424</v>
      </c>
      <c r="AS485" s="346">
        <v>165</v>
      </c>
      <c r="AT485" s="346">
        <v>145</v>
      </c>
      <c r="AU485" s="346">
        <v>590</v>
      </c>
      <c r="AV485" s="346">
        <v>95</v>
      </c>
    </row>
    <row r="486" spans="1:48" x14ac:dyDescent="0.2">
      <c r="A486" s="117">
        <v>304</v>
      </c>
      <c r="B486" s="125">
        <v>498</v>
      </c>
      <c r="C486" s="462" t="s">
        <v>21</v>
      </c>
      <c r="D486" s="354" t="s">
        <v>16</v>
      </c>
      <c r="E486" s="361">
        <v>1</v>
      </c>
      <c r="F486" s="447">
        <f t="shared" si="235"/>
        <v>2724</v>
      </c>
      <c r="G486" s="447"/>
      <c r="H486" s="447">
        <v>2</v>
      </c>
      <c r="I486" s="447">
        <v>8</v>
      </c>
      <c r="J486" s="339">
        <v>10</v>
      </c>
      <c r="K486" s="339">
        <v>7</v>
      </c>
      <c r="L486" s="346">
        <v>10</v>
      </c>
      <c r="M486" s="346">
        <v>10</v>
      </c>
      <c r="N486" s="346">
        <v>11</v>
      </c>
      <c r="O486" s="346">
        <v>20</v>
      </c>
      <c r="P486" s="346">
        <v>76</v>
      </c>
      <c r="Q486" s="346">
        <v>78</v>
      </c>
      <c r="R486" s="346">
        <v>74</v>
      </c>
      <c r="S486" s="346">
        <v>73</v>
      </c>
      <c r="T486" s="346">
        <v>72</v>
      </c>
      <c r="U486" s="346">
        <v>69</v>
      </c>
      <c r="V486" s="346">
        <v>68</v>
      </c>
      <c r="W486" s="346">
        <v>65</v>
      </c>
      <c r="X486" s="346">
        <v>67</v>
      </c>
      <c r="Y486" s="346">
        <v>68</v>
      </c>
      <c r="Z486" s="346">
        <v>69</v>
      </c>
      <c r="AA486" s="346">
        <v>68</v>
      </c>
      <c r="AB486" s="346">
        <v>67</v>
      </c>
      <c r="AC486" s="346">
        <v>71</v>
      </c>
      <c r="AD486" s="346">
        <v>355</v>
      </c>
      <c r="AE486" s="346">
        <v>325</v>
      </c>
      <c r="AF486" s="346">
        <v>216</v>
      </c>
      <c r="AG486" s="346">
        <v>160</v>
      </c>
      <c r="AH486" s="346">
        <v>160</v>
      </c>
      <c r="AI486" s="346">
        <v>137</v>
      </c>
      <c r="AJ486" s="346">
        <v>87</v>
      </c>
      <c r="AK486" s="346">
        <v>70</v>
      </c>
      <c r="AL486" s="346">
        <v>61</v>
      </c>
      <c r="AM486" s="346">
        <v>42</v>
      </c>
      <c r="AN486" s="346">
        <v>30</v>
      </c>
      <c r="AO486" s="346">
        <v>16</v>
      </c>
      <c r="AP486" s="346">
        <v>12</v>
      </c>
      <c r="AQ486" s="346">
        <v>74</v>
      </c>
      <c r="AR486" s="346">
        <v>1474</v>
      </c>
      <c r="AS486" s="346">
        <v>177</v>
      </c>
      <c r="AT486" s="346">
        <v>175</v>
      </c>
      <c r="AU486" s="346">
        <v>730</v>
      </c>
      <c r="AV486" s="346">
        <v>89</v>
      </c>
    </row>
    <row r="487" spans="1:48" x14ac:dyDescent="0.2">
      <c r="A487" s="117">
        <v>305</v>
      </c>
      <c r="B487" s="125">
        <v>499</v>
      </c>
      <c r="C487" s="462" t="s">
        <v>23</v>
      </c>
      <c r="D487" s="354" t="s">
        <v>16</v>
      </c>
      <c r="E487" s="361">
        <v>1</v>
      </c>
      <c r="F487" s="447">
        <f t="shared" si="235"/>
        <v>2274</v>
      </c>
      <c r="G487" s="447">
        <v>2</v>
      </c>
      <c r="H487" s="447">
        <v>16</v>
      </c>
      <c r="I487" s="447">
        <v>15</v>
      </c>
      <c r="J487" s="339">
        <v>31</v>
      </c>
      <c r="K487" s="339">
        <v>23</v>
      </c>
      <c r="L487" s="346">
        <v>28</v>
      </c>
      <c r="M487" s="346">
        <v>21</v>
      </c>
      <c r="N487" s="346">
        <v>18</v>
      </c>
      <c r="O487" s="346">
        <v>22</v>
      </c>
      <c r="P487" s="346">
        <v>62</v>
      </c>
      <c r="Q487" s="346">
        <v>61</v>
      </c>
      <c r="R487" s="346">
        <v>68</v>
      </c>
      <c r="S487" s="346">
        <v>66</v>
      </c>
      <c r="T487" s="346">
        <v>58</v>
      </c>
      <c r="U487" s="346">
        <v>55</v>
      </c>
      <c r="V487" s="346">
        <v>61</v>
      </c>
      <c r="W487" s="346">
        <v>59</v>
      </c>
      <c r="X487" s="346">
        <v>61</v>
      </c>
      <c r="Y487" s="346">
        <v>53</v>
      </c>
      <c r="Z487" s="346">
        <v>52</v>
      </c>
      <c r="AA487" s="346">
        <v>54</v>
      </c>
      <c r="AB487" s="346">
        <v>54</v>
      </c>
      <c r="AC487" s="346">
        <v>55</v>
      </c>
      <c r="AD487" s="346">
        <v>254</v>
      </c>
      <c r="AE487" s="346">
        <v>249</v>
      </c>
      <c r="AF487" s="346">
        <v>171</v>
      </c>
      <c r="AG487" s="346">
        <v>156</v>
      </c>
      <c r="AH487" s="346">
        <v>129</v>
      </c>
      <c r="AI487" s="346">
        <v>99</v>
      </c>
      <c r="AJ487" s="346">
        <v>66</v>
      </c>
      <c r="AK487" s="346">
        <v>59</v>
      </c>
      <c r="AL487" s="346">
        <v>47</v>
      </c>
      <c r="AM487" s="346">
        <v>35</v>
      </c>
      <c r="AN487" s="346">
        <v>24</v>
      </c>
      <c r="AO487" s="346">
        <v>13</v>
      </c>
      <c r="AP487" s="346">
        <v>10</v>
      </c>
      <c r="AQ487" s="346">
        <v>61</v>
      </c>
      <c r="AR487" s="346">
        <v>1204</v>
      </c>
      <c r="AS487" s="346">
        <v>143</v>
      </c>
      <c r="AT487" s="346">
        <v>136</v>
      </c>
      <c r="AU487" s="346">
        <v>478</v>
      </c>
      <c r="AV487" s="346">
        <v>82</v>
      </c>
    </row>
    <row r="488" spans="1:48" x14ac:dyDescent="0.2">
      <c r="A488" s="117">
        <v>307</v>
      </c>
      <c r="B488" s="125">
        <v>500</v>
      </c>
      <c r="C488" s="462" t="s">
        <v>25</v>
      </c>
      <c r="D488" s="354" t="s">
        <v>16</v>
      </c>
      <c r="E488" s="361">
        <v>1</v>
      </c>
      <c r="F488" s="447">
        <f t="shared" si="235"/>
        <v>2801</v>
      </c>
      <c r="G488" s="447">
        <v>4</v>
      </c>
      <c r="H488" s="447">
        <v>27</v>
      </c>
      <c r="I488" s="447">
        <v>26</v>
      </c>
      <c r="J488" s="339">
        <v>53</v>
      </c>
      <c r="K488" s="339">
        <v>45</v>
      </c>
      <c r="L488" s="346">
        <v>46</v>
      </c>
      <c r="M488" s="346">
        <v>44</v>
      </c>
      <c r="N488" s="346">
        <v>45</v>
      </c>
      <c r="O488" s="346">
        <v>19</v>
      </c>
      <c r="P488" s="346">
        <v>77</v>
      </c>
      <c r="Q488" s="346">
        <v>78</v>
      </c>
      <c r="R488" s="346">
        <v>78</v>
      </c>
      <c r="S488" s="346">
        <v>72</v>
      </c>
      <c r="T488" s="346">
        <v>62</v>
      </c>
      <c r="U488" s="346">
        <v>62</v>
      </c>
      <c r="V488" s="346">
        <v>71</v>
      </c>
      <c r="W488" s="346">
        <v>61</v>
      </c>
      <c r="X488" s="346">
        <v>61</v>
      </c>
      <c r="Y488" s="346">
        <v>66</v>
      </c>
      <c r="Z488" s="346">
        <v>67</v>
      </c>
      <c r="AA488" s="346">
        <v>68</v>
      </c>
      <c r="AB488" s="346">
        <v>70</v>
      </c>
      <c r="AC488" s="346">
        <v>77</v>
      </c>
      <c r="AD488" s="346">
        <v>310</v>
      </c>
      <c r="AE488" s="346">
        <v>324</v>
      </c>
      <c r="AF488" s="346">
        <v>191</v>
      </c>
      <c r="AG488" s="346">
        <v>174</v>
      </c>
      <c r="AH488" s="346">
        <v>156</v>
      </c>
      <c r="AI488" s="346">
        <v>117</v>
      </c>
      <c r="AJ488" s="346">
        <v>78</v>
      </c>
      <c r="AK488" s="346">
        <v>67</v>
      </c>
      <c r="AL488" s="346">
        <v>51</v>
      </c>
      <c r="AM488" s="346">
        <v>42</v>
      </c>
      <c r="AN488" s="346">
        <v>37</v>
      </c>
      <c r="AO488" s="346">
        <v>19</v>
      </c>
      <c r="AP488" s="346">
        <v>13</v>
      </c>
      <c r="AQ488" s="346">
        <v>68</v>
      </c>
      <c r="AR488" s="346">
        <v>1459</v>
      </c>
      <c r="AS488" s="346">
        <v>162</v>
      </c>
      <c r="AT488" s="346">
        <v>165</v>
      </c>
      <c r="AU488" s="346">
        <v>650</v>
      </c>
      <c r="AV488" s="346">
        <v>95</v>
      </c>
    </row>
    <row r="489" spans="1:48" x14ac:dyDescent="0.2">
      <c r="A489" s="117">
        <v>308</v>
      </c>
      <c r="B489" s="125">
        <v>501</v>
      </c>
      <c r="C489" s="462" t="s">
        <v>27</v>
      </c>
      <c r="D489" s="354" t="s">
        <v>16</v>
      </c>
      <c r="E489" s="361">
        <v>1</v>
      </c>
      <c r="F489" s="447">
        <f t="shared" si="235"/>
        <v>566</v>
      </c>
      <c r="G489" s="447"/>
      <c r="H489" s="447">
        <v>4</v>
      </c>
      <c r="I489" s="447">
        <v>13</v>
      </c>
      <c r="J489" s="339">
        <v>17</v>
      </c>
      <c r="K489" s="339">
        <v>22</v>
      </c>
      <c r="L489" s="346">
        <v>28</v>
      </c>
      <c r="M489" s="346">
        <v>21</v>
      </c>
      <c r="N489" s="346">
        <v>21</v>
      </c>
      <c r="O489" s="346">
        <v>20</v>
      </c>
      <c r="P489" s="346">
        <v>8</v>
      </c>
      <c r="Q489" s="346">
        <v>10</v>
      </c>
      <c r="R489" s="346">
        <v>11</v>
      </c>
      <c r="S489" s="346">
        <v>9</v>
      </c>
      <c r="T489" s="346">
        <v>10</v>
      </c>
      <c r="U489" s="346">
        <v>18</v>
      </c>
      <c r="V489" s="346">
        <v>11</v>
      </c>
      <c r="W489" s="346">
        <v>9</v>
      </c>
      <c r="X489" s="346">
        <v>9</v>
      </c>
      <c r="Y489" s="346">
        <v>8</v>
      </c>
      <c r="Z489" s="346">
        <v>8</v>
      </c>
      <c r="AA489" s="346">
        <v>10</v>
      </c>
      <c r="AB489" s="346">
        <v>9</v>
      </c>
      <c r="AC489" s="346">
        <v>9</v>
      </c>
      <c r="AD489" s="346">
        <v>79</v>
      </c>
      <c r="AE489" s="346">
        <v>67</v>
      </c>
      <c r="AF489" s="346">
        <v>28</v>
      </c>
      <c r="AG489" s="346">
        <v>28</v>
      </c>
      <c r="AH489" s="346">
        <v>27</v>
      </c>
      <c r="AI489" s="346">
        <v>21</v>
      </c>
      <c r="AJ489" s="346">
        <v>12</v>
      </c>
      <c r="AK489" s="346">
        <v>11</v>
      </c>
      <c r="AL489" s="346">
        <v>11</v>
      </c>
      <c r="AM489" s="346">
        <v>5</v>
      </c>
      <c r="AN489" s="346">
        <v>5</v>
      </c>
      <c r="AO489" s="346">
        <v>3</v>
      </c>
      <c r="AP489" s="346">
        <v>1</v>
      </c>
      <c r="AQ489" s="346">
        <v>17</v>
      </c>
      <c r="AR489" s="346">
        <v>290</v>
      </c>
      <c r="AS489" s="346">
        <v>28</v>
      </c>
      <c r="AT489" s="346">
        <v>50</v>
      </c>
      <c r="AU489" s="346">
        <v>204</v>
      </c>
      <c r="AV489" s="346">
        <v>28</v>
      </c>
    </row>
    <row r="490" spans="1:48" x14ac:dyDescent="0.2">
      <c r="A490" s="117">
        <v>309</v>
      </c>
      <c r="B490" s="125">
        <v>502</v>
      </c>
      <c r="C490" s="462" t="s">
        <v>29</v>
      </c>
      <c r="D490" s="354" t="s">
        <v>16</v>
      </c>
      <c r="E490" s="361">
        <v>1</v>
      </c>
      <c r="F490" s="447">
        <f t="shared" si="235"/>
        <v>864</v>
      </c>
      <c r="G490" s="447"/>
      <c r="H490" s="447">
        <v>7</v>
      </c>
      <c r="I490" s="447">
        <v>4</v>
      </c>
      <c r="J490" s="339">
        <v>11</v>
      </c>
      <c r="K490" s="339">
        <v>10</v>
      </c>
      <c r="L490" s="346">
        <v>19</v>
      </c>
      <c r="M490" s="346">
        <v>13</v>
      </c>
      <c r="N490" s="346">
        <v>14</v>
      </c>
      <c r="O490" s="346">
        <v>15</v>
      </c>
      <c r="P490" s="346">
        <v>16</v>
      </c>
      <c r="Q490" s="346">
        <v>15</v>
      </c>
      <c r="R490" s="346">
        <v>16</v>
      </c>
      <c r="S490" s="346">
        <v>16</v>
      </c>
      <c r="T490" s="346">
        <v>14</v>
      </c>
      <c r="U490" s="346">
        <v>14</v>
      </c>
      <c r="V490" s="346">
        <v>22</v>
      </c>
      <c r="W490" s="346">
        <v>19</v>
      </c>
      <c r="X490" s="346">
        <v>19</v>
      </c>
      <c r="Y490" s="346">
        <v>17</v>
      </c>
      <c r="Z490" s="346">
        <v>17</v>
      </c>
      <c r="AA490" s="346">
        <v>26</v>
      </c>
      <c r="AB490" s="346">
        <v>18</v>
      </c>
      <c r="AC490" s="346">
        <v>20</v>
      </c>
      <c r="AD490" s="346">
        <v>113</v>
      </c>
      <c r="AE490" s="346">
        <v>106</v>
      </c>
      <c r="AF490" s="346">
        <v>61</v>
      </c>
      <c r="AG490" s="346">
        <v>55</v>
      </c>
      <c r="AH490" s="346">
        <v>54</v>
      </c>
      <c r="AI490" s="346">
        <v>42</v>
      </c>
      <c r="AJ490" s="346">
        <v>26</v>
      </c>
      <c r="AK490" s="346">
        <v>27</v>
      </c>
      <c r="AL490" s="346">
        <v>19</v>
      </c>
      <c r="AM490" s="346">
        <v>14</v>
      </c>
      <c r="AN490" s="346">
        <v>8</v>
      </c>
      <c r="AO490" s="346">
        <v>5</v>
      </c>
      <c r="AP490" s="346">
        <v>3</v>
      </c>
      <c r="AQ490" s="346">
        <v>24</v>
      </c>
      <c r="AR490" s="346">
        <v>456</v>
      </c>
      <c r="AS490" s="346">
        <v>45</v>
      </c>
      <c r="AT490" s="346">
        <v>46</v>
      </c>
      <c r="AU490" s="346">
        <v>189</v>
      </c>
      <c r="AV490" s="346">
        <v>32</v>
      </c>
    </row>
    <row r="491" spans="1:48" x14ac:dyDescent="0.2">
      <c r="A491" s="117">
        <v>310</v>
      </c>
      <c r="B491" s="125">
        <v>503</v>
      </c>
      <c r="C491" s="462" t="s">
        <v>32</v>
      </c>
      <c r="D491" s="354" t="s">
        <v>16</v>
      </c>
      <c r="E491" s="361">
        <v>1</v>
      </c>
      <c r="F491" s="447">
        <f t="shared" si="235"/>
        <v>782</v>
      </c>
      <c r="G491" s="447"/>
      <c r="H491" s="447">
        <v>4</v>
      </c>
      <c r="I491" s="447">
        <v>7</v>
      </c>
      <c r="J491" s="339">
        <v>11</v>
      </c>
      <c r="K491" s="339">
        <v>11</v>
      </c>
      <c r="L491" s="346">
        <v>11</v>
      </c>
      <c r="M491" s="346">
        <v>14</v>
      </c>
      <c r="N491" s="346">
        <v>13</v>
      </c>
      <c r="O491" s="346">
        <v>15</v>
      </c>
      <c r="P491" s="346">
        <v>25</v>
      </c>
      <c r="Q491" s="346">
        <v>12</v>
      </c>
      <c r="R491" s="346">
        <v>22</v>
      </c>
      <c r="S491" s="346">
        <v>20</v>
      </c>
      <c r="T491" s="346">
        <v>19</v>
      </c>
      <c r="U491" s="346">
        <v>69</v>
      </c>
      <c r="V491" s="346">
        <v>13</v>
      </c>
      <c r="W491" s="346">
        <v>14</v>
      </c>
      <c r="X491" s="346">
        <v>14</v>
      </c>
      <c r="Y491" s="346">
        <v>14</v>
      </c>
      <c r="Z491" s="346">
        <v>15</v>
      </c>
      <c r="AA491" s="346">
        <v>13</v>
      </c>
      <c r="AB491" s="346">
        <v>15</v>
      </c>
      <c r="AC491" s="346">
        <v>14</v>
      </c>
      <c r="AD491" s="346">
        <v>108</v>
      </c>
      <c r="AE491" s="346">
        <v>82</v>
      </c>
      <c r="AF491" s="346">
        <v>42</v>
      </c>
      <c r="AG491" s="346">
        <v>41</v>
      </c>
      <c r="AH491" s="346">
        <v>42</v>
      </c>
      <c r="AI491" s="346">
        <v>32</v>
      </c>
      <c r="AJ491" s="346">
        <v>20</v>
      </c>
      <c r="AK491" s="346">
        <v>21</v>
      </c>
      <c r="AL491" s="346">
        <v>16</v>
      </c>
      <c r="AM491" s="346">
        <v>11</v>
      </c>
      <c r="AN491" s="346">
        <v>7</v>
      </c>
      <c r="AO491" s="346">
        <v>4</v>
      </c>
      <c r="AP491" s="346">
        <v>2</v>
      </c>
      <c r="AQ491" s="346">
        <v>20</v>
      </c>
      <c r="AR491" s="346">
        <v>377</v>
      </c>
      <c r="AS491" s="346">
        <v>42</v>
      </c>
      <c r="AT491" s="346">
        <v>33</v>
      </c>
      <c r="AU491" s="346">
        <v>145</v>
      </c>
      <c r="AV491" s="346">
        <v>27</v>
      </c>
    </row>
    <row r="492" spans="1:48" x14ac:dyDescent="0.2">
      <c r="A492" s="117">
        <v>311</v>
      </c>
      <c r="B492" s="125">
        <v>504</v>
      </c>
      <c r="C492" s="462" t="s">
        <v>34</v>
      </c>
      <c r="D492" s="354" t="s">
        <v>31</v>
      </c>
      <c r="E492" s="361">
        <v>1</v>
      </c>
      <c r="F492" s="447">
        <f t="shared" si="235"/>
        <v>604</v>
      </c>
      <c r="G492" s="447"/>
      <c r="H492" s="447">
        <v>4</v>
      </c>
      <c r="I492" s="447">
        <v>2</v>
      </c>
      <c r="J492" s="339">
        <v>6</v>
      </c>
      <c r="K492" s="339">
        <v>4</v>
      </c>
      <c r="L492" s="346">
        <v>8</v>
      </c>
      <c r="M492" s="346">
        <v>12</v>
      </c>
      <c r="N492" s="346">
        <v>8</v>
      </c>
      <c r="O492" s="346">
        <v>4</v>
      </c>
      <c r="P492" s="346">
        <v>13</v>
      </c>
      <c r="Q492" s="346">
        <v>13</v>
      </c>
      <c r="R492" s="346">
        <v>13</v>
      </c>
      <c r="S492" s="346">
        <v>11</v>
      </c>
      <c r="T492" s="346">
        <v>11</v>
      </c>
      <c r="U492" s="346">
        <v>11</v>
      </c>
      <c r="V492" s="346">
        <v>13</v>
      </c>
      <c r="W492" s="346">
        <v>11</v>
      </c>
      <c r="X492" s="346">
        <v>11</v>
      </c>
      <c r="Y492" s="346">
        <v>12</v>
      </c>
      <c r="Z492" s="346">
        <v>12</v>
      </c>
      <c r="AA492" s="346">
        <v>11</v>
      </c>
      <c r="AB492" s="346">
        <v>12</v>
      </c>
      <c r="AC492" s="346">
        <v>12</v>
      </c>
      <c r="AD492" s="346">
        <v>85</v>
      </c>
      <c r="AE492" s="346">
        <v>88</v>
      </c>
      <c r="AF492" s="346">
        <v>41</v>
      </c>
      <c r="AG492" s="346">
        <v>39</v>
      </c>
      <c r="AH492" s="346">
        <v>48</v>
      </c>
      <c r="AI492" s="346">
        <v>29</v>
      </c>
      <c r="AJ492" s="346">
        <v>16</v>
      </c>
      <c r="AK492" s="346">
        <v>17</v>
      </c>
      <c r="AL492" s="346">
        <v>14</v>
      </c>
      <c r="AM492" s="346">
        <v>9</v>
      </c>
      <c r="AN492" s="346">
        <v>6</v>
      </c>
      <c r="AO492" s="346">
        <v>2</v>
      </c>
      <c r="AP492" s="346">
        <v>2</v>
      </c>
      <c r="AQ492" s="346">
        <v>18</v>
      </c>
      <c r="AR492" s="346">
        <v>320</v>
      </c>
      <c r="AS492" s="346">
        <v>30</v>
      </c>
      <c r="AT492" s="346">
        <v>28</v>
      </c>
      <c r="AU492" s="346">
        <v>152</v>
      </c>
      <c r="AV492" s="346">
        <v>23</v>
      </c>
    </row>
    <row r="493" spans="1:48" x14ac:dyDescent="0.2">
      <c r="A493" s="117">
        <v>312</v>
      </c>
      <c r="B493" s="125">
        <v>505</v>
      </c>
      <c r="C493" s="462" t="s">
        <v>36</v>
      </c>
      <c r="D493" s="354" t="s">
        <v>16</v>
      </c>
      <c r="E493" s="361">
        <v>1</v>
      </c>
      <c r="F493" s="447">
        <f t="shared" si="235"/>
        <v>730</v>
      </c>
      <c r="G493" s="447"/>
      <c r="H493" s="447">
        <v>4</v>
      </c>
      <c r="I493" s="447">
        <v>3</v>
      </c>
      <c r="J493" s="339">
        <v>7</v>
      </c>
      <c r="K493" s="339">
        <v>7</v>
      </c>
      <c r="L493" s="346">
        <v>9</v>
      </c>
      <c r="M493" s="346">
        <v>12</v>
      </c>
      <c r="N493" s="346">
        <v>8</v>
      </c>
      <c r="O493" s="346">
        <v>8</v>
      </c>
      <c r="P493" s="346">
        <v>16</v>
      </c>
      <c r="Q493" s="346">
        <v>19</v>
      </c>
      <c r="R493" s="346">
        <v>13</v>
      </c>
      <c r="S493" s="346">
        <v>15</v>
      </c>
      <c r="T493" s="346">
        <v>14</v>
      </c>
      <c r="U493" s="346">
        <v>15</v>
      </c>
      <c r="V493" s="346">
        <v>14</v>
      </c>
      <c r="W493" s="346">
        <v>14</v>
      </c>
      <c r="X493" s="346">
        <v>14</v>
      </c>
      <c r="Y493" s="346">
        <v>13</v>
      </c>
      <c r="Z493" s="346">
        <v>14</v>
      </c>
      <c r="AA493" s="346">
        <v>15</v>
      </c>
      <c r="AB493" s="346">
        <v>15</v>
      </c>
      <c r="AC493" s="346">
        <v>15</v>
      </c>
      <c r="AD493" s="346">
        <v>98</v>
      </c>
      <c r="AE493" s="346">
        <v>108</v>
      </c>
      <c r="AF493" s="346">
        <v>53</v>
      </c>
      <c r="AG493" s="346">
        <v>49</v>
      </c>
      <c r="AH493" s="346">
        <v>44</v>
      </c>
      <c r="AI493" s="346">
        <v>35</v>
      </c>
      <c r="AJ493" s="346">
        <v>21</v>
      </c>
      <c r="AK493" s="346">
        <v>23</v>
      </c>
      <c r="AL493" s="346">
        <v>16</v>
      </c>
      <c r="AM493" s="346">
        <v>12</v>
      </c>
      <c r="AN493" s="346">
        <v>7</v>
      </c>
      <c r="AO493" s="346">
        <v>3</v>
      </c>
      <c r="AP493" s="346">
        <v>4</v>
      </c>
      <c r="AQ493" s="346">
        <v>20</v>
      </c>
      <c r="AR493" s="346">
        <v>388</v>
      </c>
      <c r="AS493" s="346">
        <v>37</v>
      </c>
      <c r="AT493" s="346">
        <v>43</v>
      </c>
      <c r="AU493" s="346">
        <v>184</v>
      </c>
      <c r="AV493" s="346">
        <v>24</v>
      </c>
    </row>
    <row r="494" spans="1:48" x14ac:dyDescent="0.2">
      <c r="A494" s="117">
        <v>313</v>
      </c>
      <c r="B494" s="125">
        <v>506</v>
      </c>
      <c r="C494" s="462" t="s">
        <v>38</v>
      </c>
      <c r="D494" s="354" t="s">
        <v>16</v>
      </c>
      <c r="E494" s="361">
        <v>1</v>
      </c>
      <c r="F494" s="447">
        <f t="shared" si="235"/>
        <v>2547</v>
      </c>
      <c r="G494" s="447">
        <v>1</v>
      </c>
      <c r="H494" s="447">
        <v>14</v>
      </c>
      <c r="I494" s="447">
        <v>16</v>
      </c>
      <c r="J494" s="339">
        <v>30</v>
      </c>
      <c r="K494" s="339">
        <v>28</v>
      </c>
      <c r="L494" s="346">
        <v>26</v>
      </c>
      <c r="M494" s="346">
        <v>24</v>
      </c>
      <c r="N494" s="346">
        <v>29</v>
      </c>
      <c r="O494" s="346">
        <v>23</v>
      </c>
      <c r="P494" s="346">
        <v>77</v>
      </c>
      <c r="Q494" s="346">
        <v>77</v>
      </c>
      <c r="R494" s="346">
        <v>70</v>
      </c>
      <c r="S494" s="346">
        <v>62</v>
      </c>
      <c r="T494" s="346">
        <v>68</v>
      </c>
      <c r="U494" s="346">
        <v>61</v>
      </c>
      <c r="V494" s="346">
        <v>69</v>
      </c>
      <c r="W494" s="346">
        <v>59</v>
      </c>
      <c r="X494" s="346">
        <v>59</v>
      </c>
      <c r="Y494" s="346">
        <v>55</v>
      </c>
      <c r="Z494" s="346">
        <v>55</v>
      </c>
      <c r="AA494" s="346">
        <v>55</v>
      </c>
      <c r="AB494" s="346">
        <v>61</v>
      </c>
      <c r="AC494" s="346">
        <v>52</v>
      </c>
      <c r="AD494" s="346">
        <v>328</v>
      </c>
      <c r="AE494" s="346">
        <v>281</v>
      </c>
      <c r="AF494" s="346">
        <v>171</v>
      </c>
      <c r="AG494" s="346">
        <v>169</v>
      </c>
      <c r="AH494" s="346">
        <v>142</v>
      </c>
      <c r="AI494" s="346">
        <v>126</v>
      </c>
      <c r="AJ494" s="346">
        <v>74</v>
      </c>
      <c r="AK494" s="346">
        <v>71</v>
      </c>
      <c r="AL494" s="346">
        <v>52</v>
      </c>
      <c r="AM494" s="346">
        <v>42</v>
      </c>
      <c r="AN494" s="346">
        <v>27</v>
      </c>
      <c r="AO494" s="346">
        <v>14</v>
      </c>
      <c r="AP494" s="346">
        <v>10</v>
      </c>
      <c r="AQ494" s="346">
        <v>66</v>
      </c>
      <c r="AR494" s="346">
        <v>1348</v>
      </c>
      <c r="AS494" s="346">
        <v>160</v>
      </c>
      <c r="AT494" s="346">
        <v>126</v>
      </c>
      <c r="AU494" s="346">
        <v>620</v>
      </c>
      <c r="AV494" s="346">
        <v>85</v>
      </c>
    </row>
    <row r="495" spans="1:48" x14ac:dyDescent="0.2">
      <c r="A495" s="117">
        <v>314</v>
      </c>
      <c r="B495" s="125">
        <v>6877</v>
      </c>
      <c r="C495" s="462" t="s">
        <v>40</v>
      </c>
      <c r="D495" s="354" t="s">
        <v>31</v>
      </c>
      <c r="E495" s="361">
        <v>1</v>
      </c>
      <c r="F495" s="447">
        <f t="shared" si="235"/>
        <v>913</v>
      </c>
      <c r="G495" s="447">
        <v>2</v>
      </c>
      <c r="H495" s="447">
        <v>10</v>
      </c>
      <c r="I495" s="447">
        <v>17</v>
      </c>
      <c r="J495" s="339">
        <v>27</v>
      </c>
      <c r="K495" s="339">
        <v>30</v>
      </c>
      <c r="L495" s="346">
        <v>31</v>
      </c>
      <c r="M495" s="346">
        <v>29</v>
      </c>
      <c r="N495" s="346">
        <v>35</v>
      </c>
      <c r="O495" s="346">
        <v>22</v>
      </c>
      <c r="P495" s="346">
        <v>18</v>
      </c>
      <c r="Q495" s="346">
        <v>19</v>
      </c>
      <c r="R495" s="346">
        <v>18</v>
      </c>
      <c r="S495" s="346">
        <v>18</v>
      </c>
      <c r="T495" s="346">
        <v>18</v>
      </c>
      <c r="U495" s="346">
        <v>17</v>
      </c>
      <c r="V495" s="346">
        <v>16</v>
      </c>
      <c r="W495" s="346">
        <v>16</v>
      </c>
      <c r="X495" s="346">
        <v>16</v>
      </c>
      <c r="Y495" s="346">
        <v>18</v>
      </c>
      <c r="Z495" s="346">
        <v>17</v>
      </c>
      <c r="AA495" s="346">
        <v>17</v>
      </c>
      <c r="AB495" s="346">
        <v>19</v>
      </c>
      <c r="AC495" s="346">
        <v>17</v>
      </c>
      <c r="AD495" s="346">
        <v>109</v>
      </c>
      <c r="AE495" s="346">
        <v>108</v>
      </c>
      <c r="AF495" s="346">
        <v>52</v>
      </c>
      <c r="AG495" s="346">
        <v>52</v>
      </c>
      <c r="AH495" s="346">
        <v>46</v>
      </c>
      <c r="AI495" s="346">
        <v>38</v>
      </c>
      <c r="AJ495" s="346">
        <v>25</v>
      </c>
      <c r="AK495" s="346">
        <v>24</v>
      </c>
      <c r="AL495" s="346">
        <v>18</v>
      </c>
      <c r="AM495" s="346">
        <v>8</v>
      </c>
      <c r="AN495" s="346">
        <v>8</v>
      </c>
      <c r="AO495" s="346">
        <v>4</v>
      </c>
      <c r="AP495" s="346">
        <v>3</v>
      </c>
      <c r="AQ495" s="346">
        <v>28</v>
      </c>
      <c r="AR495" s="346">
        <v>494</v>
      </c>
      <c r="AS495" s="346">
        <v>43</v>
      </c>
      <c r="AT495" s="346">
        <v>42</v>
      </c>
      <c r="AU495" s="346">
        <v>191</v>
      </c>
      <c r="AV495" s="346">
        <v>50</v>
      </c>
    </row>
    <row r="496" spans="1:48" x14ac:dyDescent="0.2">
      <c r="A496" s="117">
        <v>315</v>
      </c>
      <c r="B496" s="125">
        <v>13862</v>
      </c>
      <c r="C496" s="462" t="s">
        <v>42</v>
      </c>
      <c r="D496" s="354" t="s">
        <v>31</v>
      </c>
      <c r="E496" s="361">
        <v>1</v>
      </c>
      <c r="F496" s="447">
        <f t="shared" si="235"/>
        <v>418</v>
      </c>
      <c r="G496" s="447"/>
      <c r="H496" s="447">
        <v>6</v>
      </c>
      <c r="I496" s="447">
        <v>6</v>
      </c>
      <c r="J496" s="339">
        <v>12</v>
      </c>
      <c r="K496" s="339">
        <v>12</v>
      </c>
      <c r="L496" s="346">
        <v>11</v>
      </c>
      <c r="M496" s="346">
        <v>7</v>
      </c>
      <c r="N496" s="346">
        <v>13</v>
      </c>
      <c r="O496" s="346">
        <v>14</v>
      </c>
      <c r="P496" s="346">
        <v>8</v>
      </c>
      <c r="Q496" s="346">
        <v>8</v>
      </c>
      <c r="R496" s="346">
        <v>9</v>
      </c>
      <c r="S496" s="346">
        <v>8</v>
      </c>
      <c r="T496" s="346">
        <v>8</v>
      </c>
      <c r="U496" s="346">
        <v>7</v>
      </c>
      <c r="V496" s="346">
        <v>8</v>
      </c>
      <c r="W496" s="346">
        <v>8</v>
      </c>
      <c r="X496" s="346">
        <v>8</v>
      </c>
      <c r="Y496" s="346">
        <v>8</v>
      </c>
      <c r="Z496" s="346">
        <v>8</v>
      </c>
      <c r="AA496" s="346">
        <v>6</v>
      </c>
      <c r="AB496" s="346">
        <v>7</v>
      </c>
      <c r="AC496" s="346">
        <v>7</v>
      </c>
      <c r="AD496" s="346">
        <v>46</v>
      </c>
      <c r="AE496" s="346">
        <v>48</v>
      </c>
      <c r="AF496" s="346">
        <v>28</v>
      </c>
      <c r="AG496" s="346">
        <v>27</v>
      </c>
      <c r="AH496" s="346">
        <v>25</v>
      </c>
      <c r="AI496" s="346">
        <v>17</v>
      </c>
      <c r="AJ496" s="346">
        <v>13</v>
      </c>
      <c r="AK496" s="346">
        <v>13</v>
      </c>
      <c r="AL496" s="346">
        <v>11</v>
      </c>
      <c r="AM496" s="346">
        <v>6</v>
      </c>
      <c r="AN496" s="346">
        <v>4</v>
      </c>
      <c r="AO496" s="346">
        <v>1</v>
      </c>
      <c r="AP496" s="346">
        <v>2</v>
      </c>
      <c r="AQ496" s="346">
        <v>12</v>
      </c>
      <c r="AR496" s="346">
        <v>221</v>
      </c>
      <c r="AS496" s="346">
        <v>20</v>
      </c>
      <c r="AT496" s="346">
        <v>17</v>
      </c>
      <c r="AU496" s="346">
        <v>85</v>
      </c>
      <c r="AV496" s="346">
        <v>18</v>
      </c>
    </row>
    <row r="497" spans="1:48" x14ac:dyDescent="0.2">
      <c r="A497" s="117">
        <v>316</v>
      </c>
      <c r="B497" s="125">
        <v>13863</v>
      </c>
      <c r="C497" s="462" t="s">
        <v>44</v>
      </c>
      <c r="D497" s="354" t="s">
        <v>31</v>
      </c>
      <c r="E497" s="361">
        <v>1</v>
      </c>
      <c r="F497" s="447">
        <f t="shared" si="235"/>
        <v>407</v>
      </c>
      <c r="G497" s="447"/>
      <c r="H497" s="447">
        <v>4</v>
      </c>
      <c r="I497" s="447">
        <v>4</v>
      </c>
      <c r="J497" s="339">
        <v>8</v>
      </c>
      <c r="K497" s="339">
        <v>12</v>
      </c>
      <c r="L497" s="346">
        <v>6</v>
      </c>
      <c r="M497" s="346">
        <v>16</v>
      </c>
      <c r="N497" s="346">
        <v>4</v>
      </c>
      <c r="O497" s="346">
        <v>15</v>
      </c>
      <c r="P497" s="346">
        <v>8</v>
      </c>
      <c r="Q497" s="346">
        <v>8</v>
      </c>
      <c r="R497" s="346">
        <v>8</v>
      </c>
      <c r="S497" s="346">
        <v>8</v>
      </c>
      <c r="T497" s="346">
        <v>8</v>
      </c>
      <c r="U497" s="346">
        <v>7</v>
      </c>
      <c r="V497" s="346">
        <v>8</v>
      </c>
      <c r="W497" s="346">
        <v>8</v>
      </c>
      <c r="X497" s="346">
        <v>8</v>
      </c>
      <c r="Y497" s="346">
        <v>7</v>
      </c>
      <c r="Z497" s="346">
        <v>7</v>
      </c>
      <c r="AA497" s="346">
        <v>6</v>
      </c>
      <c r="AB497" s="346">
        <v>7</v>
      </c>
      <c r="AC497" s="346">
        <v>7</v>
      </c>
      <c r="AD497" s="346">
        <v>46</v>
      </c>
      <c r="AE497" s="346">
        <v>48</v>
      </c>
      <c r="AF497" s="346">
        <v>28</v>
      </c>
      <c r="AG497" s="346">
        <v>27</v>
      </c>
      <c r="AH497" s="346">
        <v>25</v>
      </c>
      <c r="AI497" s="346">
        <v>17</v>
      </c>
      <c r="AJ497" s="346">
        <v>13</v>
      </c>
      <c r="AK497" s="346">
        <v>13</v>
      </c>
      <c r="AL497" s="346">
        <v>11</v>
      </c>
      <c r="AM497" s="346">
        <v>6</v>
      </c>
      <c r="AN497" s="346">
        <v>4</v>
      </c>
      <c r="AO497" s="346">
        <v>1</v>
      </c>
      <c r="AP497" s="346">
        <v>2</v>
      </c>
      <c r="AQ497" s="346">
        <v>12</v>
      </c>
      <c r="AR497" s="346">
        <v>217</v>
      </c>
      <c r="AS497" s="346">
        <v>20</v>
      </c>
      <c r="AT497" s="346">
        <v>16</v>
      </c>
      <c r="AU497" s="346">
        <v>85</v>
      </c>
      <c r="AV497" s="346">
        <v>17</v>
      </c>
    </row>
    <row r="498" spans="1:48" x14ac:dyDescent="0.2">
      <c r="A498" s="464">
        <v>120608</v>
      </c>
      <c r="B498" s="341"/>
      <c r="C498" s="342" t="s">
        <v>46</v>
      </c>
      <c r="D498" s="275" t="s">
        <v>47</v>
      </c>
      <c r="E498" s="107">
        <v>1</v>
      </c>
      <c r="F498" s="447">
        <f t="shared" si="235"/>
        <v>54197</v>
      </c>
      <c r="G498" s="460">
        <f t="shared" ref="G498:I498" si="242">SUM(G499:G523)</f>
        <v>27</v>
      </c>
      <c r="H498" s="461">
        <f t="shared" si="242"/>
        <v>355</v>
      </c>
      <c r="I498" s="460">
        <f t="shared" si="242"/>
        <v>469</v>
      </c>
      <c r="J498" s="461">
        <f>SUM(J499:J523)</f>
        <v>824</v>
      </c>
      <c r="K498" s="461">
        <f t="shared" ref="K498:AV498" si="243">SUM(K499:K523)</f>
        <v>940</v>
      </c>
      <c r="L498" s="461">
        <f t="shared" si="243"/>
        <v>918</v>
      </c>
      <c r="M498" s="461">
        <f t="shared" si="243"/>
        <v>960</v>
      </c>
      <c r="N498" s="461">
        <f t="shared" si="243"/>
        <v>1041</v>
      </c>
      <c r="O498" s="461">
        <f t="shared" si="243"/>
        <v>991</v>
      </c>
      <c r="P498" s="366">
        <f t="shared" si="243"/>
        <v>1752</v>
      </c>
      <c r="Q498" s="366">
        <f t="shared" si="243"/>
        <v>1700</v>
      </c>
      <c r="R498" s="366">
        <f t="shared" si="243"/>
        <v>1647</v>
      </c>
      <c r="S498" s="366">
        <f t="shared" si="243"/>
        <v>1597</v>
      </c>
      <c r="T498" s="366">
        <f t="shared" si="243"/>
        <v>1544</v>
      </c>
      <c r="U498" s="366">
        <f t="shared" si="243"/>
        <v>1498</v>
      </c>
      <c r="V498" s="366">
        <f t="shared" si="243"/>
        <v>1445</v>
      </c>
      <c r="W498" s="366">
        <f t="shared" si="243"/>
        <v>1382</v>
      </c>
      <c r="X498" s="366">
        <f t="shared" si="243"/>
        <v>1318</v>
      </c>
      <c r="Y498" s="366">
        <f t="shared" si="243"/>
        <v>1252</v>
      </c>
      <c r="Z498" s="366">
        <f t="shared" si="243"/>
        <v>1189</v>
      </c>
      <c r="AA498" s="366">
        <f t="shared" si="243"/>
        <v>1148</v>
      </c>
      <c r="AB498" s="366">
        <f t="shared" si="243"/>
        <v>1144</v>
      </c>
      <c r="AC498" s="366">
        <f t="shared" si="243"/>
        <v>1162</v>
      </c>
      <c r="AD498" s="366">
        <f t="shared" si="243"/>
        <v>5967</v>
      </c>
      <c r="AE498" s="366">
        <f t="shared" si="243"/>
        <v>5590</v>
      </c>
      <c r="AF498" s="366">
        <f t="shared" si="243"/>
        <v>4299</v>
      </c>
      <c r="AG498" s="366">
        <f t="shared" si="243"/>
        <v>3609</v>
      </c>
      <c r="AH498" s="366">
        <f t="shared" si="243"/>
        <v>2894</v>
      </c>
      <c r="AI498" s="366">
        <f t="shared" si="243"/>
        <v>2502</v>
      </c>
      <c r="AJ498" s="366">
        <f t="shared" si="243"/>
        <v>1396</v>
      </c>
      <c r="AK498" s="366">
        <f t="shared" si="243"/>
        <v>1065</v>
      </c>
      <c r="AL498" s="366">
        <f t="shared" si="243"/>
        <v>694</v>
      </c>
      <c r="AM498" s="366">
        <f t="shared" si="243"/>
        <v>331</v>
      </c>
      <c r="AN498" s="366">
        <f t="shared" si="243"/>
        <v>190</v>
      </c>
      <c r="AO498" s="366">
        <f t="shared" si="243"/>
        <v>122</v>
      </c>
      <c r="AP498" s="366">
        <f t="shared" si="243"/>
        <v>86</v>
      </c>
      <c r="AQ498" s="366">
        <f t="shared" si="243"/>
        <v>2065</v>
      </c>
      <c r="AR498" s="366">
        <f t="shared" si="243"/>
        <v>29338</v>
      </c>
      <c r="AS498" s="366">
        <f t="shared" si="243"/>
        <v>3598</v>
      </c>
      <c r="AT498" s="366">
        <f t="shared" si="243"/>
        <v>2892</v>
      </c>
      <c r="AU498" s="366">
        <f t="shared" si="243"/>
        <v>12023</v>
      </c>
      <c r="AV498" s="366">
        <f t="shared" si="243"/>
        <v>2808</v>
      </c>
    </row>
    <row r="499" spans="1:48" x14ac:dyDescent="0.2">
      <c r="A499" s="117">
        <v>201</v>
      </c>
      <c r="B499" s="125">
        <v>469</v>
      </c>
      <c r="C499" s="462" t="s">
        <v>49</v>
      </c>
      <c r="D499" s="467" t="s">
        <v>14</v>
      </c>
      <c r="E499" s="363">
        <v>1</v>
      </c>
      <c r="F499" s="447">
        <f t="shared" si="235"/>
        <v>4921</v>
      </c>
      <c r="G499" s="447">
        <v>8</v>
      </c>
      <c r="H499" s="447">
        <v>16</v>
      </c>
      <c r="I499" s="447">
        <v>44</v>
      </c>
      <c r="J499" s="339">
        <v>60</v>
      </c>
      <c r="K499" s="339">
        <v>62</v>
      </c>
      <c r="L499" s="346">
        <v>52</v>
      </c>
      <c r="M499" s="346">
        <v>94</v>
      </c>
      <c r="N499" s="346">
        <v>106</v>
      </c>
      <c r="O499" s="346">
        <v>98</v>
      </c>
      <c r="P499" s="346">
        <v>165</v>
      </c>
      <c r="Q499" s="346">
        <v>150</v>
      </c>
      <c r="R499" s="346">
        <v>133</v>
      </c>
      <c r="S499" s="346">
        <v>141</v>
      </c>
      <c r="T499" s="346">
        <v>126</v>
      </c>
      <c r="U499" s="346">
        <v>126</v>
      </c>
      <c r="V499" s="346">
        <v>137</v>
      </c>
      <c r="W499" s="346">
        <v>124</v>
      </c>
      <c r="X499" s="346">
        <v>114</v>
      </c>
      <c r="Y499" s="346">
        <v>103</v>
      </c>
      <c r="Z499" s="346">
        <v>103</v>
      </c>
      <c r="AA499" s="346">
        <v>97</v>
      </c>
      <c r="AB499" s="346">
        <v>104</v>
      </c>
      <c r="AC499" s="346">
        <v>98</v>
      </c>
      <c r="AD499" s="346">
        <v>484</v>
      </c>
      <c r="AE499" s="346">
        <v>487</v>
      </c>
      <c r="AF499" s="346">
        <v>469</v>
      </c>
      <c r="AG499" s="346">
        <v>378</v>
      </c>
      <c r="AH499" s="346">
        <v>268</v>
      </c>
      <c r="AI499" s="346">
        <v>260</v>
      </c>
      <c r="AJ499" s="346">
        <v>115</v>
      </c>
      <c r="AK499" s="346">
        <v>96</v>
      </c>
      <c r="AL499" s="346">
        <v>72</v>
      </c>
      <c r="AM499" s="346">
        <v>43</v>
      </c>
      <c r="AN499" s="346">
        <v>25</v>
      </c>
      <c r="AO499" s="346">
        <v>16</v>
      </c>
      <c r="AP499" s="346">
        <v>15</v>
      </c>
      <c r="AQ499" s="346">
        <v>230</v>
      </c>
      <c r="AR499" s="346">
        <v>2600</v>
      </c>
      <c r="AS499" s="346">
        <v>314</v>
      </c>
      <c r="AT499" s="346">
        <v>385</v>
      </c>
      <c r="AU499" s="346">
        <v>1600</v>
      </c>
      <c r="AV499" s="346">
        <v>335</v>
      </c>
    </row>
    <row r="500" spans="1:48" x14ac:dyDescent="0.2">
      <c r="A500" s="117">
        <v>301</v>
      </c>
      <c r="B500" s="125">
        <v>513</v>
      </c>
      <c r="C500" s="462" t="s">
        <v>51</v>
      </c>
      <c r="D500" s="354" t="s">
        <v>31</v>
      </c>
      <c r="E500" s="361">
        <v>1</v>
      </c>
      <c r="F500" s="447">
        <f t="shared" si="235"/>
        <v>1680</v>
      </c>
      <c r="G500" s="447"/>
      <c r="H500" s="447">
        <v>18</v>
      </c>
      <c r="I500" s="447">
        <v>16</v>
      </c>
      <c r="J500" s="339">
        <v>34</v>
      </c>
      <c r="K500" s="339">
        <v>35</v>
      </c>
      <c r="L500" s="346">
        <v>32</v>
      </c>
      <c r="M500" s="346">
        <v>31</v>
      </c>
      <c r="N500" s="346">
        <v>36</v>
      </c>
      <c r="O500" s="346">
        <v>45</v>
      </c>
      <c r="P500" s="346">
        <v>49</v>
      </c>
      <c r="Q500" s="346">
        <v>51</v>
      </c>
      <c r="R500" s="346">
        <v>51</v>
      </c>
      <c r="S500" s="346">
        <v>53</v>
      </c>
      <c r="T500" s="346">
        <v>50</v>
      </c>
      <c r="U500" s="346">
        <v>50</v>
      </c>
      <c r="V500" s="346">
        <v>44</v>
      </c>
      <c r="W500" s="346">
        <v>44</v>
      </c>
      <c r="X500" s="346">
        <v>42</v>
      </c>
      <c r="Y500" s="346">
        <v>37</v>
      </c>
      <c r="Z500" s="346">
        <v>34</v>
      </c>
      <c r="AA500" s="346">
        <v>35</v>
      </c>
      <c r="AB500" s="346">
        <v>33</v>
      </c>
      <c r="AC500" s="346">
        <v>36</v>
      </c>
      <c r="AD500" s="346">
        <v>169</v>
      </c>
      <c r="AE500" s="346">
        <v>169</v>
      </c>
      <c r="AF500" s="346">
        <v>122</v>
      </c>
      <c r="AG500" s="346">
        <v>115</v>
      </c>
      <c r="AH500" s="346">
        <v>84</v>
      </c>
      <c r="AI500" s="346">
        <v>77</v>
      </c>
      <c r="AJ500" s="346">
        <v>42</v>
      </c>
      <c r="AK500" s="346">
        <v>38</v>
      </c>
      <c r="AL500" s="346">
        <v>19</v>
      </c>
      <c r="AM500" s="346">
        <v>9</v>
      </c>
      <c r="AN500" s="346">
        <v>7</v>
      </c>
      <c r="AO500" s="346">
        <v>4</v>
      </c>
      <c r="AP500" s="346">
        <v>3</v>
      </c>
      <c r="AQ500" s="346">
        <v>66</v>
      </c>
      <c r="AR500" s="346">
        <v>897</v>
      </c>
      <c r="AS500" s="346">
        <v>115</v>
      </c>
      <c r="AT500" s="346">
        <v>96</v>
      </c>
      <c r="AU500" s="346">
        <v>420</v>
      </c>
      <c r="AV500" s="346">
        <v>96</v>
      </c>
    </row>
    <row r="501" spans="1:48" x14ac:dyDescent="0.2">
      <c r="A501" s="117">
        <v>303</v>
      </c>
      <c r="B501" s="125">
        <v>514</v>
      </c>
      <c r="C501" s="462" t="s">
        <v>53</v>
      </c>
      <c r="D501" s="354" t="s">
        <v>31</v>
      </c>
      <c r="E501" s="361">
        <v>1</v>
      </c>
      <c r="F501" s="447">
        <f t="shared" si="235"/>
        <v>1416</v>
      </c>
      <c r="G501" s="447"/>
      <c r="H501" s="447">
        <v>8</v>
      </c>
      <c r="I501" s="447">
        <v>12</v>
      </c>
      <c r="J501" s="339">
        <v>20</v>
      </c>
      <c r="K501" s="339">
        <v>27</v>
      </c>
      <c r="L501" s="346">
        <v>8</v>
      </c>
      <c r="M501" s="346">
        <v>18</v>
      </c>
      <c r="N501" s="346">
        <v>37</v>
      </c>
      <c r="O501" s="346">
        <v>28</v>
      </c>
      <c r="P501" s="346">
        <v>42</v>
      </c>
      <c r="Q501" s="346">
        <v>45</v>
      </c>
      <c r="R501" s="346">
        <v>46</v>
      </c>
      <c r="S501" s="346">
        <v>44</v>
      </c>
      <c r="T501" s="346">
        <v>43</v>
      </c>
      <c r="U501" s="346">
        <v>42</v>
      </c>
      <c r="V501" s="346">
        <v>39</v>
      </c>
      <c r="W501" s="346">
        <v>41</v>
      </c>
      <c r="X501" s="346">
        <v>37</v>
      </c>
      <c r="Y501" s="346">
        <v>35</v>
      </c>
      <c r="Z501" s="346">
        <v>33</v>
      </c>
      <c r="AA501" s="346">
        <v>30</v>
      </c>
      <c r="AB501" s="346">
        <v>34</v>
      </c>
      <c r="AC501" s="346">
        <v>32</v>
      </c>
      <c r="AD501" s="346">
        <v>155</v>
      </c>
      <c r="AE501" s="346">
        <v>158</v>
      </c>
      <c r="AF501" s="346">
        <v>106</v>
      </c>
      <c r="AG501" s="346">
        <v>86</v>
      </c>
      <c r="AH501" s="346">
        <v>65</v>
      </c>
      <c r="AI501" s="346">
        <v>63</v>
      </c>
      <c r="AJ501" s="346">
        <v>35</v>
      </c>
      <c r="AK501" s="346">
        <v>28</v>
      </c>
      <c r="AL501" s="346">
        <v>18</v>
      </c>
      <c r="AM501" s="346">
        <v>8</v>
      </c>
      <c r="AN501" s="346">
        <v>5</v>
      </c>
      <c r="AO501" s="346">
        <v>4</v>
      </c>
      <c r="AP501" s="346">
        <v>4</v>
      </c>
      <c r="AQ501" s="346">
        <v>56</v>
      </c>
      <c r="AR501" s="346">
        <v>766</v>
      </c>
      <c r="AS501" s="346">
        <v>101</v>
      </c>
      <c r="AT501" s="346">
        <v>85</v>
      </c>
      <c r="AU501" s="346">
        <v>315</v>
      </c>
      <c r="AV501" s="346">
        <v>84</v>
      </c>
    </row>
    <row r="502" spans="1:48" x14ac:dyDescent="0.2">
      <c r="A502" s="117">
        <v>304</v>
      </c>
      <c r="B502" s="125">
        <v>470</v>
      </c>
      <c r="C502" s="462" t="s">
        <v>55</v>
      </c>
      <c r="D502" s="354" t="s">
        <v>16</v>
      </c>
      <c r="E502" s="361">
        <v>1</v>
      </c>
      <c r="F502" s="447">
        <f t="shared" si="235"/>
        <v>978</v>
      </c>
      <c r="G502" s="447"/>
      <c r="H502" s="447">
        <v>4</v>
      </c>
      <c r="I502" s="447">
        <v>18</v>
      </c>
      <c r="J502" s="339">
        <v>22</v>
      </c>
      <c r="K502" s="339">
        <v>31</v>
      </c>
      <c r="L502" s="346">
        <v>23</v>
      </c>
      <c r="M502" s="346">
        <v>23</v>
      </c>
      <c r="N502" s="346">
        <v>21</v>
      </c>
      <c r="O502" s="346">
        <v>30</v>
      </c>
      <c r="P502" s="346">
        <v>31</v>
      </c>
      <c r="Q502" s="346">
        <v>30</v>
      </c>
      <c r="R502" s="346">
        <v>27</v>
      </c>
      <c r="S502" s="346">
        <v>27</v>
      </c>
      <c r="T502" s="346">
        <v>24</v>
      </c>
      <c r="U502" s="346">
        <v>24</v>
      </c>
      <c r="V502" s="346">
        <v>23</v>
      </c>
      <c r="W502" s="346">
        <v>24</v>
      </c>
      <c r="X502" s="346">
        <v>22</v>
      </c>
      <c r="Y502" s="346">
        <v>21</v>
      </c>
      <c r="Z502" s="346">
        <v>21</v>
      </c>
      <c r="AA502" s="346">
        <v>18</v>
      </c>
      <c r="AB502" s="346">
        <v>21</v>
      </c>
      <c r="AC502" s="346">
        <v>21</v>
      </c>
      <c r="AD502" s="346">
        <v>104</v>
      </c>
      <c r="AE502" s="346">
        <v>106</v>
      </c>
      <c r="AF502" s="346">
        <v>72</v>
      </c>
      <c r="AG502" s="346">
        <v>61</v>
      </c>
      <c r="AH502" s="346">
        <v>46</v>
      </c>
      <c r="AI502" s="346">
        <v>39</v>
      </c>
      <c r="AJ502" s="346">
        <v>22</v>
      </c>
      <c r="AK502" s="346">
        <v>17</v>
      </c>
      <c r="AL502" s="346">
        <v>14</v>
      </c>
      <c r="AM502" s="346">
        <v>6</v>
      </c>
      <c r="AN502" s="346">
        <v>3</v>
      </c>
      <c r="AO502" s="346">
        <v>2</v>
      </c>
      <c r="AP502" s="346">
        <v>2</v>
      </c>
      <c r="AQ502" s="346">
        <v>38</v>
      </c>
      <c r="AR502" s="346">
        <v>529</v>
      </c>
      <c r="AS502" s="346">
        <v>59</v>
      </c>
      <c r="AT502" s="346">
        <v>60</v>
      </c>
      <c r="AU502" s="346">
        <v>195</v>
      </c>
      <c r="AV502" s="346">
        <v>55</v>
      </c>
    </row>
    <row r="503" spans="1:48" x14ac:dyDescent="0.2">
      <c r="A503" s="117">
        <v>305</v>
      </c>
      <c r="B503" s="125">
        <v>515</v>
      </c>
      <c r="C503" s="462" t="s">
        <v>57</v>
      </c>
      <c r="D503" s="354" t="s">
        <v>16</v>
      </c>
      <c r="E503" s="361">
        <v>1</v>
      </c>
      <c r="F503" s="447">
        <f t="shared" si="235"/>
        <v>1163</v>
      </c>
      <c r="G503" s="447"/>
      <c r="H503" s="447">
        <v>1</v>
      </c>
      <c r="I503" s="447">
        <v>17</v>
      </c>
      <c r="J503" s="339">
        <v>18</v>
      </c>
      <c r="K503" s="339">
        <v>31</v>
      </c>
      <c r="L503" s="346">
        <v>19</v>
      </c>
      <c r="M503" s="346">
        <v>25</v>
      </c>
      <c r="N503" s="346">
        <v>24</v>
      </c>
      <c r="O503" s="346">
        <v>23</v>
      </c>
      <c r="P503" s="346">
        <v>36</v>
      </c>
      <c r="Q503" s="346">
        <v>32</v>
      </c>
      <c r="R503" s="346">
        <v>33</v>
      </c>
      <c r="S503" s="346">
        <v>34</v>
      </c>
      <c r="T503" s="346">
        <v>30</v>
      </c>
      <c r="U503" s="346">
        <v>36</v>
      </c>
      <c r="V503" s="346">
        <v>30</v>
      </c>
      <c r="W503" s="346">
        <v>28</v>
      </c>
      <c r="X503" s="346">
        <v>28</v>
      </c>
      <c r="Y503" s="346">
        <v>22</v>
      </c>
      <c r="Z503" s="346">
        <v>23</v>
      </c>
      <c r="AA503" s="346">
        <v>24</v>
      </c>
      <c r="AB503" s="346">
        <v>24</v>
      </c>
      <c r="AC503" s="346">
        <v>26</v>
      </c>
      <c r="AD503" s="346">
        <v>132</v>
      </c>
      <c r="AE503" s="346">
        <v>133</v>
      </c>
      <c r="AF503" s="346">
        <v>80</v>
      </c>
      <c r="AG503" s="346">
        <v>63</v>
      </c>
      <c r="AH503" s="346">
        <v>64</v>
      </c>
      <c r="AI503" s="346">
        <v>58</v>
      </c>
      <c r="AJ503" s="346">
        <v>30</v>
      </c>
      <c r="AK503" s="346">
        <v>25</v>
      </c>
      <c r="AL503" s="346">
        <v>16</v>
      </c>
      <c r="AM503" s="346">
        <v>6</v>
      </c>
      <c r="AN503" s="346">
        <v>4</v>
      </c>
      <c r="AO503" s="346">
        <v>3</v>
      </c>
      <c r="AP503" s="346">
        <v>3</v>
      </c>
      <c r="AQ503" s="346">
        <v>47</v>
      </c>
      <c r="AR503" s="346">
        <v>630</v>
      </c>
      <c r="AS503" s="346">
        <v>76</v>
      </c>
      <c r="AT503" s="346">
        <v>53</v>
      </c>
      <c r="AU503" s="346">
        <v>238</v>
      </c>
      <c r="AV503" s="346">
        <v>68</v>
      </c>
    </row>
    <row r="504" spans="1:48" x14ac:dyDescent="0.2">
      <c r="A504" s="117">
        <v>306</v>
      </c>
      <c r="B504" s="125">
        <v>471</v>
      </c>
      <c r="C504" s="462" t="s">
        <v>59</v>
      </c>
      <c r="D504" s="156" t="s">
        <v>16</v>
      </c>
      <c r="E504" s="361">
        <v>1</v>
      </c>
      <c r="F504" s="447">
        <f t="shared" si="235"/>
        <v>4280</v>
      </c>
      <c r="G504" s="447">
        <v>4</v>
      </c>
      <c r="H504" s="447">
        <v>37</v>
      </c>
      <c r="I504" s="447">
        <v>40</v>
      </c>
      <c r="J504" s="339">
        <v>77</v>
      </c>
      <c r="K504" s="339">
        <v>76</v>
      </c>
      <c r="L504" s="346">
        <v>119</v>
      </c>
      <c r="M504" s="346">
        <v>109</v>
      </c>
      <c r="N504" s="346">
        <v>96</v>
      </c>
      <c r="O504" s="346">
        <v>99</v>
      </c>
      <c r="P504" s="346">
        <v>132</v>
      </c>
      <c r="Q504" s="346">
        <v>131</v>
      </c>
      <c r="R504" s="346">
        <v>124</v>
      </c>
      <c r="S504" s="346">
        <v>125</v>
      </c>
      <c r="T504" s="346">
        <v>123</v>
      </c>
      <c r="U504" s="346">
        <v>122</v>
      </c>
      <c r="V504" s="346">
        <v>109</v>
      </c>
      <c r="W504" s="346">
        <v>110</v>
      </c>
      <c r="X504" s="346">
        <v>102</v>
      </c>
      <c r="Y504" s="346">
        <v>100</v>
      </c>
      <c r="Z504" s="346">
        <v>95</v>
      </c>
      <c r="AA504" s="346">
        <v>92</v>
      </c>
      <c r="AB504" s="346">
        <v>25</v>
      </c>
      <c r="AC504" s="346">
        <v>96</v>
      </c>
      <c r="AD504" s="346">
        <v>467</v>
      </c>
      <c r="AE504" s="346">
        <v>464</v>
      </c>
      <c r="AF504" s="346">
        <v>302</v>
      </c>
      <c r="AG504" s="346">
        <v>262</v>
      </c>
      <c r="AH504" s="346">
        <v>225</v>
      </c>
      <c r="AI504" s="346">
        <v>215</v>
      </c>
      <c r="AJ504" s="346">
        <v>99</v>
      </c>
      <c r="AK504" s="346">
        <v>72</v>
      </c>
      <c r="AL504" s="346">
        <v>55</v>
      </c>
      <c r="AM504" s="346">
        <v>25</v>
      </c>
      <c r="AN504" s="346">
        <v>17</v>
      </c>
      <c r="AO504" s="346">
        <v>9</v>
      </c>
      <c r="AP504" s="346">
        <v>6</v>
      </c>
      <c r="AQ504" s="346">
        <v>155</v>
      </c>
      <c r="AR504" s="346">
        <v>2324</v>
      </c>
      <c r="AS504" s="346">
        <v>283</v>
      </c>
      <c r="AT504" s="346">
        <v>160</v>
      </c>
      <c r="AU504" s="346">
        <v>990</v>
      </c>
      <c r="AV504" s="346">
        <v>207</v>
      </c>
    </row>
    <row r="505" spans="1:48" x14ac:dyDescent="0.2">
      <c r="A505" s="117">
        <v>308</v>
      </c>
      <c r="B505" s="125">
        <v>459</v>
      </c>
      <c r="C505" s="462" t="s">
        <v>61</v>
      </c>
      <c r="D505" s="354" t="s">
        <v>31</v>
      </c>
      <c r="E505" s="361">
        <v>1</v>
      </c>
      <c r="F505" s="447">
        <f t="shared" si="235"/>
        <v>1795</v>
      </c>
      <c r="G505" s="447"/>
      <c r="H505" s="447">
        <v>19</v>
      </c>
      <c r="I505" s="447">
        <v>20</v>
      </c>
      <c r="J505" s="339">
        <v>39</v>
      </c>
      <c r="K505" s="339">
        <v>45</v>
      </c>
      <c r="L505" s="346">
        <v>41</v>
      </c>
      <c r="M505" s="346">
        <v>40</v>
      </c>
      <c r="N505" s="346">
        <v>40</v>
      </c>
      <c r="O505" s="346">
        <v>46</v>
      </c>
      <c r="P505" s="346">
        <v>58</v>
      </c>
      <c r="Q505" s="346">
        <v>56</v>
      </c>
      <c r="R505" s="346">
        <v>54</v>
      </c>
      <c r="S505" s="346">
        <v>53</v>
      </c>
      <c r="T505" s="346">
        <v>51</v>
      </c>
      <c r="U505" s="346">
        <v>46</v>
      </c>
      <c r="V505" s="346">
        <v>44</v>
      </c>
      <c r="W505" s="346">
        <v>44</v>
      </c>
      <c r="X505" s="346">
        <v>42</v>
      </c>
      <c r="Y505" s="346">
        <v>40</v>
      </c>
      <c r="Z505" s="346">
        <v>36</v>
      </c>
      <c r="AA505" s="346">
        <v>35</v>
      </c>
      <c r="AB505" s="346">
        <v>35</v>
      </c>
      <c r="AC505" s="346">
        <v>38</v>
      </c>
      <c r="AD505" s="346">
        <v>189</v>
      </c>
      <c r="AE505" s="346">
        <v>185</v>
      </c>
      <c r="AF505" s="346">
        <v>124</v>
      </c>
      <c r="AG505" s="346">
        <v>110</v>
      </c>
      <c r="AH505" s="346">
        <v>85</v>
      </c>
      <c r="AI505" s="346">
        <v>83</v>
      </c>
      <c r="AJ505" s="346">
        <v>55</v>
      </c>
      <c r="AK505" s="346">
        <v>39</v>
      </c>
      <c r="AL505" s="346">
        <v>22</v>
      </c>
      <c r="AM505" s="346">
        <v>8</v>
      </c>
      <c r="AN505" s="346">
        <v>5</v>
      </c>
      <c r="AO505" s="346">
        <v>4</v>
      </c>
      <c r="AP505" s="346">
        <v>3</v>
      </c>
      <c r="AQ505" s="346">
        <v>70</v>
      </c>
      <c r="AR505" s="346">
        <v>969</v>
      </c>
      <c r="AS505" s="346">
        <v>114</v>
      </c>
      <c r="AT505" s="346">
        <v>84</v>
      </c>
      <c r="AU505" s="346">
        <v>354</v>
      </c>
      <c r="AV505" s="346">
        <v>95</v>
      </c>
    </row>
    <row r="506" spans="1:48" x14ac:dyDescent="0.2">
      <c r="A506" s="117">
        <v>309</v>
      </c>
      <c r="B506" s="125">
        <v>460</v>
      </c>
      <c r="C506" s="462" t="s">
        <v>64</v>
      </c>
      <c r="D506" s="367" t="s">
        <v>14</v>
      </c>
      <c r="E506" s="363">
        <v>1</v>
      </c>
      <c r="F506" s="447">
        <f t="shared" si="235"/>
        <v>3824</v>
      </c>
      <c r="G506" s="447"/>
      <c r="H506" s="447">
        <v>17</v>
      </c>
      <c r="I506" s="447">
        <v>26</v>
      </c>
      <c r="J506" s="339">
        <v>43</v>
      </c>
      <c r="K506" s="339">
        <v>46</v>
      </c>
      <c r="L506" s="346">
        <v>31</v>
      </c>
      <c r="M506" s="346">
        <v>34</v>
      </c>
      <c r="N506" s="346">
        <v>43</v>
      </c>
      <c r="O506" s="346">
        <v>53</v>
      </c>
      <c r="P506" s="346">
        <v>126</v>
      </c>
      <c r="Q506" s="346">
        <v>126</v>
      </c>
      <c r="R506" s="346">
        <v>120</v>
      </c>
      <c r="S506" s="346">
        <v>120</v>
      </c>
      <c r="T506" s="346">
        <v>114</v>
      </c>
      <c r="U506" s="346">
        <v>115</v>
      </c>
      <c r="V506" s="346">
        <v>107</v>
      </c>
      <c r="W506" s="346">
        <v>104</v>
      </c>
      <c r="X506" s="346">
        <v>92</v>
      </c>
      <c r="Y506" s="346">
        <v>97</v>
      </c>
      <c r="Z506" s="346">
        <v>91</v>
      </c>
      <c r="AA506" s="346">
        <v>86</v>
      </c>
      <c r="AB506" s="346">
        <v>81</v>
      </c>
      <c r="AC506" s="346">
        <v>81</v>
      </c>
      <c r="AD506" s="346">
        <v>459</v>
      </c>
      <c r="AE506" s="346">
        <v>410</v>
      </c>
      <c r="AF506" s="346">
        <v>294</v>
      </c>
      <c r="AG506" s="346">
        <v>261</v>
      </c>
      <c r="AH506" s="346">
        <v>213</v>
      </c>
      <c r="AI506" s="346">
        <v>183</v>
      </c>
      <c r="AJ506" s="346">
        <v>98</v>
      </c>
      <c r="AK506" s="346">
        <v>83</v>
      </c>
      <c r="AL506" s="346">
        <v>53</v>
      </c>
      <c r="AM506" s="346">
        <v>25</v>
      </c>
      <c r="AN506" s="346">
        <v>18</v>
      </c>
      <c r="AO506" s="346">
        <v>12</v>
      </c>
      <c r="AP506" s="346">
        <v>5</v>
      </c>
      <c r="AQ506" s="346">
        <v>140</v>
      </c>
      <c r="AR506" s="346">
        <v>2066</v>
      </c>
      <c r="AS506" s="346">
        <v>266</v>
      </c>
      <c r="AT506" s="346">
        <v>203</v>
      </c>
      <c r="AU506" s="346">
        <v>945</v>
      </c>
      <c r="AV506" s="346">
        <v>188</v>
      </c>
    </row>
    <row r="507" spans="1:48" x14ac:dyDescent="0.2">
      <c r="A507" s="117">
        <v>310</v>
      </c>
      <c r="B507" s="125">
        <v>472</v>
      </c>
      <c r="C507" s="462" t="s">
        <v>66</v>
      </c>
      <c r="D507" s="354" t="s">
        <v>16</v>
      </c>
      <c r="E507" s="361">
        <v>1</v>
      </c>
      <c r="F507" s="447">
        <f t="shared" si="235"/>
        <v>2385</v>
      </c>
      <c r="G507" s="447"/>
      <c r="H507" s="447">
        <v>25</v>
      </c>
      <c r="I507" s="447">
        <v>9</v>
      </c>
      <c r="J507" s="339">
        <v>34</v>
      </c>
      <c r="K507" s="339">
        <v>34</v>
      </c>
      <c r="L507" s="346">
        <v>27</v>
      </c>
      <c r="M507" s="346">
        <v>40</v>
      </c>
      <c r="N507" s="346">
        <v>39</v>
      </c>
      <c r="O507" s="346">
        <v>49</v>
      </c>
      <c r="P507" s="346">
        <v>73</v>
      </c>
      <c r="Q507" s="346">
        <v>73</v>
      </c>
      <c r="R507" s="346">
        <v>76</v>
      </c>
      <c r="S507" s="346">
        <v>70</v>
      </c>
      <c r="T507" s="346">
        <v>63</v>
      </c>
      <c r="U507" s="346">
        <v>65</v>
      </c>
      <c r="V507" s="346">
        <v>65</v>
      </c>
      <c r="W507" s="346">
        <v>59</v>
      </c>
      <c r="X507" s="346">
        <v>56</v>
      </c>
      <c r="Y507" s="346">
        <v>53</v>
      </c>
      <c r="Z507" s="346">
        <v>55</v>
      </c>
      <c r="AA507" s="346">
        <v>52</v>
      </c>
      <c r="AB507" s="346">
        <v>56</v>
      </c>
      <c r="AC507" s="346">
        <v>52</v>
      </c>
      <c r="AD507" s="346">
        <v>270</v>
      </c>
      <c r="AE507" s="346">
        <v>316</v>
      </c>
      <c r="AF507" s="346">
        <v>182</v>
      </c>
      <c r="AG507" s="346">
        <v>148</v>
      </c>
      <c r="AH507" s="346">
        <v>119</v>
      </c>
      <c r="AI507" s="346">
        <v>95</v>
      </c>
      <c r="AJ507" s="346">
        <v>64</v>
      </c>
      <c r="AK507" s="346">
        <v>43</v>
      </c>
      <c r="AL507" s="346">
        <v>28</v>
      </c>
      <c r="AM507" s="346">
        <v>14</v>
      </c>
      <c r="AN507" s="346">
        <v>8</v>
      </c>
      <c r="AO507" s="346">
        <v>4</v>
      </c>
      <c r="AP507" s="346">
        <v>3</v>
      </c>
      <c r="AQ507" s="346">
        <v>88</v>
      </c>
      <c r="AR507" s="346">
        <v>1298</v>
      </c>
      <c r="AS507" s="346">
        <v>154</v>
      </c>
      <c r="AT507" s="346">
        <v>124</v>
      </c>
      <c r="AU507" s="346">
        <v>484</v>
      </c>
      <c r="AV507" s="346">
        <v>117</v>
      </c>
    </row>
    <row r="508" spans="1:48" x14ac:dyDescent="0.2">
      <c r="A508" s="468">
        <v>311</v>
      </c>
      <c r="B508" s="469">
        <v>473</v>
      </c>
      <c r="C508" s="470" t="s">
        <v>68</v>
      </c>
      <c r="D508" s="471" t="s">
        <v>14</v>
      </c>
      <c r="E508" s="472">
        <v>1</v>
      </c>
      <c r="F508" s="473">
        <f t="shared" si="235"/>
        <v>2717</v>
      </c>
      <c r="G508" s="447">
        <v>4</v>
      </c>
      <c r="H508" s="447">
        <v>25</v>
      </c>
      <c r="I508" s="447">
        <v>38</v>
      </c>
      <c r="J508" s="339">
        <v>63</v>
      </c>
      <c r="K508" s="339">
        <v>66</v>
      </c>
      <c r="L508" s="346">
        <v>90</v>
      </c>
      <c r="M508" s="346">
        <v>64</v>
      </c>
      <c r="N508" s="346">
        <v>68</v>
      </c>
      <c r="O508" s="346">
        <v>60</v>
      </c>
      <c r="P508" s="346">
        <v>68</v>
      </c>
      <c r="Q508" s="346">
        <v>67</v>
      </c>
      <c r="R508" s="346">
        <v>63</v>
      </c>
      <c r="S508" s="346">
        <v>66</v>
      </c>
      <c r="T508" s="346">
        <v>64</v>
      </c>
      <c r="U508" s="346">
        <v>62</v>
      </c>
      <c r="V508" s="346">
        <v>58</v>
      </c>
      <c r="W508" s="346">
        <v>56</v>
      </c>
      <c r="X508" s="346">
        <v>54</v>
      </c>
      <c r="Y508" s="346">
        <v>51</v>
      </c>
      <c r="Z508" s="346">
        <v>48</v>
      </c>
      <c r="AA508" s="346">
        <v>47</v>
      </c>
      <c r="AB508" s="346">
        <v>49</v>
      </c>
      <c r="AC508" s="346">
        <v>49</v>
      </c>
      <c r="AD508" s="346">
        <v>247</v>
      </c>
      <c r="AE508" s="346">
        <v>242</v>
      </c>
      <c r="AF508" s="346">
        <v>285</v>
      </c>
      <c r="AG508" s="346">
        <v>245</v>
      </c>
      <c r="AH508" s="346">
        <v>169</v>
      </c>
      <c r="AI508" s="346">
        <v>109</v>
      </c>
      <c r="AJ508" s="346">
        <v>72</v>
      </c>
      <c r="AK508" s="346">
        <v>49</v>
      </c>
      <c r="AL508" s="346">
        <v>38</v>
      </c>
      <c r="AM508" s="346">
        <v>22</v>
      </c>
      <c r="AN508" s="346">
        <v>15</v>
      </c>
      <c r="AO508" s="346">
        <v>7</v>
      </c>
      <c r="AP508" s="346">
        <v>4</v>
      </c>
      <c r="AQ508" s="346">
        <v>83</v>
      </c>
      <c r="AR508" s="346">
        <v>1468</v>
      </c>
      <c r="AS508" s="346">
        <v>147</v>
      </c>
      <c r="AT508" s="346">
        <v>112</v>
      </c>
      <c r="AU508" s="346">
        <v>479</v>
      </c>
      <c r="AV508" s="346">
        <v>112</v>
      </c>
    </row>
    <row r="509" spans="1:48" x14ac:dyDescent="0.2">
      <c r="A509" s="117">
        <v>312</v>
      </c>
      <c r="B509" s="125">
        <v>516</v>
      </c>
      <c r="C509" s="462" t="s">
        <v>70</v>
      </c>
      <c r="D509" s="354" t="s">
        <v>16</v>
      </c>
      <c r="E509" s="361">
        <v>1</v>
      </c>
      <c r="F509" s="447">
        <f t="shared" si="235"/>
        <v>1235</v>
      </c>
      <c r="G509" s="447"/>
      <c r="H509" s="447">
        <v>12</v>
      </c>
      <c r="I509" s="447">
        <v>16</v>
      </c>
      <c r="J509" s="339">
        <v>28</v>
      </c>
      <c r="K509" s="339">
        <v>50</v>
      </c>
      <c r="L509" s="346">
        <v>36</v>
      </c>
      <c r="M509" s="346">
        <v>35</v>
      </c>
      <c r="N509" s="346">
        <v>30</v>
      </c>
      <c r="O509" s="346">
        <v>43</v>
      </c>
      <c r="P509" s="346">
        <v>41</v>
      </c>
      <c r="Q509" s="346">
        <v>38</v>
      </c>
      <c r="R509" s="346">
        <v>30</v>
      </c>
      <c r="S509" s="346">
        <v>31</v>
      </c>
      <c r="T509" s="346">
        <v>28</v>
      </c>
      <c r="U509" s="346">
        <v>27</v>
      </c>
      <c r="V509" s="346">
        <v>26</v>
      </c>
      <c r="W509" s="346">
        <v>25</v>
      </c>
      <c r="X509" s="346">
        <v>24</v>
      </c>
      <c r="Y509" s="346">
        <v>21</v>
      </c>
      <c r="Z509" s="346">
        <v>20</v>
      </c>
      <c r="AA509" s="346">
        <v>20</v>
      </c>
      <c r="AB509" s="346">
        <v>22</v>
      </c>
      <c r="AC509" s="346">
        <v>20</v>
      </c>
      <c r="AD509" s="346">
        <v>110</v>
      </c>
      <c r="AE509" s="346">
        <v>111</v>
      </c>
      <c r="AF509" s="346">
        <v>132</v>
      </c>
      <c r="AG509" s="346">
        <v>101</v>
      </c>
      <c r="AH509" s="346">
        <v>83</v>
      </c>
      <c r="AI509" s="346">
        <v>39</v>
      </c>
      <c r="AJ509" s="346">
        <v>23</v>
      </c>
      <c r="AK509" s="346">
        <v>18</v>
      </c>
      <c r="AL509" s="346">
        <v>12</v>
      </c>
      <c r="AM509" s="346">
        <v>5</v>
      </c>
      <c r="AN509" s="346">
        <v>2</v>
      </c>
      <c r="AO509" s="346">
        <v>2</v>
      </c>
      <c r="AP509" s="346">
        <v>2</v>
      </c>
      <c r="AQ509" s="346">
        <v>38</v>
      </c>
      <c r="AR509" s="346">
        <v>669</v>
      </c>
      <c r="AS509" s="346">
        <v>65</v>
      </c>
      <c r="AT509" s="346">
        <v>46</v>
      </c>
      <c r="AU509" s="346">
        <v>199</v>
      </c>
      <c r="AV509" s="346">
        <v>62</v>
      </c>
    </row>
    <row r="510" spans="1:48" x14ac:dyDescent="0.2">
      <c r="A510" s="117">
        <v>313</v>
      </c>
      <c r="B510" s="125">
        <v>474</v>
      </c>
      <c r="C510" s="462" t="s">
        <v>72</v>
      </c>
      <c r="D510" s="354" t="s">
        <v>16</v>
      </c>
      <c r="E510" s="361">
        <v>1</v>
      </c>
      <c r="F510" s="447">
        <f t="shared" si="235"/>
        <v>2089</v>
      </c>
      <c r="G510" s="447"/>
      <c r="H510" s="447">
        <v>16</v>
      </c>
      <c r="I510" s="447">
        <v>22</v>
      </c>
      <c r="J510" s="339">
        <v>38</v>
      </c>
      <c r="K510" s="339">
        <v>42</v>
      </c>
      <c r="L510" s="346">
        <v>47</v>
      </c>
      <c r="M510" s="346">
        <v>55</v>
      </c>
      <c r="N510" s="346">
        <v>45</v>
      </c>
      <c r="O510" s="346">
        <v>41</v>
      </c>
      <c r="P510" s="346">
        <v>62</v>
      </c>
      <c r="Q510" s="346">
        <v>63</v>
      </c>
      <c r="R510" s="346">
        <v>61</v>
      </c>
      <c r="S510" s="346">
        <v>51</v>
      </c>
      <c r="T510" s="346">
        <v>59</v>
      </c>
      <c r="U510" s="346">
        <v>58</v>
      </c>
      <c r="V510" s="346">
        <v>53</v>
      </c>
      <c r="W510" s="346">
        <v>52</v>
      </c>
      <c r="X510" s="346">
        <v>51</v>
      </c>
      <c r="Y510" s="346">
        <v>46</v>
      </c>
      <c r="Z510" s="346">
        <v>45</v>
      </c>
      <c r="AA510" s="346">
        <v>44</v>
      </c>
      <c r="AB510" s="346">
        <v>48</v>
      </c>
      <c r="AC510" s="346">
        <v>45</v>
      </c>
      <c r="AD510" s="346">
        <v>231</v>
      </c>
      <c r="AE510" s="346">
        <v>215</v>
      </c>
      <c r="AF510" s="346">
        <v>162</v>
      </c>
      <c r="AG510" s="346">
        <v>129</v>
      </c>
      <c r="AH510" s="346">
        <v>105</v>
      </c>
      <c r="AI510" s="346">
        <v>108</v>
      </c>
      <c r="AJ510" s="346">
        <v>49</v>
      </c>
      <c r="AK510" s="346">
        <v>36</v>
      </c>
      <c r="AL510" s="346">
        <v>24</v>
      </c>
      <c r="AM510" s="346">
        <v>13</v>
      </c>
      <c r="AN510" s="346">
        <v>5</v>
      </c>
      <c r="AO510" s="346">
        <v>3</v>
      </c>
      <c r="AP510" s="346">
        <v>3</v>
      </c>
      <c r="AQ510" s="346">
        <v>83</v>
      </c>
      <c r="AR510" s="346">
        <v>1128</v>
      </c>
      <c r="AS510" s="346">
        <v>137</v>
      </c>
      <c r="AT510" s="346">
        <v>123</v>
      </c>
      <c r="AU510" s="346">
        <v>429</v>
      </c>
      <c r="AV510" s="346">
        <v>101</v>
      </c>
    </row>
    <row r="511" spans="1:48" x14ac:dyDescent="0.2">
      <c r="A511" s="117">
        <v>314</v>
      </c>
      <c r="B511" s="125">
        <v>461</v>
      </c>
      <c r="C511" s="462" t="s">
        <v>74</v>
      </c>
      <c r="D511" s="354" t="s">
        <v>31</v>
      </c>
      <c r="E511" s="361">
        <v>1</v>
      </c>
      <c r="F511" s="447">
        <f t="shared" si="235"/>
        <v>2353</v>
      </c>
      <c r="G511" s="447"/>
      <c r="H511" s="447">
        <v>18</v>
      </c>
      <c r="I511" s="447">
        <v>17</v>
      </c>
      <c r="J511" s="339">
        <v>35</v>
      </c>
      <c r="K511" s="339">
        <v>39</v>
      </c>
      <c r="L511" s="346">
        <v>45</v>
      </c>
      <c r="M511" s="346">
        <v>32</v>
      </c>
      <c r="N511" s="346">
        <v>38</v>
      </c>
      <c r="O511" s="346">
        <v>34</v>
      </c>
      <c r="P511" s="346">
        <v>78</v>
      </c>
      <c r="Q511" s="346">
        <v>79</v>
      </c>
      <c r="R511" s="346">
        <v>74</v>
      </c>
      <c r="S511" s="346">
        <v>71</v>
      </c>
      <c r="T511" s="346">
        <v>69</v>
      </c>
      <c r="U511" s="346">
        <v>67</v>
      </c>
      <c r="V511" s="346">
        <v>65</v>
      </c>
      <c r="W511" s="346">
        <v>63</v>
      </c>
      <c r="X511" s="346">
        <v>63</v>
      </c>
      <c r="Y511" s="346">
        <v>58</v>
      </c>
      <c r="Z511" s="346">
        <v>52</v>
      </c>
      <c r="AA511" s="346">
        <v>52</v>
      </c>
      <c r="AB511" s="346">
        <v>56</v>
      </c>
      <c r="AC511" s="346">
        <v>53</v>
      </c>
      <c r="AD511" s="346">
        <v>279</v>
      </c>
      <c r="AE511" s="346">
        <v>235</v>
      </c>
      <c r="AF511" s="346">
        <v>180</v>
      </c>
      <c r="AG511" s="346">
        <v>157</v>
      </c>
      <c r="AH511" s="346">
        <v>114</v>
      </c>
      <c r="AI511" s="346">
        <v>95</v>
      </c>
      <c r="AJ511" s="346">
        <v>58</v>
      </c>
      <c r="AK511" s="346">
        <v>54</v>
      </c>
      <c r="AL511" s="346">
        <v>30</v>
      </c>
      <c r="AM511" s="346">
        <v>12</v>
      </c>
      <c r="AN511" s="346">
        <v>7</v>
      </c>
      <c r="AO511" s="346">
        <v>5</v>
      </c>
      <c r="AP511" s="346">
        <v>4</v>
      </c>
      <c r="AQ511" s="346">
        <v>91</v>
      </c>
      <c r="AR511" s="346">
        <v>1277</v>
      </c>
      <c r="AS511" s="346">
        <v>164</v>
      </c>
      <c r="AT511" s="346">
        <v>126</v>
      </c>
      <c r="AU511" s="346">
        <v>499</v>
      </c>
      <c r="AV511" s="346">
        <v>90</v>
      </c>
    </row>
    <row r="512" spans="1:48" x14ac:dyDescent="0.2">
      <c r="A512" s="117">
        <v>315</v>
      </c>
      <c r="B512" s="125">
        <v>462</v>
      </c>
      <c r="C512" s="462" t="s">
        <v>76</v>
      </c>
      <c r="D512" s="352" t="s">
        <v>14</v>
      </c>
      <c r="E512" s="363">
        <v>1</v>
      </c>
      <c r="F512" s="447">
        <f t="shared" si="235"/>
        <v>4082</v>
      </c>
      <c r="G512" s="447">
        <v>5</v>
      </c>
      <c r="H512" s="447">
        <v>32</v>
      </c>
      <c r="I512" s="447">
        <v>25</v>
      </c>
      <c r="J512" s="339">
        <v>57</v>
      </c>
      <c r="K512" s="339">
        <v>69</v>
      </c>
      <c r="L512" s="346">
        <v>83</v>
      </c>
      <c r="M512" s="346">
        <v>115</v>
      </c>
      <c r="N512" s="346">
        <v>118</v>
      </c>
      <c r="O512" s="346">
        <v>69</v>
      </c>
      <c r="P512" s="346">
        <v>137</v>
      </c>
      <c r="Q512" s="346">
        <v>136</v>
      </c>
      <c r="R512" s="346">
        <v>126</v>
      </c>
      <c r="S512" s="346">
        <v>123</v>
      </c>
      <c r="T512" s="346">
        <v>125</v>
      </c>
      <c r="U512" s="346">
        <v>118</v>
      </c>
      <c r="V512" s="346">
        <v>110</v>
      </c>
      <c r="W512" s="346">
        <v>109</v>
      </c>
      <c r="X512" s="346">
        <v>102</v>
      </c>
      <c r="Y512" s="346">
        <v>103</v>
      </c>
      <c r="Z512" s="346">
        <v>91</v>
      </c>
      <c r="AA512" s="346">
        <v>93</v>
      </c>
      <c r="AB512" s="346">
        <v>99</v>
      </c>
      <c r="AC512" s="346">
        <v>94</v>
      </c>
      <c r="AD512" s="346">
        <v>436</v>
      </c>
      <c r="AE512" s="346">
        <v>414</v>
      </c>
      <c r="AF512" s="346">
        <v>212</v>
      </c>
      <c r="AG512" s="346">
        <v>186</v>
      </c>
      <c r="AH512" s="346">
        <v>230</v>
      </c>
      <c r="AI512" s="346">
        <v>185</v>
      </c>
      <c r="AJ512" s="346">
        <v>116</v>
      </c>
      <c r="AK512" s="346">
        <v>105</v>
      </c>
      <c r="AL512" s="346">
        <v>65</v>
      </c>
      <c r="AM512" s="346">
        <v>24</v>
      </c>
      <c r="AN512" s="346">
        <v>18</v>
      </c>
      <c r="AO512" s="346">
        <v>9</v>
      </c>
      <c r="AP512" s="346">
        <v>5</v>
      </c>
      <c r="AQ512" s="346">
        <v>152</v>
      </c>
      <c r="AR512" s="346">
        <v>2229</v>
      </c>
      <c r="AS512" s="346">
        <v>282</v>
      </c>
      <c r="AT512" s="346">
        <v>204</v>
      </c>
      <c r="AU512" s="346">
        <v>800</v>
      </c>
      <c r="AV512" s="346">
        <v>204</v>
      </c>
    </row>
    <row r="513" spans="1:48" x14ac:dyDescent="0.2">
      <c r="A513" s="117">
        <v>316</v>
      </c>
      <c r="B513" s="125">
        <v>463</v>
      </c>
      <c r="C513" s="462" t="s">
        <v>78</v>
      </c>
      <c r="D513" s="354" t="s">
        <v>16</v>
      </c>
      <c r="E513" s="361">
        <v>1</v>
      </c>
      <c r="F513" s="447">
        <f t="shared" si="235"/>
        <v>1937</v>
      </c>
      <c r="G513" s="447"/>
      <c r="H513" s="447">
        <v>9</v>
      </c>
      <c r="I513" s="447">
        <v>18</v>
      </c>
      <c r="J513" s="339">
        <v>27</v>
      </c>
      <c r="K513" s="339">
        <v>34</v>
      </c>
      <c r="L513" s="346">
        <v>26</v>
      </c>
      <c r="M513" s="346">
        <v>35</v>
      </c>
      <c r="N513" s="346">
        <v>36</v>
      </c>
      <c r="O513" s="346">
        <v>34</v>
      </c>
      <c r="P513" s="346">
        <v>64</v>
      </c>
      <c r="Q513" s="346">
        <v>63</v>
      </c>
      <c r="R513" s="346">
        <v>64</v>
      </c>
      <c r="S513" s="346">
        <v>58</v>
      </c>
      <c r="T513" s="346">
        <v>58</v>
      </c>
      <c r="U513" s="346">
        <v>54</v>
      </c>
      <c r="V513" s="346">
        <v>54</v>
      </c>
      <c r="W513" s="346">
        <v>49</v>
      </c>
      <c r="X513" s="346">
        <v>49</v>
      </c>
      <c r="Y513" s="346">
        <v>47</v>
      </c>
      <c r="Z513" s="346">
        <v>41</v>
      </c>
      <c r="AA513" s="346">
        <v>40</v>
      </c>
      <c r="AB513" s="346">
        <v>46</v>
      </c>
      <c r="AC513" s="346">
        <v>44</v>
      </c>
      <c r="AD513" s="346">
        <v>224</v>
      </c>
      <c r="AE513" s="346">
        <v>198</v>
      </c>
      <c r="AF513" s="346">
        <v>150</v>
      </c>
      <c r="AG513" s="346">
        <v>126</v>
      </c>
      <c r="AH513" s="346">
        <v>102</v>
      </c>
      <c r="AI513" s="346">
        <v>91</v>
      </c>
      <c r="AJ513" s="346">
        <v>47</v>
      </c>
      <c r="AK513" s="346">
        <v>35</v>
      </c>
      <c r="AL513" s="346">
        <v>21</v>
      </c>
      <c r="AM513" s="346">
        <v>10</v>
      </c>
      <c r="AN513" s="346">
        <v>5</v>
      </c>
      <c r="AO513" s="346">
        <v>3</v>
      </c>
      <c r="AP513" s="346">
        <v>2</v>
      </c>
      <c r="AQ513" s="346">
        <v>76</v>
      </c>
      <c r="AR513" s="346">
        <v>1049</v>
      </c>
      <c r="AS513" s="346">
        <v>132</v>
      </c>
      <c r="AT513" s="346">
        <v>101</v>
      </c>
      <c r="AU513" s="346">
        <v>412</v>
      </c>
      <c r="AV513" s="346">
        <v>105</v>
      </c>
    </row>
    <row r="514" spans="1:48" x14ac:dyDescent="0.2">
      <c r="A514" s="117">
        <v>317</v>
      </c>
      <c r="B514" s="125">
        <v>517</v>
      </c>
      <c r="C514" s="462" t="s">
        <v>80</v>
      </c>
      <c r="D514" s="352" t="s">
        <v>14</v>
      </c>
      <c r="E514" s="363">
        <v>1</v>
      </c>
      <c r="F514" s="447">
        <f t="shared" si="235"/>
        <v>2337</v>
      </c>
      <c r="G514" s="447">
        <v>6</v>
      </c>
      <c r="H514" s="447">
        <v>14</v>
      </c>
      <c r="I514" s="447">
        <v>20</v>
      </c>
      <c r="J514" s="339">
        <v>34</v>
      </c>
      <c r="K514" s="339">
        <v>41</v>
      </c>
      <c r="L514" s="346">
        <v>33</v>
      </c>
      <c r="M514" s="346">
        <v>35</v>
      </c>
      <c r="N514" s="346">
        <v>32</v>
      </c>
      <c r="O514" s="346">
        <v>29</v>
      </c>
      <c r="P514" s="346">
        <v>80</v>
      </c>
      <c r="Q514" s="346">
        <v>74</v>
      </c>
      <c r="R514" s="346">
        <v>74</v>
      </c>
      <c r="S514" s="346">
        <v>70</v>
      </c>
      <c r="T514" s="346">
        <v>68</v>
      </c>
      <c r="U514" s="346">
        <v>64</v>
      </c>
      <c r="V514" s="346">
        <v>64</v>
      </c>
      <c r="W514" s="346">
        <v>49</v>
      </c>
      <c r="X514" s="346">
        <v>59</v>
      </c>
      <c r="Y514" s="346">
        <v>56</v>
      </c>
      <c r="Z514" s="346">
        <v>42</v>
      </c>
      <c r="AA514" s="346">
        <v>51</v>
      </c>
      <c r="AB514" s="346">
        <v>55</v>
      </c>
      <c r="AC514" s="346">
        <v>52</v>
      </c>
      <c r="AD514" s="346">
        <v>271</v>
      </c>
      <c r="AE514" s="346">
        <v>255</v>
      </c>
      <c r="AF514" s="346">
        <v>180</v>
      </c>
      <c r="AG514" s="346">
        <v>152</v>
      </c>
      <c r="AH514" s="346">
        <v>125</v>
      </c>
      <c r="AI514" s="346">
        <v>118</v>
      </c>
      <c r="AJ514" s="346">
        <v>65</v>
      </c>
      <c r="AK514" s="346">
        <v>45</v>
      </c>
      <c r="AL514" s="346">
        <v>33</v>
      </c>
      <c r="AM514" s="346">
        <v>15</v>
      </c>
      <c r="AN514" s="346">
        <v>7</v>
      </c>
      <c r="AO514" s="346">
        <v>6</v>
      </c>
      <c r="AP514" s="346">
        <v>3</v>
      </c>
      <c r="AQ514" s="346">
        <v>87</v>
      </c>
      <c r="AR514" s="346">
        <v>1264</v>
      </c>
      <c r="AS514" s="346">
        <v>152</v>
      </c>
      <c r="AT514" s="346">
        <v>118</v>
      </c>
      <c r="AU514" s="346">
        <v>497</v>
      </c>
      <c r="AV514" s="346">
        <v>118</v>
      </c>
    </row>
    <row r="515" spans="1:48" x14ac:dyDescent="0.2">
      <c r="A515" s="117">
        <v>318</v>
      </c>
      <c r="B515" s="125">
        <v>464</v>
      </c>
      <c r="C515" s="462" t="s">
        <v>82</v>
      </c>
      <c r="D515" s="354" t="s">
        <v>31</v>
      </c>
      <c r="E515" s="361">
        <v>1</v>
      </c>
      <c r="F515" s="447">
        <f t="shared" si="235"/>
        <v>1944</v>
      </c>
      <c r="G515" s="447"/>
      <c r="H515" s="447">
        <v>5</v>
      </c>
      <c r="I515" s="447">
        <v>12</v>
      </c>
      <c r="J515" s="339">
        <v>17</v>
      </c>
      <c r="K515" s="339">
        <v>14</v>
      </c>
      <c r="L515" s="346">
        <v>22</v>
      </c>
      <c r="M515" s="346">
        <v>10</v>
      </c>
      <c r="N515" s="346">
        <v>14</v>
      </c>
      <c r="O515" s="346">
        <v>16</v>
      </c>
      <c r="P515" s="346">
        <v>75</v>
      </c>
      <c r="Q515" s="346">
        <v>59</v>
      </c>
      <c r="R515" s="346">
        <v>64</v>
      </c>
      <c r="S515" s="346">
        <v>61</v>
      </c>
      <c r="T515" s="346">
        <v>59</v>
      </c>
      <c r="U515" s="346">
        <v>56</v>
      </c>
      <c r="V515" s="346">
        <v>54</v>
      </c>
      <c r="W515" s="346">
        <v>54</v>
      </c>
      <c r="X515" s="346">
        <v>50</v>
      </c>
      <c r="Y515" s="346">
        <v>56</v>
      </c>
      <c r="Z515" s="346">
        <v>73</v>
      </c>
      <c r="AA515" s="346">
        <v>52</v>
      </c>
      <c r="AB515" s="346">
        <v>48</v>
      </c>
      <c r="AC515" s="346">
        <v>44</v>
      </c>
      <c r="AD515" s="346">
        <v>230</v>
      </c>
      <c r="AE515" s="346">
        <v>215</v>
      </c>
      <c r="AF515" s="346">
        <v>155</v>
      </c>
      <c r="AG515" s="346">
        <v>133</v>
      </c>
      <c r="AH515" s="346">
        <v>104</v>
      </c>
      <c r="AI515" s="346">
        <v>82</v>
      </c>
      <c r="AJ515" s="346">
        <v>48</v>
      </c>
      <c r="AK515" s="346">
        <v>35</v>
      </c>
      <c r="AL515" s="346">
        <v>21</v>
      </c>
      <c r="AM515" s="346">
        <v>13</v>
      </c>
      <c r="AN515" s="346">
        <v>5</v>
      </c>
      <c r="AO515" s="346">
        <v>3</v>
      </c>
      <c r="AP515" s="346">
        <v>2</v>
      </c>
      <c r="AQ515" s="346">
        <v>76</v>
      </c>
      <c r="AR515" s="346">
        <v>1049</v>
      </c>
      <c r="AS515" s="346">
        <v>136</v>
      </c>
      <c r="AT515" s="346">
        <v>126</v>
      </c>
      <c r="AU515" s="346">
        <v>420</v>
      </c>
      <c r="AV515" s="346">
        <v>102</v>
      </c>
    </row>
    <row r="516" spans="1:48" x14ac:dyDescent="0.2">
      <c r="A516" s="117">
        <v>319</v>
      </c>
      <c r="B516" s="125">
        <v>465</v>
      </c>
      <c r="C516" s="462" t="s">
        <v>84</v>
      </c>
      <c r="D516" s="354" t="s">
        <v>16</v>
      </c>
      <c r="E516" s="361">
        <v>1</v>
      </c>
      <c r="F516" s="447">
        <f t="shared" si="235"/>
        <v>1612</v>
      </c>
      <c r="G516" s="447"/>
      <c r="H516" s="447">
        <v>16</v>
      </c>
      <c r="I516" s="447">
        <v>8</v>
      </c>
      <c r="J516" s="339">
        <v>24</v>
      </c>
      <c r="K516" s="339">
        <v>24</v>
      </c>
      <c r="L516" s="346">
        <v>22</v>
      </c>
      <c r="M516" s="346">
        <v>24</v>
      </c>
      <c r="N516" s="346">
        <v>41</v>
      </c>
      <c r="O516" s="346">
        <v>34</v>
      </c>
      <c r="P516" s="346">
        <v>50</v>
      </c>
      <c r="Q516" s="346">
        <v>55</v>
      </c>
      <c r="R516" s="346">
        <v>51</v>
      </c>
      <c r="S516" s="346">
        <v>49</v>
      </c>
      <c r="T516" s="346">
        <v>46</v>
      </c>
      <c r="U516" s="346">
        <v>43</v>
      </c>
      <c r="V516" s="346">
        <v>43</v>
      </c>
      <c r="W516" s="346">
        <v>43</v>
      </c>
      <c r="X516" s="346">
        <v>41</v>
      </c>
      <c r="Y516" s="346">
        <v>37</v>
      </c>
      <c r="Z516" s="346">
        <v>33</v>
      </c>
      <c r="AA516" s="346">
        <v>34</v>
      </c>
      <c r="AB516" s="346">
        <v>38</v>
      </c>
      <c r="AC516" s="346">
        <v>34</v>
      </c>
      <c r="AD516" s="346">
        <v>181</v>
      </c>
      <c r="AE516" s="346">
        <v>176</v>
      </c>
      <c r="AF516" s="346">
        <v>133</v>
      </c>
      <c r="AG516" s="346">
        <v>104</v>
      </c>
      <c r="AH516" s="346">
        <v>81</v>
      </c>
      <c r="AI516" s="346">
        <v>69</v>
      </c>
      <c r="AJ516" s="346">
        <v>39</v>
      </c>
      <c r="AK516" s="346">
        <v>31</v>
      </c>
      <c r="AL516" s="346">
        <v>16</v>
      </c>
      <c r="AM516" s="346">
        <v>7</v>
      </c>
      <c r="AN516" s="346">
        <v>4</v>
      </c>
      <c r="AO516" s="346">
        <v>3</v>
      </c>
      <c r="AP516" s="346">
        <v>2</v>
      </c>
      <c r="AQ516" s="346">
        <v>63</v>
      </c>
      <c r="AR516" s="346">
        <v>870</v>
      </c>
      <c r="AS516" s="346">
        <v>108</v>
      </c>
      <c r="AT516" s="346">
        <v>81</v>
      </c>
      <c r="AU516" s="346">
        <v>336</v>
      </c>
      <c r="AV516" s="346">
        <v>83</v>
      </c>
    </row>
    <row r="517" spans="1:48" x14ac:dyDescent="0.2">
      <c r="A517" s="117">
        <v>320</v>
      </c>
      <c r="B517" s="125">
        <v>466</v>
      </c>
      <c r="C517" s="462" t="s">
        <v>86</v>
      </c>
      <c r="D517" s="354" t="s">
        <v>31</v>
      </c>
      <c r="E517" s="361">
        <v>1</v>
      </c>
      <c r="F517" s="447">
        <f t="shared" si="235"/>
        <v>1893</v>
      </c>
      <c r="G517" s="447"/>
      <c r="H517" s="447">
        <v>6</v>
      </c>
      <c r="I517" s="447">
        <v>7</v>
      </c>
      <c r="J517" s="339">
        <v>13</v>
      </c>
      <c r="K517" s="339">
        <v>13</v>
      </c>
      <c r="L517" s="346">
        <v>17</v>
      </c>
      <c r="M517" s="346">
        <v>8</v>
      </c>
      <c r="N517" s="346">
        <v>17</v>
      </c>
      <c r="O517" s="346">
        <v>12</v>
      </c>
      <c r="P517" s="346">
        <v>65</v>
      </c>
      <c r="Q517" s="346">
        <v>59</v>
      </c>
      <c r="R517" s="346">
        <v>66</v>
      </c>
      <c r="S517" s="346">
        <v>65</v>
      </c>
      <c r="T517" s="346">
        <v>60</v>
      </c>
      <c r="U517" s="346">
        <v>56</v>
      </c>
      <c r="V517" s="346">
        <v>54</v>
      </c>
      <c r="W517" s="346">
        <v>54</v>
      </c>
      <c r="X517" s="346">
        <v>49</v>
      </c>
      <c r="Y517" s="346">
        <v>47</v>
      </c>
      <c r="Z517" s="346">
        <v>43</v>
      </c>
      <c r="AA517" s="346">
        <v>43</v>
      </c>
      <c r="AB517" s="346">
        <v>49</v>
      </c>
      <c r="AC517" s="346">
        <v>44</v>
      </c>
      <c r="AD517" s="346">
        <v>231</v>
      </c>
      <c r="AE517" s="346">
        <v>208</v>
      </c>
      <c r="AF517" s="346">
        <v>160</v>
      </c>
      <c r="AG517" s="346">
        <v>132</v>
      </c>
      <c r="AH517" s="346">
        <v>103</v>
      </c>
      <c r="AI517" s="346">
        <v>89</v>
      </c>
      <c r="AJ517" s="346">
        <v>52</v>
      </c>
      <c r="AK517" s="346">
        <v>37</v>
      </c>
      <c r="AL517" s="346">
        <v>25</v>
      </c>
      <c r="AM517" s="346">
        <v>12</v>
      </c>
      <c r="AN517" s="346">
        <v>5</v>
      </c>
      <c r="AO517" s="346">
        <v>3</v>
      </c>
      <c r="AP517" s="346">
        <v>2</v>
      </c>
      <c r="AQ517" s="346">
        <v>74</v>
      </c>
      <c r="AR517" s="346">
        <v>1022</v>
      </c>
      <c r="AS517" s="346">
        <v>137</v>
      </c>
      <c r="AT517" s="346">
        <v>104</v>
      </c>
      <c r="AU517" s="346">
        <v>424</v>
      </c>
      <c r="AV517" s="346">
        <v>98</v>
      </c>
    </row>
    <row r="518" spans="1:48" x14ac:dyDescent="0.2">
      <c r="A518" s="117">
        <v>321</v>
      </c>
      <c r="B518" s="125">
        <v>518</v>
      </c>
      <c r="C518" s="462" t="s">
        <v>88</v>
      </c>
      <c r="D518" s="354" t="s">
        <v>31</v>
      </c>
      <c r="E518" s="361">
        <v>1</v>
      </c>
      <c r="F518" s="447">
        <f t="shared" si="235"/>
        <v>2074</v>
      </c>
      <c r="G518" s="447"/>
      <c r="H518" s="447">
        <v>11</v>
      </c>
      <c r="I518" s="447">
        <v>11</v>
      </c>
      <c r="J518" s="339">
        <v>22</v>
      </c>
      <c r="K518" s="339">
        <v>28</v>
      </c>
      <c r="L518" s="346">
        <v>26</v>
      </c>
      <c r="M518" s="346">
        <v>12</v>
      </c>
      <c r="N518" s="346">
        <v>20</v>
      </c>
      <c r="O518" s="346">
        <v>17</v>
      </c>
      <c r="P518" s="346">
        <v>75</v>
      </c>
      <c r="Q518" s="346">
        <v>66</v>
      </c>
      <c r="R518" s="346">
        <v>70</v>
      </c>
      <c r="S518" s="346">
        <v>63</v>
      </c>
      <c r="T518" s="346">
        <v>65</v>
      </c>
      <c r="U518" s="346">
        <v>61</v>
      </c>
      <c r="V518" s="346">
        <v>63</v>
      </c>
      <c r="W518" s="346">
        <v>58</v>
      </c>
      <c r="X518" s="346">
        <v>56</v>
      </c>
      <c r="Y518" s="346">
        <v>52</v>
      </c>
      <c r="Z518" s="346">
        <v>48</v>
      </c>
      <c r="AA518" s="346">
        <v>46</v>
      </c>
      <c r="AB518" s="346">
        <v>52</v>
      </c>
      <c r="AC518" s="346">
        <v>47</v>
      </c>
      <c r="AD518" s="346">
        <v>245</v>
      </c>
      <c r="AE518" s="346">
        <v>207</v>
      </c>
      <c r="AF518" s="346">
        <v>174</v>
      </c>
      <c r="AG518" s="346">
        <v>146</v>
      </c>
      <c r="AH518" s="346">
        <v>113</v>
      </c>
      <c r="AI518" s="346">
        <v>97</v>
      </c>
      <c r="AJ518" s="346">
        <v>56</v>
      </c>
      <c r="AK518" s="346">
        <v>39</v>
      </c>
      <c r="AL518" s="346">
        <v>25</v>
      </c>
      <c r="AM518" s="346">
        <v>12</v>
      </c>
      <c r="AN518" s="346">
        <v>6</v>
      </c>
      <c r="AO518" s="346">
        <v>5</v>
      </c>
      <c r="AP518" s="346">
        <v>2</v>
      </c>
      <c r="AQ518" s="346">
        <v>80</v>
      </c>
      <c r="AR518" s="346">
        <v>1119</v>
      </c>
      <c r="AS518" s="346">
        <v>152</v>
      </c>
      <c r="AT518" s="346">
        <v>113</v>
      </c>
      <c r="AU518" s="346">
        <v>451</v>
      </c>
      <c r="AV518" s="346">
        <v>106</v>
      </c>
    </row>
    <row r="519" spans="1:48" x14ac:dyDescent="0.2">
      <c r="A519" s="117">
        <v>323</v>
      </c>
      <c r="B519" s="125">
        <v>467</v>
      </c>
      <c r="C519" s="462" t="s">
        <v>90</v>
      </c>
      <c r="D519" s="354" t="s">
        <v>16</v>
      </c>
      <c r="E519" s="361">
        <v>1</v>
      </c>
      <c r="F519" s="447">
        <f t="shared" si="235"/>
        <v>2560</v>
      </c>
      <c r="G519" s="447"/>
      <c r="H519" s="447">
        <v>5</v>
      </c>
      <c r="I519" s="447">
        <v>7</v>
      </c>
      <c r="J519" s="339">
        <v>12</v>
      </c>
      <c r="K519" s="339">
        <v>21</v>
      </c>
      <c r="L519" s="346">
        <v>24</v>
      </c>
      <c r="M519" s="346">
        <v>21</v>
      </c>
      <c r="N519" s="346">
        <v>31</v>
      </c>
      <c r="O519" s="346">
        <v>35</v>
      </c>
      <c r="P519" s="346">
        <v>93</v>
      </c>
      <c r="Q519" s="346">
        <v>86</v>
      </c>
      <c r="R519" s="346">
        <v>90</v>
      </c>
      <c r="S519" s="346">
        <v>81</v>
      </c>
      <c r="T519" s="346">
        <v>83</v>
      </c>
      <c r="U519" s="346">
        <v>78</v>
      </c>
      <c r="V519" s="346">
        <v>79</v>
      </c>
      <c r="W519" s="346">
        <v>75</v>
      </c>
      <c r="X519" s="346">
        <v>70</v>
      </c>
      <c r="Y519" s="346">
        <v>67</v>
      </c>
      <c r="Z519" s="346">
        <v>63</v>
      </c>
      <c r="AA519" s="346">
        <v>62</v>
      </c>
      <c r="AB519" s="346">
        <v>63</v>
      </c>
      <c r="AC519" s="346">
        <v>59</v>
      </c>
      <c r="AD519" s="346">
        <v>317</v>
      </c>
      <c r="AE519" s="346">
        <v>172</v>
      </c>
      <c r="AF519" s="346">
        <v>220</v>
      </c>
      <c r="AG519" s="346">
        <v>203</v>
      </c>
      <c r="AH519" s="346">
        <v>144</v>
      </c>
      <c r="AI519" s="346">
        <v>125</v>
      </c>
      <c r="AJ519" s="346">
        <v>73</v>
      </c>
      <c r="AK519" s="346">
        <v>51</v>
      </c>
      <c r="AL519" s="346">
        <v>31</v>
      </c>
      <c r="AM519" s="346">
        <v>16</v>
      </c>
      <c r="AN519" s="346">
        <v>6</v>
      </c>
      <c r="AO519" s="346">
        <v>5</v>
      </c>
      <c r="AP519" s="346">
        <v>4</v>
      </c>
      <c r="AQ519" s="346">
        <v>98</v>
      </c>
      <c r="AR519" s="346">
        <v>1408</v>
      </c>
      <c r="AS519" s="346">
        <v>193</v>
      </c>
      <c r="AT519" s="346">
        <v>146</v>
      </c>
      <c r="AU519" s="346">
        <v>544</v>
      </c>
      <c r="AV519" s="346">
        <v>128</v>
      </c>
    </row>
    <row r="520" spans="1:48" x14ac:dyDescent="0.2">
      <c r="A520" s="117">
        <v>324</v>
      </c>
      <c r="B520" s="125">
        <v>475</v>
      </c>
      <c r="C520" s="462" t="s">
        <v>92</v>
      </c>
      <c r="D520" s="354" t="s">
        <v>31</v>
      </c>
      <c r="E520" s="361">
        <v>1</v>
      </c>
      <c r="F520" s="447">
        <f t="shared" si="235"/>
        <v>1206</v>
      </c>
      <c r="G520" s="447"/>
      <c r="H520" s="447">
        <v>13</v>
      </c>
      <c r="I520" s="447">
        <v>7</v>
      </c>
      <c r="J520" s="339">
        <v>20</v>
      </c>
      <c r="K520" s="339">
        <v>18</v>
      </c>
      <c r="L520" s="346">
        <v>20</v>
      </c>
      <c r="M520" s="346">
        <v>19</v>
      </c>
      <c r="N520" s="346">
        <v>22</v>
      </c>
      <c r="O520" s="346">
        <v>15</v>
      </c>
      <c r="P520" s="346">
        <v>40</v>
      </c>
      <c r="Q520" s="346">
        <v>33</v>
      </c>
      <c r="R520" s="346">
        <v>40</v>
      </c>
      <c r="S520" s="346">
        <v>31</v>
      </c>
      <c r="T520" s="346">
        <v>34</v>
      </c>
      <c r="U520" s="346">
        <v>31</v>
      </c>
      <c r="V520" s="346">
        <v>33</v>
      </c>
      <c r="W520" s="346">
        <v>30</v>
      </c>
      <c r="X520" s="346">
        <v>29</v>
      </c>
      <c r="Y520" s="346">
        <v>27</v>
      </c>
      <c r="Z520" s="346">
        <v>26</v>
      </c>
      <c r="AA520" s="346">
        <v>23</v>
      </c>
      <c r="AB520" s="346">
        <v>28</v>
      </c>
      <c r="AC520" s="346">
        <v>23</v>
      </c>
      <c r="AD520" s="346">
        <v>139</v>
      </c>
      <c r="AE520" s="346">
        <v>135</v>
      </c>
      <c r="AF520" s="346">
        <v>108</v>
      </c>
      <c r="AG520" s="346">
        <v>81</v>
      </c>
      <c r="AH520" s="346">
        <v>61</v>
      </c>
      <c r="AI520" s="346">
        <v>54</v>
      </c>
      <c r="AJ520" s="346">
        <v>36</v>
      </c>
      <c r="AK520" s="346">
        <v>22</v>
      </c>
      <c r="AL520" s="346">
        <v>16</v>
      </c>
      <c r="AM520" s="346">
        <v>5</v>
      </c>
      <c r="AN520" s="346">
        <v>3</v>
      </c>
      <c r="AO520" s="346">
        <v>3</v>
      </c>
      <c r="AP520" s="346">
        <v>1</v>
      </c>
      <c r="AQ520" s="346">
        <v>42</v>
      </c>
      <c r="AR520" s="346">
        <v>663</v>
      </c>
      <c r="AS520" s="346">
        <v>79</v>
      </c>
      <c r="AT520" s="346">
        <v>58</v>
      </c>
      <c r="AU520" s="346">
        <v>256</v>
      </c>
      <c r="AV520" s="346">
        <v>65</v>
      </c>
    </row>
    <row r="521" spans="1:48" x14ac:dyDescent="0.2">
      <c r="A521" s="148">
        <v>325</v>
      </c>
      <c r="B521" s="125">
        <v>7187</v>
      </c>
      <c r="C521" s="462" t="s">
        <v>94</v>
      </c>
      <c r="D521" s="354" t="s">
        <v>16</v>
      </c>
      <c r="E521" s="361">
        <v>1</v>
      </c>
      <c r="F521" s="447">
        <f t="shared" si="235"/>
        <v>2032</v>
      </c>
      <c r="G521" s="447"/>
      <c r="H521" s="447">
        <v>7</v>
      </c>
      <c r="I521" s="447">
        <v>27</v>
      </c>
      <c r="J521" s="339">
        <v>34</v>
      </c>
      <c r="K521" s="339">
        <v>42</v>
      </c>
      <c r="L521" s="346">
        <v>34</v>
      </c>
      <c r="M521" s="346">
        <v>35</v>
      </c>
      <c r="N521" s="346">
        <v>40</v>
      </c>
      <c r="O521" s="346">
        <v>34</v>
      </c>
      <c r="P521" s="346">
        <v>60</v>
      </c>
      <c r="Q521" s="346">
        <v>59</v>
      </c>
      <c r="R521" s="346">
        <v>67</v>
      </c>
      <c r="S521" s="346">
        <v>63</v>
      </c>
      <c r="T521" s="346">
        <v>59</v>
      </c>
      <c r="U521" s="346">
        <v>55</v>
      </c>
      <c r="V521" s="346">
        <v>54</v>
      </c>
      <c r="W521" s="346">
        <v>52</v>
      </c>
      <c r="X521" s="346">
        <v>48</v>
      </c>
      <c r="Y521" s="346">
        <v>47</v>
      </c>
      <c r="Z521" s="346">
        <v>42</v>
      </c>
      <c r="AA521" s="346">
        <v>41</v>
      </c>
      <c r="AB521" s="346">
        <v>43</v>
      </c>
      <c r="AC521" s="346">
        <v>43</v>
      </c>
      <c r="AD521" s="346">
        <v>229</v>
      </c>
      <c r="AE521" s="346">
        <v>203</v>
      </c>
      <c r="AF521" s="346">
        <v>169</v>
      </c>
      <c r="AG521" s="346">
        <v>129</v>
      </c>
      <c r="AH521" s="346">
        <v>113</v>
      </c>
      <c r="AI521" s="346">
        <v>96</v>
      </c>
      <c r="AJ521" s="346">
        <v>58</v>
      </c>
      <c r="AK521" s="346">
        <v>38</v>
      </c>
      <c r="AL521" s="346">
        <v>22</v>
      </c>
      <c r="AM521" s="346">
        <v>13</v>
      </c>
      <c r="AN521" s="346">
        <v>5</v>
      </c>
      <c r="AO521" s="346">
        <v>3</v>
      </c>
      <c r="AP521" s="346">
        <v>2</v>
      </c>
      <c r="AQ521" s="346">
        <v>71</v>
      </c>
      <c r="AR521" s="346">
        <v>1121</v>
      </c>
      <c r="AS521" s="346">
        <v>134</v>
      </c>
      <c r="AT521" s="346">
        <v>99</v>
      </c>
      <c r="AU521" s="346">
        <v>417</v>
      </c>
      <c r="AV521" s="346">
        <v>99</v>
      </c>
    </row>
    <row r="522" spans="1:48" x14ac:dyDescent="0.2">
      <c r="A522" s="117">
        <v>326</v>
      </c>
      <c r="B522" s="125">
        <v>15914</v>
      </c>
      <c r="C522" s="462" t="s">
        <v>96</v>
      </c>
      <c r="D522" s="354" t="s">
        <v>31</v>
      </c>
      <c r="E522" s="361">
        <v>1</v>
      </c>
      <c r="F522" s="447">
        <f t="shared" si="235"/>
        <v>1221</v>
      </c>
      <c r="G522" s="447"/>
      <c r="H522" s="447">
        <v>15</v>
      </c>
      <c r="I522" s="447">
        <v>20</v>
      </c>
      <c r="J522" s="339">
        <v>35</v>
      </c>
      <c r="K522" s="339">
        <v>41</v>
      </c>
      <c r="L522" s="346">
        <v>29</v>
      </c>
      <c r="M522" s="346">
        <v>29</v>
      </c>
      <c r="N522" s="346">
        <v>31</v>
      </c>
      <c r="O522" s="346">
        <v>29</v>
      </c>
      <c r="P522" s="346">
        <v>35</v>
      </c>
      <c r="Q522" s="346">
        <v>59</v>
      </c>
      <c r="R522" s="346">
        <v>30</v>
      </c>
      <c r="S522" s="346">
        <v>33</v>
      </c>
      <c r="T522" s="346">
        <v>32</v>
      </c>
      <c r="U522" s="346">
        <v>30</v>
      </c>
      <c r="V522" s="346">
        <v>26</v>
      </c>
      <c r="W522" s="346">
        <v>25</v>
      </c>
      <c r="X522" s="346">
        <v>28</v>
      </c>
      <c r="Y522" s="346">
        <v>20</v>
      </c>
      <c r="Z522" s="346">
        <v>22</v>
      </c>
      <c r="AA522" s="346">
        <v>22</v>
      </c>
      <c r="AB522" s="346">
        <v>26</v>
      </c>
      <c r="AC522" s="346">
        <v>22</v>
      </c>
      <c r="AD522" s="346">
        <v>127</v>
      </c>
      <c r="AE522" s="346">
        <v>123</v>
      </c>
      <c r="AF522" s="346">
        <v>98</v>
      </c>
      <c r="AG522" s="346">
        <v>74</v>
      </c>
      <c r="AH522" s="346">
        <v>58</v>
      </c>
      <c r="AI522" s="346">
        <v>55</v>
      </c>
      <c r="AJ522" s="346">
        <v>32</v>
      </c>
      <c r="AK522" s="346">
        <v>22</v>
      </c>
      <c r="AL522" s="346">
        <v>12</v>
      </c>
      <c r="AM522" s="346">
        <v>6</v>
      </c>
      <c r="AN522" s="346">
        <v>4</v>
      </c>
      <c r="AO522" s="346">
        <v>3</v>
      </c>
      <c r="AP522" s="346">
        <v>3</v>
      </c>
      <c r="AQ522" s="346">
        <v>45</v>
      </c>
      <c r="AR522" s="346">
        <v>674</v>
      </c>
      <c r="AS522" s="346">
        <v>71</v>
      </c>
      <c r="AT522" s="346">
        <v>65</v>
      </c>
      <c r="AU522" s="346">
        <v>239</v>
      </c>
      <c r="AV522" s="346">
        <v>66</v>
      </c>
    </row>
    <row r="523" spans="1:48" x14ac:dyDescent="0.2">
      <c r="A523" s="347">
        <v>327</v>
      </c>
      <c r="B523" s="125">
        <v>24567</v>
      </c>
      <c r="C523" s="463" t="s">
        <v>216</v>
      </c>
      <c r="D523" s="354"/>
      <c r="E523" s="361"/>
      <c r="F523" s="447">
        <f t="shared" si="235"/>
        <v>463</v>
      </c>
      <c r="G523" s="447"/>
      <c r="H523" s="447">
        <v>6</v>
      </c>
      <c r="I523" s="447">
        <v>12</v>
      </c>
      <c r="J523" s="339">
        <v>18</v>
      </c>
      <c r="K523" s="339">
        <v>11</v>
      </c>
      <c r="L523" s="346">
        <v>12</v>
      </c>
      <c r="M523" s="346">
        <v>17</v>
      </c>
      <c r="N523" s="346">
        <v>16</v>
      </c>
      <c r="O523" s="346">
        <v>18</v>
      </c>
      <c r="P523" s="346">
        <v>17</v>
      </c>
      <c r="Q523" s="346">
        <v>10</v>
      </c>
      <c r="R523" s="346">
        <v>13</v>
      </c>
      <c r="S523" s="346">
        <v>14</v>
      </c>
      <c r="T523" s="346">
        <v>11</v>
      </c>
      <c r="U523" s="346">
        <v>12</v>
      </c>
      <c r="V523" s="346">
        <v>11</v>
      </c>
      <c r="W523" s="346">
        <v>10</v>
      </c>
      <c r="X523" s="346">
        <v>10</v>
      </c>
      <c r="Y523" s="346">
        <v>9</v>
      </c>
      <c r="Z523" s="346">
        <v>9</v>
      </c>
      <c r="AA523" s="346">
        <v>9</v>
      </c>
      <c r="AB523" s="346">
        <v>9</v>
      </c>
      <c r="AC523" s="346">
        <v>9</v>
      </c>
      <c r="AD523" s="346">
        <v>41</v>
      </c>
      <c r="AE523" s="346">
        <v>53</v>
      </c>
      <c r="AF523" s="346">
        <v>30</v>
      </c>
      <c r="AG523" s="346">
        <v>27</v>
      </c>
      <c r="AH523" s="346">
        <v>20</v>
      </c>
      <c r="AI523" s="346">
        <v>17</v>
      </c>
      <c r="AJ523" s="346">
        <v>12</v>
      </c>
      <c r="AK523" s="346">
        <v>7</v>
      </c>
      <c r="AL523" s="346">
        <v>6</v>
      </c>
      <c r="AM523" s="346">
        <v>2</v>
      </c>
      <c r="AN523" s="346">
        <v>1</v>
      </c>
      <c r="AO523" s="346">
        <v>1</v>
      </c>
      <c r="AP523" s="346">
        <v>1</v>
      </c>
      <c r="AQ523" s="346">
        <v>16</v>
      </c>
      <c r="AR523" s="346">
        <v>249</v>
      </c>
      <c r="AS523" s="346">
        <v>27</v>
      </c>
      <c r="AT523" s="346">
        <v>20</v>
      </c>
      <c r="AU523" s="346">
        <v>80</v>
      </c>
      <c r="AV523" s="346">
        <v>24</v>
      </c>
    </row>
    <row r="524" spans="1:48" x14ac:dyDescent="0.2">
      <c r="A524" s="340">
        <v>120609</v>
      </c>
      <c r="B524" s="443"/>
      <c r="C524" s="474" t="s">
        <v>98</v>
      </c>
      <c r="D524" s="275" t="s">
        <v>47</v>
      </c>
      <c r="E524" s="107">
        <v>1</v>
      </c>
      <c r="F524" s="447">
        <f t="shared" si="235"/>
        <v>3737</v>
      </c>
      <c r="G524" s="460">
        <f t="shared" ref="G524:I524" si="244">SUM(G525:G529)</f>
        <v>7</v>
      </c>
      <c r="H524" s="461">
        <f t="shared" si="244"/>
        <v>45</v>
      </c>
      <c r="I524" s="460">
        <f t="shared" si="244"/>
        <v>54</v>
      </c>
      <c r="J524" s="475">
        <f>SUM(J525:J529)</f>
        <v>99</v>
      </c>
      <c r="K524" s="461">
        <f t="shared" ref="K524:AV524" si="245">SUM(K525:K529)</f>
        <v>124</v>
      </c>
      <c r="L524" s="461">
        <f t="shared" si="245"/>
        <v>97</v>
      </c>
      <c r="M524" s="461">
        <f t="shared" si="245"/>
        <v>133</v>
      </c>
      <c r="N524" s="461">
        <f t="shared" si="245"/>
        <v>119</v>
      </c>
      <c r="O524" s="461">
        <f t="shared" si="245"/>
        <v>90</v>
      </c>
      <c r="P524" s="366">
        <f t="shared" si="245"/>
        <v>66</v>
      </c>
      <c r="Q524" s="366">
        <f t="shared" si="245"/>
        <v>62</v>
      </c>
      <c r="R524" s="366">
        <f t="shared" si="245"/>
        <v>48</v>
      </c>
      <c r="S524" s="366">
        <f t="shared" si="245"/>
        <v>35</v>
      </c>
      <c r="T524" s="366">
        <f t="shared" si="245"/>
        <v>48</v>
      </c>
      <c r="U524" s="366">
        <f t="shared" si="245"/>
        <v>33</v>
      </c>
      <c r="V524" s="366">
        <f t="shared" si="245"/>
        <v>60</v>
      </c>
      <c r="W524" s="366">
        <f t="shared" si="245"/>
        <v>30</v>
      </c>
      <c r="X524" s="366">
        <f t="shared" si="245"/>
        <v>47</v>
      </c>
      <c r="Y524" s="366">
        <f t="shared" si="245"/>
        <v>45</v>
      </c>
      <c r="Z524" s="366">
        <f t="shared" si="245"/>
        <v>73</v>
      </c>
      <c r="AA524" s="366">
        <f t="shared" si="245"/>
        <v>100</v>
      </c>
      <c r="AB524" s="366">
        <f t="shared" si="245"/>
        <v>132</v>
      </c>
      <c r="AC524" s="366">
        <f t="shared" si="245"/>
        <v>132</v>
      </c>
      <c r="AD524" s="366">
        <f t="shared" si="245"/>
        <v>545</v>
      </c>
      <c r="AE524" s="366">
        <f t="shared" si="245"/>
        <v>477</v>
      </c>
      <c r="AF524" s="366">
        <f t="shared" si="245"/>
        <v>291</v>
      </c>
      <c r="AG524" s="366">
        <f t="shared" si="245"/>
        <v>248</v>
      </c>
      <c r="AH524" s="366">
        <f t="shared" si="245"/>
        <v>209</v>
      </c>
      <c r="AI524" s="366">
        <f t="shared" si="245"/>
        <v>143</v>
      </c>
      <c r="AJ524" s="366">
        <f t="shared" si="245"/>
        <v>98</v>
      </c>
      <c r="AK524" s="366">
        <f t="shared" si="245"/>
        <v>74</v>
      </c>
      <c r="AL524" s="366">
        <f t="shared" si="245"/>
        <v>40</v>
      </c>
      <c r="AM524" s="366">
        <f t="shared" si="245"/>
        <v>20</v>
      </c>
      <c r="AN524" s="366">
        <f t="shared" si="245"/>
        <v>16</v>
      </c>
      <c r="AO524" s="366">
        <f t="shared" si="245"/>
        <v>2</v>
      </c>
      <c r="AP524" s="366">
        <f t="shared" si="245"/>
        <v>1</v>
      </c>
      <c r="AQ524" s="366">
        <f t="shared" si="245"/>
        <v>264</v>
      </c>
      <c r="AR524" s="366">
        <f t="shared" si="245"/>
        <v>1540</v>
      </c>
      <c r="AS524" s="366">
        <f t="shared" si="245"/>
        <v>113</v>
      </c>
      <c r="AT524" s="366">
        <f t="shared" si="245"/>
        <v>182</v>
      </c>
      <c r="AU524" s="366">
        <f t="shared" si="245"/>
        <v>767</v>
      </c>
      <c r="AV524" s="366">
        <f t="shared" si="245"/>
        <v>354</v>
      </c>
    </row>
    <row r="525" spans="1:48" ht="12.75" x14ac:dyDescent="0.2">
      <c r="A525" s="117">
        <v>318</v>
      </c>
      <c r="B525" s="125">
        <v>507</v>
      </c>
      <c r="C525" s="462" t="s">
        <v>100</v>
      </c>
      <c r="D525" s="354" t="s">
        <v>16</v>
      </c>
      <c r="E525" s="361">
        <v>1</v>
      </c>
      <c r="F525" s="447">
        <f t="shared" si="235"/>
        <v>796</v>
      </c>
      <c r="G525" s="447">
        <v>2</v>
      </c>
      <c r="H525" s="447">
        <v>10</v>
      </c>
      <c r="I525" s="447">
        <v>10</v>
      </c>
      <c r="J525" s="186">
        <v>20</v>
      </c>
      <c r="K525" s="186">
        <v>25</v>
      </c>
      <c r="L525" s="186">
        <v>22</v>
      </c>
      <c r="M525" s="186">
        <v>26</v>
      </c>
      <c r="N525" s="186">
        <v>19</v>
      </c>
      <c r="O525" s="186">
        <v>22</v>
      </c>
      <c r="P525" s="346">
        <v>12</v>
      </c>
      <c r="Q525" s="346">
        <v>12</v>
      </c>
      <c r="R525" s="346">
        <v>9</v>
      </c>
      <c r="S525" s="346">
        <v>9</v>
      </c>
      <c r="T525" s="346">
        <v>10</v>
      </c>
      <c r="U525" s="346">
        <v>7</v>
      </c>
      <c r="V525" s="346">
        <v>12</v>
      </c>
      <c r="W525" s="346">
        <v>5</v>
      </c>
      <c r="X525" s="346">
        <v>9</v>
      </c>
      <c r="Y525" s="346">
        <v>10</v>
      </c>
      <c r="Z525" s="346">
        <v>19</v>
      </c>
      <c r="AA525" s="346">
        <v>20</v>
      </c>
      <c r="AB525" s="346">
        <v>25</v>
      </c>
      <c r="AC525" s="346">
        <v>25</v>
      </c>
      <c r="AD525" s="346">
        <v>103</v>
      </c>
      <c r="AE525" s="346">
        <v>116</v>
      </c>
      <c r="AF525" s="346">
        <v>68</v>
      </c>
      <c r="AG525" s="346">
        <v>56</v>
      </c>
      <c r="AH525" s="346">
        <v>50</v>
      </c>
      <c r="AI525" s="346">
        <v>30</v>
      </c>
      <c r="AJ525" s="346">
        <v>17</v>
      </c>
      <c r="AK525" s="346">
        <v>16</v>
      </c>
      <c r="AL525" s="346">
        <v>12</v>
      </c>
      <c r="AM525" s="346">
        <v>4</v>
      </c>
      <c r="AN525" s="346">
        <v>4</v>
      </c>
      <c r="AO525" s="346">
        <v>1</v>
      </c>
      <c r="AP525" s="346">
        <v>1</v>
      </c>
      <c r="AQ525" s="346">
        <v>55</v>
      </c>
      <c r="AR525" s="346">
        <v>339</v>
      </c>
      <c r="AS525" s="346">
        <v>22</v>
      </c>
      <c r="AT525" s="346">
        <v>16</v>
      </c>
      <c r="AU525" s="346">
        <v>105</v>
      </c>
      <c r="AV525" s="346">
        <v>60</v>
      </c>
    </row>
    <row r="526" spans="1:48" ht="12.75" x14ac:dyDescent="0.2">
      <c r="A526" s="117">
        <v>320</v>
      </c>
      <c r="B526" s="125">
        <v>509</v>
      </c>
      <c r="C526" s="462" t="s">
        <v>102</v>
      </c>
      <c r="D526" s="354" t="s">
        <v>31</v>
      </c>
      <c r="E526" s="361">
        <v>1</v>
      </c>
      <c r="F526" s="447">
        <f t="shared" si="235"/>
        <v>941</v>
      </c>
      <c r="G526" s="447">
        <v>1</v>
      </c>
      <c r="H526" s="447">
        <v>2</v>
      </c>
      <c r="I526" s="447">
        <v>18</v>
      </c>
      <c r="J526" s="186">
        <v>20</v>
      </c>
      <c r="K526" s="186">
        <v>26</v>
      </c>
      <c r="L526" s="186">
        <v>23</v>
      </c>
      <c r="M526" s="186">
        <v>32</v>
      </c>
      <c r="N526" s="186">
        <v>28</v>
      </c>
      <c r="O526" s="186">
        <v>16</v>
      </c>
      <c r="P526" s="346">
        <v>18</v>
      </c>
      <c r="Q526" s="346">
        <v>15</v>
      </c>
      <c r="R526" s="346">
        <v>12</v>
      </c>
      <c r="S526" s="346">
        <v>9</v>
      </c>
      <c r="T526" s="346">
        <v>12</v>
      </c>
      <c r="U526" s="346">
        <v>9</v>
      </c>
      <c r="V526" s="346">
        <v>15</v>
      </c>
      <c r="W526" s="346">
        <v>8</v>
      </c>
      <c r="X526" s="346">
        <v>11</v>
      </c>
      <c r="Y526" s="346">
        <v>11</v>
      </c>
      <c r="Z526" s="346">
        <v>17</v>
      </c>
      <c r="AA526" s="346">
        <v>25</v>
      </c>
      <c r="AB526" s="346">
        <v>30</v>
      </c>
      <c r="AC526" s="346">
        <v>30</v>
      </c>
      <c r="AD526" s="346">
        <v>135</v>
      </c>
      <c r="AE526" s="346">
        <v>128</v>
      </c>
      <c r="AF526" s="346">
        <v>74</v>
      </c>
      <c r="AG526" s="346">
        <v>64</v>
      </c>
      <c r="AH526" s="346">
        <v>60</v>
      </c>
      <c r="AI526" s="346">
        <v>41</v>
      </c>
      <c r="AJ526" s="346">
        <v>30</v>
      </c>
      <c r="AK526" s="346">
        <v>24</v>
      </c>
      <c r="AL526" s="346">
        <v>8</v>
      </c>
      <c r="AM526" s="346">
        <v>5</v>
      </c>
      <c r="AN526" s="346">
        <v>4</v>
      </c>
      <c r="AO526" s="346">
        <v>1</v>
      </c>
      <c r="AP526" s="346">
        <v>0</v>
      </c>
      <c r="AQ526" s="346">
        <v>57</v>
      </c>
      <c r="AR526" s="346">
        <v>416</v>
      </c>
      <c r="AS526" s="346">
        <v>29</v>
      </c>
      <c r="AT526" s="346">
        <v>65</v>
      </c>
      <c r="AU526" s="346">
        <v>365</v>
      </c>
      <c r="AV526" s="346">
        <v>87</v>
      </c>
    </row>
    <row r="527" spans="1:48" ht="12.75" x14ac:dyDescent="0.2">
      <c r="A527" s="117">
        <v>322</v>
      </c>
      <c r="B527" s="125">
        <v>510</v>
      </c>
      <c r="C527" s="462" t="s">
        <v>104</v>
      </c>
      <c r="D527" s="354" t="s">
        <v>31</v>
      </c>
      <c r="E527" s="361">
        <v>1</v>
      </c>
      <c r="F527" s="447">
        <f t="shared" si="235"/>
        <v>590</v>
      </c>
      <c r="G527" s="447">
        <v>1</v>
      </c>
      <c r="H527" s="447">
        <v>1</v>
      </c>
      <c r="I527" s="447">
        <v>1</v>
      </c>
      <c r="J527" s="186">
        <v>2</v>
      </c>
      <c r="K527" s="186">
        <v>10</v>
      </c>
      <c r="L527" s="186">
        <v>5</v>
      </c>
      <c r="M527" s="186">
        <v>16</v>
      </c>
      <c r="N527" s="186">
        <v>13</v>
      </c>
      <c r="O527" s="186">
        <v>10</v>
      </c>
      <c r="P527" s="346">
        <v>12</v>
      </c>
      <c r="Q527" s="346">
        <v>12</v>
      </c>
      <c r="R527" s="346">
        <v>8</v>
      </c>
      <c r="S527" s="346">
        <v>5</v>
      </c>
      <c r="T527" s="346">
        <v>8</v>
      </c>
      <c r="U527" s="346">
        <v>5</v>
      </c>
      <c r="V527" s="346">
        <v>10</v>
      </c>
      <c r="W527" s="346">
        <v>5</v>
      </c>
      <c r="X527" s="346">
        <v>7</v>
      </c>
      <c r="Y527" s="346">
        <v>8</v>
      </c>
      <c r="Z527" s="346">
        <v>15</v>
      </c>
      <c r="AA527" s="346">
        <v>19</v>
      </c>
      <c r="AB527" s="346">
        <v>25</v>
      </c>
      <c r="AC527" s="346">
        <v>25</v>
      </c>
      <c r="AD527" s="346">
        <v>99</v>
      </c>
      <c r="AE527" s="346">
        <v>76</v>
      </c>
      <c r="AF527" s="346">
        <v>48</v>
      </c>
      <c r="AG527" s="346">
        <v>39</v>
      </c>
      <c r="AH527" s="346">
        <v>38</v>
      </c>
      <c r="AI527" s="346">
        <v>27</v>
      </c>
      <c r="AJ527" s="346">
        <v>16</v>
      </c>
      <c r="AK527" s="346">
        <v>14</v>
      </c>
      <c r="AL527" s="346">
        <v>7</v>
      </c>
      <c r="AM527" s="346">
        <v>4</v>
      </c>
      <c r="AN527" s="346">
        <v>2</v>
      </c>
      <c r="AO527" s="346">
        <v>0</v>
      </c>
      <c r="AP527" s="346">
        <v>0</v>
      </c>
      <c r="AQ527" s="346">
        <v>44</v>
      </c>
      <c r="AR527" s="346">
        <v>169</v>
      </c>
      <c r="AS527" s="346">
        <v>17</v>
      </c>
      <c r="AT527" s="346">
        <v>23</v>
      </c>
      <c r="AU527" s="346">
        <v>93</v>
      </c>
      <c r="AV527" s="346">
        <v>54</v>
      </c>
    </row>
    <row r="528" spans="1:48" ht="12.75" x14ac:dyDescent="0.2">
      <c r="A528" s="117">
        <v>323</v>
      </c>
      <c r="B528" s="125">
        <v>511</v>
      </c>
      <c r="C528" s="462" t="s">
        <v>143</v>
      </c>
      <c r="D528" s="354" t="s">
        <v>31</v>
      </c>
      <c r="E528" s="361">
        <v>1</v>
      </c>
      <c r="F528" s="447">
        <f t="shared" si="235"/>
        <v>771</v>
      </c>
      <c r="G528" s="447">
        <v>2</v>
      </c>
      <c r="H528" s="447">
        <v>16</v>
      </c>
      <c r="I528" s="447">
        <v>17</v>
      </c>
      <c r="J528" s="186">
        <v>33</v>
      </c>
      <c r="K528" s="186">
        <v>37</v>
      </c>
      <c r="L528" s="186">
        <v>29</v>
      </c>
      <c r="M528" s="186">
        <v>44</v>
      </c>
      <c r="N528" s="186">
        <v>43</v>
      </c>
      <c r="O528" s="186">
        <v>29</v>
      </c>
      <c r="P528" s="346">
        <v>12</v>
      </c>
      <c r="Q528" s="346">
        <v>12</v>
      </c>
      <c r="R528" s="346">
        <v>9</v>
      </c>
      <c r="S528" s="346">
        <v>6</v>
      </c>
      <c r="T528" s="346">
        <v>9</v>
      </c>
      <c r="U528" s="346">
        <v>6</v>
      </c>
      <c r="V528" s="346">
        <v>11</v>
      </c>
      <c r="W528" s="346">
        <v>6</v>
      </c>
      <c r="X528" s="346">
        <v>11</v>
      </c>
      <c r="Y528" s="346">
        <v>8</v>
      </c>
      <c r="Z528" s="346">
        <v>12</v>
      </c>
      <c r="AA528" s="346">
        <v>18</v>
      </c>
      <c r="AB528" s="346">
        <v>26</v>
      </c>
      <c r="AC528" s="346">
        <v>26</v>
      </c>
      <c r="AD528" s="346">
        <v>103</v>
      </c>
      <c r="AE528" s="346">
        <v>78</v>
      </c>
      <c r="AF528" s="346">
        <v>50</v>
      </c>
      <c r="AG528" s="346">
        <v>44</v>
      </c>
      <c r="AH528" s="346">
        <v>38</v>
      </c>
      <c r="AI528" s="346">
        <v>26</v>
      </c>
      <c r="AJ528" s="346">
        <v>18</v>
      </c>
      <c r="AK528" s="346">
        <v>11</v>
      </c>
      <c r="AL528" s="346">
        <v>8</v>
      </c>
      <c r="AM528" s="346">
        <v>4</v>
      </c>
      <c r="AN528" s="346">
        <v>4</v>
      </c>
      <c r="AO528" s="346">
        <v>0</v>
      </c>
      <c r="AP528" s="346">
        <v>0</v>
      </c>
      <c r="AQ528" s="346">
        <v>54</v>
      </c>
      <c r="AR528" s="346">
        <v>339</v>
      </c>
      <c r="AS528" s="346">
        <v>23</v>
      </c>
      <c r="AT528" s="346">
        <v>38</v>
      </c>
      <c r="AU528" s="346">
        <v>111</v>
      </c>
      <c r="AV528" s="346">
        <v>87</v>
      </c>
    </row>
    <row r="529" spans="1:48" ht="12.75" x14ac:dyDescent="0.2">
      <c r="A529" s="117">
        <v>324</v>
      </c>
      <c r="B529" s="125">
        <v>512</v>
      </c>
      <c r="C529" s="462" t="s">
        <v>144</v>
      </c>
      <c r="D529" s="354" t="s">
        <v>31</v>
      </c>
      <c r="E529" s="361">
        <v>1</v>
      </c>
      <c r="F529" s="447">
        <f t="shared" si="235"/>
        <v>639</v>
      </c>
      <c r="G529" s="447">
        <v>1</v>
      </c>
      <c r="H529" s="447">
        <v>16</v>
      </c>
      <c r="I529" s="447">
        <v>8</v>
      </c>
      <c r="J529" s="186">
        <v>24</v>
      </c>
      <c r="K529" s="186">
        <v>26</v>
      </c>
      <c r="L529" s="186">
        <v>18</v>
      </c>
      <c r="M529" s="186">
        <v>15</v>
      </c>
      <c r="N529" s="186">
        <v>16</v>
      </c>
      <c r="O529" s="186">
        <v>13</v>
      </c>
      <c r="P529" s="346">
        <v>12</v>
      </c>
      <c r="Q529" s="346">
        <v>11</v>
      </c>
      <c r="R529" s="346">
        <v>10</v>
      </c>
      <c r="S529" s="346">
        <v>6</v>
      </c>
      <c r="T529" s="346">
        <v>9</v>
      </c>
      <c r="U529" s="346">
        <v>6</v>
      </c>
      <c r="V529" s="346">
        <v>12</v>
      </c>
      <c r="W529" s="346">
        <v>6</v>
      </c>
      <c r="X529" s="346">
        <v>9</v>
      </c>
      <c r="Y529" s="346">
        <v>8</v>
      </c>
      <c r="Z529" s="346">
        <v>10</v>
      </c>
      <c r="AA529" s="346">
        <v>18</v>
      </c>
      <c r="AB529" s="346">
        <v>26</v>
      </c>
      <c r="AC529" s="346">
        <v>26</v>
      </c>
      <c r="AD529" s="346">
        <v>105</v>
      </c>
      <c r="AE529" s="346">
        <v>79</v>
      </c>
      <c r="AF529" s="346">
        <v>51</v>
      </c>
      <c r="AG529" s="346">
        <v>45</v>
      </c>
      <c r="AH529" s="346">
        <v>23</v>
      </c>
      <c r="AI529" s="346">
        <v>19</v>
      </c>
      <c r="AJ529" s="346">
        <v>17</v>
      </c>
      <c r="AK529" s="346">
        <v>9</v>
      </c>
      <c r="AL529" s="346">
        <v>5</v>
      </c>
      <c r="AM529" s="346">
        <v>3</v>
      </c>
      <c r="AN529" s="346">
        <v>2</v>
      </c>
      <c r="AO529" s="346">
        <v>0</v>
      </c>
      <c r="AP529" s="346">
        <v>0</v>
      </c>
      <c r="AQ529" s="346">
        <v>54</v>
      </c>
      <c r="AR529" s="346">
        <v>277</v>
      </c>
      <c r="AS529" s="346">
        <v>22</v>
      </c>
      <c r="AT529" s="346">
        <v>40</v>
      </c>
      <c r="AU529" s="346">
        <v>93</v>
      </c>
      <c r="AV529" s="346">
        <v>66</v>
      </c>
    </row>
    <row r="530" spans="1:48" ht="11.25" hidden="1" customHeight="1" x14ac:dyDescent="0.2">
      <c r="A530" s="476"/>
      <c r="B530" s="477"/>
      <c r="C530" s="477" t="s">
        <v>765</v>
      </c>
      <c r="D530" s="272"/>
      <c r="E530" s="272"/>
      <c r="F530" s="478">
        <f>+F531</f>
        <v>45150</v>
      </c>
      <c r="G530" s="479">
        <f t="shared" ref="G530:AV530" si="246">+G531</f>
        <v>0</v>
      </c>
      <c r="H530" s="478">
        <f t="shared" si="246"/>
        <v>0</v>
      </c>
      <c r="I530" s="478">
        <f t="shared" si="246"/>
        <v>0</v>
      </c>
      <c r="J530" s="478">
        <f t="shared" si="246"/>
        <v>0</v>
      </c>
      <c r="K530" s="478">
        <f t="shared" si="246"/>
        <v>0</v>
      </c>
      <c r="L530" s="478">
        <f t="shared" si="246"/>
        <v>0</v>
      </c>
      <c r="M530" s="478">
        <f t="shared" si="246"/>
        <v>0</v>
      </c>
      <c r="N530" s="478">
        <f t="shared" si="246"/>
        <v>0</v>
      </c>
      <c r="O530" s="478">
        <f t="shared" si="246"/>
        <v>0</v>
      </c>
      <c r="P530" s="478">
        <f t="shared" si="246"/>
        <v>1265</v>
      </c>
      <c r="Q530" s="478">
        <f t="shared" si="246"/>
        <v>1246</v>
      </c>
      <c r="R530" s="478">
        <f t="shared" si="246"/>
        <v>1235</v>
      </c>
      <c r="S530" s="478">
        <f t="shared" si="246"/>
        <v>1225</v>
      </c>
      <c r="T530" s="478">
        <f t="shared" si="246"/>
        <v>1185</v>
      </c>
      <c r="U530" s="478">
        <f t="shared" si="246"/>
        <v>1173</v>
      </c>
      <c r="V530" s="478">
        <f t="shared" si="246"/>
        <v>1124</v>
      </c>
      <c r="W530" s="478">
        <f t="shared" si="246"/>
        <v>1136</v>
      </c>
      <c r="X530" s="478">
        <f t="shared" si="246"/>
        <v>1107</v>
      </c>
      <c r="Y530" s="478">
        <f t="shared" si="246"/>
        <v>1100</v>
      </c>
      <c r="Z530" s="478">
        <f t="shared" si="246"/>
        <v>1060</v>
      </c>
      <c r="AA530" s="478">
        <f t="shared" si="246"/>
        <v>1031</v>
      </c>
      <c r="AB530" s="478">
        <f t="shared" si="246"/>
        <v>1010</v>
      </c>
      <c r="AC530" s="478">
        <f t="shared" si="246"/>
        <v>1027</v>
      </c>
      <c r="AD530" s="478">
        <f t="shared" si="246"/>
        <v>5364</v>
      </c>
      <c r="AE530" s="478">
        <f t="shared" si="246"/>
        <v>5070</v>
      </c>
      <c r="AF530" s="478">
        <f t="shared" si="246"/>
        <v>3922</v>
      </c>
      <c r="AG530" s="478">
        <f t="shared" si="246"/>
        <v>3246</v>
      </c>
      <c r="AH530" s="478">
        <f t="shared" si="246"/>
        <v>2893</v>
      </c>
      <c r="AI530" s="478">
        <f t="shared" si="246"/>
        <v>2556</v>
      </c>
      <c r="AJ530" s="478">
        <f t="shared" si="246"/>
        <v>1907</v>
      </c>
      <c r="AK530" s="478">
        <f t="shared" si="246"/>
        <v>1432</v>
      </c>
      <c r="AL530" s="478">
        <f t="shared" si="246"/>
        <v>1127</v>
      </c>
      <c r="AM530" s="478">
        <f t="shared" si="246"/>
        <v>750</v>
      </c>
      <c r="AN530" s="478">
        <f t="shared" si="246"/>
        <v>435</v>
      </c>
      <c r="AO530" s="478">
        <f t="shared" si="246"/>
        <v>297</v>
      </c>
      <c r="AP530" s="478">
        <f t="shared" si="246"/>
        <v>227</v>
      </c>
      <c r="AQ530" s="478">
        <f t="shared" si="246"/>
        <v>1194</v>
      </c>
      <c r="AR530" s="478">
        <f t="shared" si="246"/>
        <v>25107</v>
      </c>
      <c r="AS530" s="478">
        <f t="shared" si="246"/>
        <v>2801.9376000000002</v>
      </c>
      <c r="AT530" s="478">
        <f t="shared" si="246"/>
        <v>2461</v>
      </c>
      <c r="AU530" s="478">
        <f t="shared" si="246"/>
        <v>10965</v>
      </c>
      <c r="AV530" s="478">
        <f t="shared" si="246"/>
        <v>1615</v>
      </c>
    </row>
    <row r="531" spans="1:48" hidden="1" x14ac:dyDescent="0.2">
      <c r="A531" s="464">
        <v>120606</v>
      </c>
      <c r="B531" s="275"/>
      <c r="C531" s="480" t="s">
        <v>93</v>
      </c>
      <c r="D531" s="481" t="s">
        <v>47</v>
      </c>
      <c r="E531" s="107">
        <v>1</v>
      </c>
      <c r="F531" s="482">
        <f t="shared" ref="F531:F561" si="247">SUM(J531:AP531)</f>
        <v>45150</v>
      </c>
      <c r="G531" s="345">
        <f t="shared" ref="G531:AV531" si="248">SUM(G532:G561)</f>
        <v>0</v>
      </c>
      <c r="H531" s="346">
        <f t="shared" si="248"/>
        <v>0</v>
      </c>
      <c r="I531" s="346">
        <f t="shared" si="248"/>
        <v>0</v>
      </c>
      <c r="J531" s="346">
        <f t="shared" si="248"/>
        <v>0</v>
      </c>
      <c r="K531" s="346">
        <f t="shared" si="248"/>
        <v>0</v>
      </c>
      <c r="L531" s="346">
        <f t="shared" si="248"/>
        <v>0</v>
      </c>
      <c r="M531" s="346">
        <f t="shared" si="248"/>
        <v>0</v>
      </c>
      <c r="N531" s="346">
        <f t="shared" si="248"/>
        <v>0</v>
      </c>
      <c r="O531" s="346">
        <f t="shared" si="248"/>
        <v>0</v>
      </c>
      <c r="P531" s="346">
        <f t="shared" si="248"/>
        <v>1265</v>
      </c>
      <c r="Q531" s="346">
        <f t="shared" si="248"/>
        <v>1246</v>
      </c>
      <c r="R531" s="346">
        <f t="shared" si="248"/>
        <v>1235</v>
      </c>
      <c r="S531" s="346">
        <f t="shared" si="248"/>
        <v>1225</v>
      </c>
      <c r="T531" s="346">
        <f t="shared" si="248"/>
        <v>1185</v>
      </c>
      <c r="U531" s="346">
        <f t="shared" si="248"/>
        <v>1173</v>
      </c>
      <c r="V531" s="346">
        <f t="shared" si="248"/>
        <v>1124</v>
      </c>
      <c r="W531" s="346">
        <f t="shared" si="248"/>
        <v>1136</v>
      </c>
      <c r="X531" s="346">
        <f t="shared" si="248"/>
        <v>1107</v>
      </c>
      <c r="Y531" s="346">
        <f t="shared" si="248"/>
        <v>1100</v>
      </c>
      <c r="Z531" s="346">
        <f t="shared" si="248"/>
        <v>1060</v>
      </c>
      <c r="AA531" s="346">
        <f t="shared" si="248"/>
        <v>1031</v>
      </c>
      <c r="AB531" s="346">
        <f t="shared" si="248"/>
        <v>1010</v>
      </c>
      <c r="AC531" s="346">
        <f t="shared" si="248"/>
        <v>1027</v>
      </c>
      <c r="AD531" s="346">
        <f t="shared" si="248"/>
        <v>5364</v>
      </c>
      <c r="AE531" s="346">
        <f t="shared" si="248"/>
        <v>5070</v>
      </c>
      <c r="AF531" s="346">
        <f t="shared" si="248"/>
        <v>3922</v>
      </c>
      <c r="AG531" s="346">
        <f t="shared" si="248"/>
        <v>3246</v>
      </c>
      <c r="AH531" s="346">
        <f t="shared" si="248"/>
        <v>2893</v>
      </c>
      <c r="AI531" s="346">
        <f t="shared" si="248"/>
        <v>2556</v>
      </c>
      <c r="AJ531" s="346">
        <f t="shared" si="248"/>
        <v>1907</v>
      </c>
      <c r="AK531" s="346">
        <f t="shared" si="248"/>
        <v>1432</v>
      </c>
      <c r="AL531" s="346">
        <f t="shared" si="248"/>
        <v>1127</v>
      </c>
      <c r="AM531" s="346">
        <f t="shared" si="248"/>
        <v>750</v>
      </c>
      <c r="AN531" s="346">
        <f t="shared" si="248"/>
        <v>435</v>
      </c>
      <c r="AO531" s="346">
        <f t="shared" si="248"/>
        <v>297</v>
      </c>
      <c r="AP531" s="346">
        <f t="shared" si="248"/>
        <v>227</v>
      </c>
      <c r="AQ531" s="346">
        <f t="shared" si="248"/>
        <v>1194</v>
      </c>
      <c r="AR531" s="346">
        <f t="shared" si="248"/>
        <v>25107</v>
      </c>
      <c r="AS531" s="346">
        <f t="shared" si="248"/>
        <v>2801.9376000000002</v>
      </c>
      <c r="AT531" s="346">
        <f t="shared" si="248"/>
        <v>2461</v>
      </c>
      <c r="AU531" s="346">
        <f t="shared" si="248"/>
        <v>10965</v>
      </c>
      <c r="AV531" s="346">
        <f t="shared" si="248"/>
        <v>1615</v>
      </c>
    </row>
    <row r="532" spans="1:48" hidden="1" x14ac:dyDescent="0.2">
      <c r="A532" s="117">
        <v>201</v>
      </c>
      <c r="B532" s="450">
        <v>442</v>
      </c>
      <c r="C532" s="483" t="s">
        <v>189</v>
      </c>
      <c r="D532" s="484" t="s">
        <v>12</v>
      </c>
      <c r="E532" s="383">
        <v>1</v>
      </c>
      <c r="F532" s="482">
        <f t="shared" si="247"/>
        <v>13679</v>
      </c>
      <c r="G532" s="485"/>
      <c r="H532" s="482"/>
      <c r="I532" s="482"/>
      <c r="J532" s="339"/>
      <c r="K532" s="339"/>
      <c r="L532" s="346"/>
      <c r="M532" s="346"/>
      <c r="N532" s="346"/>
      <c r="O532" s="346"/>
      <c r="P532" s="346">
        <v>354</v>
      </c>
      <c r="Q532" s="346">
        <v>358</v>
      </c>
      <c r="R532" s="346">
        <v>360</v>
      </c>
      <c r="S532" s="346">
        <v>361</v>
      </c>
      <c r="T532" s="346">
        <v>350</v>
      </c>
      <c r="U532" s="346">
        <v>290</v>
      </c>
      <c r="V532" s="346">
        <v>336</v>
      </c>
      <c r="W532" s="346">
        <v>343</v>
      </c>
      <c r="X532" s="346">
        <v>343</v>
      </c>
      <c r="Y532" s="346">
        <v>314</v>
      </c>
      <c r="Z532" s="346">
        <v>307</v>
      </c>
      <c r="AA532" s="346">
        <v>305</v>
      </c>
      <c r="AB532" s="346">
        <v>297</v>
      </c>
      <c r="AC532" s="346">
        <v>299</v>
      </c>
      <c r="AD532" s="346">
        <v>1571</v>
      </c>
      <c r="AE532" s="346">
        <v>1555</v>
      </c>
      <c r="AF532" s="346">
        <v>1169</v>
      </c>
      <c r="AG532" s="346">
        <v>1125</v>
      </c>
      <c r="AH532" s="346">
        <v>718</v>
      </c>
      <c r="AI532" s="346">
        <v>824</v>
      </c>
      <c r="AJ532" s="346">
        <v>764</v>
      </c>
      <c r="AK532" s="346">
        <v>433</v>
      </c>
      <c r="AL532" s="339">
        <v>356</v>
      </c>
      <c r="AM532" s="339">
        <v>245</v>
      </c>
      <c r="AN532" s="339">
        <v>136</v>
      </c>
      <c r="AO532" s="346">
        <v>89</v>
      </c>
      <c r="AP532" s="339">
        <v>77</v>
      </c>
      <c r="AQ532" s="346">
        <v>311</v>
      </c>
      <c r="AR532" s="346">
        <v>7565</v>
      </c>
      <c r="AS532" s="346">
        <v>1002</v>
      </c>
      <c r="AT532" s="346">
        <v>724</v>
      </c>
      <c r="AU532" s="346">
        <v>2504</v>
      </c>
      <c r="AV532" s="346">
        <v>385</v>
      </c>
    </row>
    <row r="533" spans="1:48" hidden="1" x14ac:dyDescent="0.2">
      <c r="A533" s="117">
        <v>301</v>
      </c>
      <c r="B533" s="445">
        <v>443</v>
      </c>
      <c r="C533" s="486" t="s">
        <v>190</v>
      </c>
      <c r="D533" s="445" t="s">
        <v>14</v>
      </c>
      <c r="E533" s="363">
        <v>1</v>
      </c>
      <c r="F533" s="482">
        <f t="shared" si="247"/>
        <v>4651</v>
      </c>
      <c r="G533" s="485"/>
      <c r="H533" s="482"/>
      <c r="I533" s="482"/>
      <c r="J533" s="339"/>
      <c r="K533" s="339"/>
      <c r="L533" s="346"/>
      <c r="M533" s="346"/>
      <c r="N533" s="346"/>
      <c r="O533" s="346"/>
      <c r="P533" s="346">
        <v>128</v>
      </c>
      <c r="Q533" s="346">
        <v>123</v>
      </c>
      <c r="R533" s="346">
        <v>124</v>
      </c>
      <c r="S533" s="346">
        <v>126</v>
      </c>
      <c r="T533" s="346">
        <v>124</v>
      </c>
      <c r="U533" s="346">
        <v>175</v>
      </c>
      <c r="V533" s="346">
        <v>231</v>
      </c>
      <c r="W533" s="346">
        <v>200</v>
      </c>
      <c r="X533" s="346">
        <v>109</v>
      </c>
      <c r="Y533" s="346">
        <v>112</v>
      </c>
      <c r="Z533" s="346">
        <v>108</v>
      </c>
      <c r="AA533" s="346">
        <v>108</v>
      </c>
      <c r="AB533" s="346">
        <v>111</v>
      </c>
      <c r="AC533" s="346">
        <v>117</v>
      </c>
      <c r="AD533" s="346">
        <v>569</v>
      </c>
      <c r="AE533" s="346">
        <v>501</v>
      </c>
      <c r="AF533" s="346">
        <v>361</v>
      </c>
      <c r="AG533" s="346">
        <v>286</v>
      </c>
      <c r="AH533" s="346">
        <v>293</v>
      </c>
      <c r="AI533" s="346">
        <v>224</v>
      </c>
      <c r="AJ533" s="346">
        <v>140</v>
      </c>
      <c r="AK533" s="346">
        <v>132</v>
      </c>
      <c r="AL533" s="346">
        <v>99</v>
      </c>
      <c r="AM533" s="346">
        <v>63</v>
      </c>
      <c r="AN533" s="346">
        <v>39</v>
      </c>
      <c r="AO533" s="346">
        <v>27</v>
      </c>
      <c r="AP533" s="346">
        <v>21</v>
      </c>
      <c r="AQ533" s="346">
        <v>189</v>
      </c>
      <c r="AR533" s="346">
        <v>5502</v>
      </c>
      <c r="AS533" s="346">
        <v>355</v>
      </c>
      <c r="AT533" s="346">
        <v>325</v>
      </c>
      <c r="AU533" s="346">
        <v>1304</v>
      </c>
      <c r="AV533" s="346">
        <v>290</v>
      </c>
    </row>
    <row r="534" spans="1:48" hidden="1" x14ac:dyDescent="0.2">
      <c r="A534" s="117">
        <v>302</v>
      </c>
      <c r="B534" s="125">
        <v>444</v>
      </c>
      <c r="C534" s="462" t="s">
        <v>191</v>
      </c>
      <c r="D534" s="125" t="s">
        <v>31</v>
      </c>
      <c r="E534" s="361">
        <v>1</v>
      </c>
      <c r="F534" s="482">
        <f t="shared" si="247"/>
        <v>2050</v>
      </c>
      <c r="G534" s="485"/>
      <c r="H534" s="482"/>
      <c r="I534" s="482"/>
      <c r="J534" s="339"/>
      <c r="K534" s="339"/>
      <c r="L534" s="346"/>
      <c r="M534" s="346"/>
      <c r="N534" s="346"/>
      <c r="O534" s="346"/>
      <c r="P534" s="346">
        <v>35</v>
      </c>
      <c r="Q534" s="346">
        <v>38</v>
      </c>
      <c r="R534" s="346">
        <v>44</v>
      </c>
      <c r="S534" s="346">
        <v>45</v>
      </c>
      <c r="T534" s="346">
        <v>44</v>
      </c>
      <c r="U534" s="346">
        <v>29</v>
      </c>
      <c r="V534" s="346">
        <v>25</v>
      </c>
      <c r="W534" s="346">
        <v>30</v>
      </c>
      <c r="X534" s="346">
        <v>40</v>
      </c>
      <c r="Y534" s="346">
        <v>58</v>
      </c>
      <c r="Z534" s="346">
        <v>40</v>
      </c>
      <c r="AA534" s="346">
        <v>20</v>
      </c>
      <c r="AB534" s="346">
        <v>31</v>
      </c>
      <c r="AC534" s="346">
        <v>65</v>
      </c>
      <c r="AD534" s="346">
        <v>317</v>
      </c>
      <c r="AE534" s="346">
        <v>270</v>
      </c>
      <c r="AF534" s="346">
        <v>200</v>
      </c>
      <c r="AG534" s="346">
        <v>148</v>
      </c>
      <c r="AH534" s="346">
        <v>152</v>
      </c>
      <c r="AI534" s="346">
        <v>127</v>
      </c>
      <c r="AJ534" s="346">
        <v>74</v>
      </c>
      <c r="AK534" s="346">
        <v>75</v>
      </c>
      <c r="AL534" s="346">
        <v>57</v>
      </c>
      <c r="AM534" s="346">
        <v>37</v>
      </c>
      <c r="AN534" s="346">
        <v>23</v>
      </c>
      <c r="AO534" s="346">
        <v>15</v>
      </c>
      <c r="AP534" s="346">
        <v>11</v>
      </c>
      <c r="AQ534" s="346">
        <v>26</v>
      </c>
      <c r="AR534" s="346">
        <v>700</v>
      </c>
      <c r="AS534" s="346">
        <v>155.9376</v>
      </c>
      <c r="AT534" s="346">
        <v>143</v>
      </c>
      <c r="AU534" s="346">
        <v>604</v>
      </c>
      <c r="AV534" s="346">
        <v>37</v>
      </c>
    </row>
    <row r="535" spans="1:48" hidden="1" x14ac:dyDescent="0.2">
      <c r="A535" s="117">
        <v>303</v>
      </c>
      <c r="B535" s="125">
        <v>445</v>
      </c>
      <c r="C535" s="462" t="s">
        <v>192</v>
      </c>
      <c r="D535" s="125" t="s">
        <v>31</v>
      </c>
      <c r="E535" s="361">
        <v>1</v>
      </c>
      <c r="F535" s="482">
        <f t="shared" si="247"/>
        <v>996</v>
      </c>
      <c r="G535" s="485"/>
      <c r="H535" s="482"/>
      <c r="I535" s="482"/>
      <c r="J535" s="339"/>
      <c r="K535" s="339"/>
      <c r="L535" s="346"/>
      <c r="M535" s="346"/>
      <c r="N535" s="346"/>
      <c r="O535" s="346"/>
      <c r="P535" s="346">
        <v>33</v>
      </c>
      <c r="Q535" s="346">
        <v>27</v>
      </c>
      <c r="R535" s="346">
        <v>27</v>
      </c>
      <c r="S535" s="346">
        <v>27</v>
      </c>
      <c r="T535" s="346">
        <v>26</v>
      </c>
      <c r="U535" s="346">
        <v>41</v>
      </c>
      <c r="V535" s="346">
        <v>40</v>
      </c>
      <c r="W535" s="346">
        <v>25</v>
      </c>
      <c r="X535" s="346">
        <v>25</v>
      </c>
      <c r="Y535" s="346">
        <v>30</v>
      </c>
      <c r="Z535" s="346">
        <v>35</v>
      </c>
      <c r="AA535" s="346">
        <v>25</v>
      </c>
      <c r="AB535" s="346">
        <v>26</v>
      </c>
      <c r="AC535" s="346">
        <v>27</v>
      </c>
      <c r="AD535" s="346">
        <v>115</v>
      </c>
      <c r="AE535" s="346">
        <v>93</v>
      </c>
      <c r="AF535" s="346">
        <v>75</v>
      </c>
      <c r="AG535" s="346">
        <v>55</v>
      </c>
      <c r="AH535" s="346">
        <v>56</v>
      </c>
      <c r="AI535" s="346">
        <v>48</v>
      </c>
      <c r="AJ535" s="346">
        <v>40</v>
      </c>
      <c r="AK535" s="346">
        <v>31</v>
      </c>
      <c r="AL535" s="346">
        <v>26</v>
      </c>
      <c r="AM535" s="346">
        <v>17</v>
      </c>
      <c r="AN535" s="346">
        <v>12</v>
      </c>
      <c r="AO535" s="346">
        <v>7</v>
      </c>
      <c r="AP535" s="346">
        <v>7</v>
      </c>
      <c r="AQ535" s="346">
        <v>39</v>
      </c>
      <c r="AR535" s="346">
        <v>802</v>
      </c>
      <c r="AS535" s="346">
        <v>66</v>
      </c>
      <c r="AT535" s="346">
        <v>65</v>
      </c>
      <c r="AU535" s="346">
        <v>230</v>
      </c>
      <c r="AV535" s="346">
        <v>60</v>
      </c>
    </row>
    <row r="536" spans="1:48" hidden="1" x14ac:dyDescent="0.2">
      <c r="A536" s="117">
        <v>304</v>
      </c>
      <c r="B536" s="125">
        <v>446</v>
      </c>
      <c r="C536" s="462" t="s">
        <v>193</v>
      </c>
      <c r="D536" s="125" t="s">
        <v>31</v>
      </c>
      <c r="E536" s="361">
        <v>1</v>
      </c>
      <c r="F536" s="482">
        <f t="shared" si="247"/>
        <v>1356</v>
      </c>
      <c r="G536" s="485"/>
      <c r="H536" s="482"/>
      <c r="I536" s="482"/>
      <c r="J536" s="339"/>
      <c r="K536" s="339"/>
      <c r="L536" s="346"/>
      <c r="M536" s="346"/>
      <c r="N536" s="346"/>
      <c r="O536" s="346"/>
      <c r="P536" s="346">
        <v>43</v>
      </c>
      <c r="Q536" s="346">
        <v>44</v>
      </c>
      <c r="R536" s="346">
        <v>40</v>
      </c>
      <c r="S536" s="346">
        <v>38</v>
      </c>
      <c r="T536" s="346">
        <v>37</v>
      </c>
      <c r="U536" s="346">
        <v>84</v>
      </c>
      <c r="V536" s="346">
        <v>30</v>
      </c>
      <c r="W536" s="346">
        <v>30</v>
      </c>
      <c r="X536" s="346">
        <v>25</v>
      </c>
      <c r="Y536" s="346">
        <v>28</v>
      </c>
      <c r="Z536" s="346">
        <v>38</v>
      </c>
      <c r="AA536" s="346">
        <v>28</v>
      </c>
      <c r="AB536" s="346">
        <v>33</v>
      </c>
      <c r="AC536" s="346">
        <v>33</v>
      </c>
      <c r="AD536" s="346">
        <v>167</v>
      </c>
      <c r="AE536" s="346">
        <v>176</v>
      </c>
      <c r="AF536" s="346">
        <v>107</v>
      </c>
      <c r="AG536" s="346">
        <v>75</v>
      </c>
      <c r="AH536" s="346">
        <v>77</v>
      </c>
      <c r="AI536" s="346">
        <v>66</v>
      </c>
      <c r="AJ536" s="346">
        <v>41</v>
      </c>
      <c r="AK536" s="346">
        <v>39</v>
      </c>
      <c r="AL536" s="346">
        <v>30</v>
      </c>
      <c r="AM536" s="346">
        <v>19</v>
      </c>
      <c r="AN536" s="346">
        <v>12</v>
      </c>
      <c r="AO536" s="346">
        <v>9</v>
      </c>
      <c r="AP536" s="346">
        <v>7</v>
      </c>
      <c r="AQ536" s="346">
        <v>77</v>
      </c>
      <c r="AR536" s="346">
        <v>703</v>
      </c>
      <c r="AS536" s="346">
        <v>79</v>
      </c>
      <c r="AT536" s="346">
        <v>77</v>
      </c>
      <c r="AU536" s="346">
        <v>203</v>
      </c>
      <c r="AV536" s="346">
        <v>90</v>
      </c>
    </row>
    <row r="537" spans="1:48" hidden="1" x14ac:dyDescent="0.2">
      <c r="A537" s="117">
        <v>305</v>
      </c>
      <c r="B537" s="125">
        <v>447</v>
      </c>
      <c r="C537" s="462" t="s">
        <v>194</v>
      </c>
      <c r="D537" s="125" t="s">
        <v>16</v>
      </c>
      <c r="E537" s="361">
        <v>1</v>
      </c>
      <c r="F537" s="482">
        <f t="shared" si="247"/>
        <v>1496</v>
      </c>
      <c r="G537" s="485"/>
      <c r="H537" s="482"/>
      <c r="I537" s="482"/>
      <c r="J537" s="339"/>
      <c r="K537" s="339"/>
      <c r="L537" s="346"/>
      <c r="M537" s="346"/>
      <c r="N537" s="346"/>
      <c r="O537" s="346"/>
      <c r="P537" s="346">
        <v>46</v>
      </c>
      <c r="Q537" s="346">
        <v>47</v>
      </c>
      <c r="R537" s="346">
        <v>47</v>
      </c>
      <c r="S537" s="346">
        <v>47</v>
      </c>
      <c r="T537" s="346">
        <v>47</v>
      </c>
      <c r="U537" s="346">
        <v>18</v>
      </c>
      <c r="V537" s="346">
        <v>20</v>
      </c>
      <c r="W537" s="346">
        <v>30</v>
      </c>
      <c r="X537" s="346">
        <v>40</v>
      </c>
      <c r="Y537" s="346">
        <v>43</v>
      </c>
      <c r="Z537" s="346">
        <v>23</v>
      </c>
      <c r="AA537" s="346">
        <v>35</v>
      </c>
      <c r="AB537" s="346">
        <v>18</v>
      </c>
      <c r="AC537" s="346">
        <v>24</v>
      </c>
      <c r="AD537" s="346">
        <v>158</v>
      </c>
      <c r="AE537" s="346">
        <v>166</v>
      </c>
      <c r="AF537" s="346">
        <v>166</v>
      </c>
      <c r="AG537" s="346">
        <v>112</v>
      </c>
      <c r="AH537" s="346">
        <v>115</v>
      </c>
      <c r="AI537" s="346">
        <v>75</v>
      </c>
      <c r="AJ537" s="346">
        <v>58</v>
      </c>
      <c r="AK537" s="346">
        <v>53</v>
      </c>
      <c r="AL537" s="346">
        <v>43</v>
      </c>
      <c r="AM537" s="346">
        <v>27</v>
      </c>
      <c r="AN537" s="346">
        <v>17</v>
      </c>
      <c r="AO537" s="346">
        <v>12</v>
      </c>
      <c r="AP537" s="346">
        <v>9</v>
      </c>
      <c r="AQ537" s="346">
        <v>20</v>
      </c>
      <c r="AR537" s="346">
        <v>502</v>
      </c>
      <c r="AS537" s="346">
        <v>57</v>
      </c>
      <c r="AT537" s="346">
        <v>56</v>
      </c>
      <c r="AU537" s="346">
        <v>478</v>
      </c>
      <c r="AV537" s="346">
        <v>27</v>
      </c>
    </row>
    <row r="538" spans="1:48" hidden="1" x14ac:dyDescent="0.2">
      <c r="A538" s="126">
        <v>308</v>
      </c>
      <c r="B538" s="125">
        <v>448</v>
      </c>
      <c r="C538" s="462" t="s">
        <v>195</v>
      </c>
      <c r="D538" s="125" t="s">
        <v>16</v>
      </c>
      <c r="E538" s="361">
        <v>1</v>
      </c>
      <c r="F538" s="482">
        <f t="shared" si="247"/>
        <v>671</v>
      </c>
      <c r="G538" s="485"/>
      <c r="H538" s="482"/>
      <c r="I538" s="482"/>
      <c r="J538" s="339"/>
      <c r="K538" s="339"/>
      <c r="L538" s="346"/>
      <c r="M538" s="346"/>
      <c r="N538" s="346"/>
      <c r="O538" s="346"/>
      <c r="P538" s="346">
        <v>12</v>
      </c>
      <c r="Q538" s="346">
        <v>12</v>
      </c>
      <c r="R538" s="346">
        <v>12</v>
      </c>
      <c r="S538" s="346">
        <v>12</v>
      </c>
      <c r="T538" s="346">
        <v>12</v>
      </c>
      <c r="U538" s="346">
        <v>27</v>
      </c>
      <c r="V538" s="346">
        <v>30</v>
      </c>
      <c r="W538" s="346">
        <v>25</v>
      </c>
      <c r="X538" s="346">
        <v>10</v>
      </c>
      <c r="Y538" s="346">
        <v>40</v>
      </c>
      <c r="Z538" s="346">
        <v>30</v>
      </c>
      <c r="AA538" s="346">
        <v>14</v>
      </c>
      <c r="AB538" s="346">
        <v>26</v>
      </c>
      <c r="AC538" s="346">
        <v>13</v>
      </c>
      <c r="AD538" s="346">
        <v>77</v>
      </c>
      <c r="AE538" s="346">
        <v>100</v>
      </c>
      <c r="AF538" s="346">
        <v>46</v>
      </c>
      <c r="AG538" s="346">
        <v>34</v>
      </c>
      <c r="AH538" s="346">
        <v>35</v>
      </c>
      <c r="AI538" s="346">
        <v>29</v>
      </c>
      <c r="AJ538" s="346">
        <v>39</v>
      </c>
      <c r="AK538" s="346">
        <v>16</v>
      </c>
      <c r="AL538" s="346">
        <v>9</v>
      </c>
      <c r="AM538" s="346">
        <v>6</v>
      </c>
      <c r="AN538" s="346">
        <v>3</v>
      </c>
      <c r="AO538" s="346">
        <v>1</v>
      </c>
      <c r="AP538" s="346">
        <v>1</v>
      </c>
      <c r="AQ538" s="346">
        <v>25</v>
      </c>
      <c r="AR538" s="346">
        <v>421</v>
      </c>
      <c r="AS538" s="346">
        <v>26</v>
      </c>
      <c r="AT538" s="346">
        <v>29</v>
      </c>
      <c r="AU538" s="346">
        <v>148</v>
      </c>
      <c r="AV538" s="346">
        <v>32</v>
      </c>
    </row>
    <row r="539" spans="1:48" hidden="1" x14ac:dyDescent="0.2">
      <c r="A539" s="117">
        <v>309</v>
      </c>
      <c r="B539" s="125">
        <v>449</v>
      </c>
      <c r="C539" s="462" t="s">
        <v>196</v>
      </c>
      <c r="D539" s="125" t="s">
        <v>31</v>
      </c>
      <c r="E539" s="361">
        <v>1</v>
      </c>
      <c r="F539" s="482">
        <f t="shared" si="247"/>
        <v>720</v>
      </c>
      <c r="G539" s="485"/>
      <c r="H539" s="482"/>
      <c r="I539" s="482"/>
      <c r="J539" s="339"/>
      <c r="K539" s="339"/>
      <c r="L539" s="346"/>
      <c r="M539" s="346"/>
      <c r="N539" s="346"/>
      <c r="O539" s="346"/>
      <c r="P539" s="346">
        <v>21</v>
      </c>
      <c r="Q539" s="346">
        <v>20</v>
      </c>
      <c r="R539" s="346">
        <v>20</v>
      </c>
      <c r="S539" s="346">
        <v>22</v>
      </c>
      <c r="T539" s="346">
        <v>22</v>
      </c>
      <c r="U539" s="346">
        <v>56</v>
      </c>
      <c r="V539" s="346">
        <v>22</v>
      </c>
      <c r="W539" s="346">
        <v>25</v>
      </c>
      <c r="X539" s="346">
        <v>15</v>
      </c>
      <c r="Y539" s="346">
        <v>20</v>
      </c>
      <c r="Z539" s="346">
        <v>17</v>
      </c>
      <c r="AA539" s="346">
        <v>11</v>
      </c>
      <c r="AB539" s="346">
        <v>19</v>
      </c>
      <c r="AC539" s="346">
        <v>14</v>
      </c>
      <c r="AD539" s="346">
        <v>87</v>
      </c>
      <c r="AE539" s="346">
        <v>68</v>
      </c>
      <c r="AF539" s="346">
        <v>56</v>
      </c>
      <c r="AG539" s="346">
        <v>42</v>
      </c>
      <c r="AH539" s="346">
        <v>43</v>
      </c>
      <c r="AI539" s="346">
        <v>36</v>
      </c>
      <c r="AJ539" s="346">
        <v>21</v>
      </c>
      <c r="AK539" s="346">
        <v>21</v>
      </c>
      <c r="AL539" s="346">
        <v>15</v>
      </c>
      <c r="AM539" s="346">
        <v>11</v>
      </c>
      <c r="AN539" s="346">
        <v>6</v>
      </c>
      <c r="AO539" s="346">
        <v>6</v>
      </c>
      <c r="AP539" s="346">
        <v>4</v>
      </c>
      <c r="AQ539" s="346">
        <v>60</v>
      </c>
      <c r="AR539" s="346">
        <v>540</v>
      </c>
      <c r="AS539" s="346">
        <v>44</v>
      </c>
      <c r="AT539" s="346">
        <v>44</v>
      </c>
      <c r="AU539" s="346">
        <v>172</v>
      </c>
      <c r="AV539" s="346">
        <v>72</v>
      </c>
    </row>
    <row r="540" spans="1:48" hidden="1" x14ac:dyDescent="0.2">
      <c r="A540" s="117">
        <v>310</v>
      </c>
      <c r="B540" s="125">
        <v>450</v>
      </c>
      <c r="C540" s="462" t="s">
        <v>197</v>
      </c>
      <c r="D540" s="125" t="s">
        <v>31</v>
      </c>
      <c r="E540" s="361">
        <v>1</v>
      </c>
      <c r="F540" s="482">
        <f t="shared" si="247"/>
        <v>1538</v>
      </c>
      <c r="G540" s="485"/>
      <c r="H540" s="482"/>
      <c r="I540" s="482"/>
      <c r="J540" s="339"/>
      <c r="K540" s="339"/>
      <c r="L540" s="346"/>
      <c r="M540" s="346"/>
      <c r="N540" s="346"/>
      <c r="O540" s="346"/>
      <c r="P540" s="346">
        <v>49</v>
      </c>
      <c r="Q540" s="346">
        <v>48</v>
      </c>
      <c r="R540" s="346">
        <v>47</v>
      </c>
      <c r="S540" s="346">
        <v>47</v>
      </c>
      <c r="T540" s="346">
        <v>46</v>
      </c>
      <c r="U540" s="346">
        <v>20</v>
      </c>
      <c r="V540" s="346">
        <v>30</v>
      </c>
      <c r="W540" s="346">
        <v>32</v>
      </c>
      <c r="X540" s="346">
        <v>30</v>
      </c>
      <c r="Y540" s="346">
        <v>43</v>
      </c>
      <c r="Z540" s="346">
        <v>41</v>
      </c>
      <c r="AA540" s="346">
        <v>28</v>
      </c>
      <c r="AB540" s="346">
        <v>31</v>
      </c>
      <c r="AC540" s="346">
        <v>39</v>
      </c>
      <c r="AD540" s="346">
        <v>168</v>
      </c>
      <c r="AE540" s="346">
        <v>167</v>
      </c>
      <c r="AF540" s="346">
        <v>136</v>
      </c>
      <c r="AG540" s="346">
        <v>116</v>
      </c>
      <c r="AH540" s="346">
        <v>119</v>
      </c>
      <c r="AI540" s="346">
        <v>92</v>
      </c>
      <c r="AJ540" s="346">
        <v>57</v>
      </c>
      <c r="AK540" s="346">
        <v>53</v>
      </c>
      <c r="AL540" s="346">
        <v>41</v>
      </c>
      <c r="AM540" s="346">
        <v>25</v>
      </c>
      <c r="AN540" s="346">
        <v>15</v>
      </c>
      <c r="AO540" s="346">
        <v>9</v>
      </c>
      <c r="AP540" s="346">
        <v>9</v>
      </c>
      <c r="AQ540" s="346">
        <v>17</v>
      </c>
      <c r="AR540" s="346">
        <v>771</v>
      </c>
      <c r="AS540" s="346">
        <v>49</v>
      </c>
      <c r="AT540" s="346">
        <v>91</v>
      </c>
      <c r="AU540" s="346">
        <v>302</v>
      </c>
      <c r="AV540" s="346">
        <v>24</v>
      </c>
    </row>
    <row r="541" spans="1:48" hidden="1" x14ac:dyDescent="0.2">
      <c r="A541" s="117">
        <v>311</v>
      </c>
      <c r="B541" s="125">
        <v>451</v>
      </c>
      <c r="C541" s="462" t="s">
        <v>198</v>
      </c>
      <c r="D541" s="125" t="s">
        <v>31</v>
      </c>
      <c r="E541" s="361">
        <v>1</v>
      </c>
      <c r="F541" s="482">
        <f t="shared" si="247"/>
        <v>1529</v>
      </c>
      <c r="G541" s="485"/>
      <c r="H541" s="482"/>
      <c r="I541" s="482"/>
      <c r="J541" s="339"/>
      <c r="K541" s="339"/>
      <c r="L541" s="346"/>
      <c r="M541" s="346"/>
      <c r="N541" s="346"/>
      <c r="O541" s="346"/>
      <c r="P541" s="346">
        <v>45</v>
      </c>
      <c r="Q541" s="346">
        <v>44</v>
      </c>
      <c r="R541" s="346">
        <v>43</v>
      </c>
      <c r="S541" s="346">
        <v>33</v>
      </c>
      <c r="T541" s="346">
        <v>33</v>
      </c>
      <c r="U541" s="346">
        <v>53</v>
      </c>
      <c r="V541" s="346">
        <v>20</v>
      </c>
      <c r="W541" s="346">
        <v>30</v>
      </c>
      <c r="X541" s="346">
        <v>30</v>
      </c>
      <c r="Y541" s="346">
        <v>40</v>
      </c>
      <c r="Z541" s="346">
        <v>38</v>
      </c>
      <c r="AA541" s="346">
        <v>28</v>
      </c>
      <c r="AB541" s="346">
        <v>42</v>
      </c>
      <c r="AC541" s="346">
        <v>43</v>
      </c>
      <c r="AD541" s="346">
        <v>210</v>
      </c>
      <c r="AE541" s="346">
        <v>164</v>
      </c>
      <c r="AF541" s="346">
        <v>152</v>
      </c>
      <c r="AG541" s="346">
        <v>107</v>
      </c>
      <c r="AH541" s="346">
        <v>110</v>
      </c>
      <c r="AI541" s="346">
        <v>82</v>
      </c>
      <c r="AJ541" s="346">
        <v>50</v>
      </c>
      <c r="AK541" s="346">
        <v>41</v>
      </c>
      <c r="AL541" s="346">
        <v>36</v>
      </c>
      <c r="AM541" s="346">
        <v>25</v>
      </c>
      <c r="AN541" s="346">
        <v>14</v>
      </c>
      <c r="AO541" s="346">
        <v>9</v>
      </c>
      <c r="AP541" s="346">
        <v>7</v>
      </c>
      <c r="AQ541" s="346">
        <v>54</v>
      </c>
      <c r="AR541" s="346">
        <v>843</v>
      </c>
      <c r="AS541" s="346">
        <v>103</v>
      </c>
      <c r="AT541" s="346">
        <v>103</v>
      </c>
      <c r="AU541" s="346">
        <v>412</v>
      </c>
      <c r="AV541" s="346">
        <v>77</v>
      </c>
    </row>
    <row r="542" spans="1:48" hidden="1" x14ac:dyDescent="0.2">
      <c r="A542" s="117">
        <v>312</v>
      </c>
      <c r="B542" s="125">
        <v>452</v>
      </c>
      <c r="C542" s="462" t="s">
        <v>199</v>
      </c>
      <c r="D542" s="125" t="s">
        <v>16</v>
      </c>
      <c r="E542" s="361">
        <v>1</v>
      </c>
      <c r="F542" s="482">
        <f t="shared" si="247"/>
        <v>990</v>
      </c>
      <c r="G542" s="485"/>
      <c r="H542" s="482"/>
      <c r="I542" s="482"/>
      <c r="J542" s="339"/>
      <c r="K542" s="339"/>
      <c r="L542" s="346"/>
      <c r="M542" s="346"/>
      <c r="N542" s="346"/>
      <c r="O542" s="346"/>
      <c r="P542" s="346">
        <v>16</v>
      </c>
      <c r="Q542" s="346">
        <v>18</v>
      </c>
      <c r="R542" s="346">
        <v>19</v>
      </c>
      <c r="S542" s="346">
        <v>23</v>
      </c>
      <c r="T542" s="346">
        <v>24</v>
      </c>
      <c r="U542" s="346">
        <v>7</v>
      </c>
      <c r="V542" s="346">
        <v>28</v>
      </c>
      <c r="W542" s="346">
        <v>20</v>
      </c>
      <c r="X542" s="346">
        <v>27</v>
      </c>
      <c r="Y542" s="346">
        <v>25</v>
      </c>
      <c r="Z542" s="346">
        <v>27</v>
      </c>
      <c r="AA542" s="346">
        <v>27</v>
      </c>
      <c r="AB542" s="346">
        <v>27</v>
      </c>
      <c r="AC542" s="346">
        <v>27</v>
      </c>
      <c r="AD542" s="346">
        <v>149</v>
      </c>
      <c r="AE542" s="346">
        <v>113</v>
      </c>
      <c r="AF542" s="346">
        <v>86</v>
      </c>
      <c r="AG542" s="346">
        <v>69</v>
      </c>
      <c r="AH542" s="346">
        <v>71</v>
      </c>
      <c r="AI542" s="346">
        <v>57</v>
      </c>
      <c r="AJ542" s="346">
        <v>35</v>
      </c>
      <c r="AK542" s="346">
        <v>33</v>
      </c>
      <c r="AL542" s="346">
        <v>26</v>
      </c>
      <c r="AM542" s="346">
        <v>16</v>
      </c>
      <c r="AN542" s="346">
        <v>9</v>
      </c>
      <c r="AO542" s="346">
        <v>7</v>
      </c>
      <c r="AP542" s="346">
        <v>4</v>
      </c>
      <c r="AQ542" s="346">
        <v>8</v>
      </c>
      <c r="AR542" s="346">
        <v>220</v>
      </c>
      <c r="AS542" s="346">
        <v>47</v>
      </c>
      <c r="AT542" s="346">
        <v>68</v>
      </c>
      <c r="AU542" s="346">
        <v>282</v>
      </c>
      <c r="AV542" s="346">
        <v>10</v>
      </c>
    </row>
    <row r="543" spans="1:48" hidden="1" x14ac:dyDescent="0.2">
      <c r="A543" s="117">
        <v>313</v>
      </c>
      <c r="B543" s="125">
        <v>453</v>
      </c>
      <c r="C543" s="462" t="s">
        <v>200</v>
      </c>
      <c r="D543" s="125" t="s">
        <v>31</v>
      </c>
      <c r="E543" s="361">
        <v>1</v>
      </c>
      <c r="F543" s="482">
        <f t="shared" si="247"/>
        <v>1377</v>
      </c>
      <c r="G543" s="485"/>
      <c r="H543" s="482"/>
      <c r="I543" s="482"/>
      <c r="J543" s="339"/>
      <c r="K543" s="339"/>
      <c r="L543" s="346"/>
      <c r="M543" s="346"/>
      <c r="N543" s="346"/>
      <c r="O543" s="346"/>
      <c r="P543" s="346">
        <v>48</v>
      </c>
      <c r="Q543" s="346">
        <v>48</v>
      </c>
      <c r="R543" s="346">
        <v>46</v>
      </c>
      <c r="S543" s="346">
        <v>46</v>
      </c>
      <c r="T543" s="346">
        <v>41</v>
      </c>
      <c r="U543" s="346">
        <v>15</v>
      </c>
      <c r="V543" s="346">
        <v>10</v>
      </c>
      <c r="W543" s="346">
        <v>25</v>
      </c>
      <c r="X543" s="346">
        <v>15</v>
      </c>
      <c r="Y543" s="346">
        <v>43</v>
      </c>
      <c r="Z543" s="346">
        <v>42</v>
      </c>
      <c r="AA543" s="346">
        <v>41</v>
      </c>
      <c r="AB543" s="346">
        <v>37</v>
      </c>
      <c r="AC543" s="346">
        <v>18</v>
      </c>
      <c r="AD543" s="346">
        <v>107</v>
      </c>
      <c r="AE543" s="346">
        <v>177</v>
      </c>
      <c r="AF543" s="346">
        <v>98</v>
      </c>
      <c r="AG543" s="346">
        <v>111</v>
      </c>
      <c r="AH543" s="346">
        <v>114</v>
      </c>
      <c r="AI543" s="346">
        <v>90</v>
      </c>
      <c r="AJ543" s="346">
        <v>55</v>
      </c>
      <c r="AK543" s="346">
        <v>53</v>
      </c>
      <c r="AL543" s="346">
        <v>39</v>
      </c>
      <c r="AM543" s="346">
        <v>26</v>
      </c>
      <c r="AN543" s="346">
        <v>15</v>
      </c>
      <c r="AO543" s="346">
        <v>11</v>
      </c>
      <c r="AP543" s="346">
        <v>6</v>
      </c>
      <c r="AQ543" s="346">
        <v>8</v>
      </c>
      <c r="AR543" s="346">
        <v>722</v>
      </c>
      <c r="AS543" s="346">
        <v>56</v>
      </c>
      <c r="AT543" s="346">
        <v>26</v>
      </c>
      <c r="AU543" s="346">
        <v>436</v>
      </c>
      <c r="AV543" s="346">
        <v>11</v>
      </c>
    </row>
    <row r="544" spans="1:48" hidden="1" x14ac:dyDescent="0.2">
      <c r="A544" s="117">
        <v>314</v>
      </c>
      <c r="B544" s="125">
        <v>440</v>
      </c>
      <c r="C544" s="462" t="s">
        <v>201</v>
      </c>
      <c r="D544" s="125" t="s">
        <v>16</v>
      </c>
      <c r="E544" s="361">
        <v>1</v>
      </c>
      <c r="F544" s="482">
        <f t="shared" si="247"/>
        <v>1798</v>
      </c>
      <c r="G544" s="485"/>
      <c r="H544" s="482"/>
      <c r="I544" s="482"/>
      <c r="J544" s="339"/>
      <c r="K544" s="339"/>
      <c r="L544" s="346"/>
      <c r="M544" s="346"/>
      <c r="N544" s="346"/>
      <c r="O544" s="346"/>
      <c r="P544" s="346">
        <v>68</v>
      </c>
      <c r="Q544" s="346">
        <v>68</v>
      </c>
      <c r="R544" s="346">
        <v>65</v>
      </c>
      <c r="S544" s="346">
        <v>63</v>
      </c>
      <c r="T544" s="346">
        <v>62</v>
      </c>
      <c r="U544" s="346">
        <v>13</v>
      </c>
      <c r="V544" s="346">
        <v>12</v>
      </c>
      <c r="W544" s="346">
        <v>20</v>
      </c>
      <c r="X544" s="346">
        <v>50</v>
      </c>
      <c r="Y544" s="346">
        <v>40</v>
      </c>
      <c r="Z544" s="346">
        <v>43</v>
      </c>
      <c r="AA544" s="346">
        <v>30</v>
      </c>
      <c r="AB544" s="346">
        <v>21</v>
      </c>
      <c r="AC544" s="346">
        <v>25</v>
      </c>
      <c r="AD544" s="346">
        <v>146</v>
      </c>
      <c r="AE544" s="346">
        <v>156</v>
      </c>
      <c r="AF544" s="346">
        <v>196</v>
      </c>
      <c r="AG544" s="346">
        <v>159</v>
      </c>
      <c r="AH544" s="346">
        <v>163</v>
      </c>
      <c r="AI544" s="346">
        <v>121</v>
      </c>
      <c r="AJ544" s="346">
        <v>69</v>
      </c>
      <c r="AK544" s="346">
        <v>76</v>
      </c>
      <c r="AL544" s="346">
        <v>53</v>
      </c>
      <c r="AM544" s="346">
        <v>34</v>
      </c>
      <c r="AN544" s="346">
        <v>21</v>
      </c>
      <c r="AO544" s="346">
        <v>15</v>
      </c>
      <c r="AP544" s="346">
        <v>9</v>
      </c>
      <c r="AQ544" s="346">
        <v>20</v>
      </c>
      <c r="AR544" s="346">
        <v>502</v>
      </c>
      <c r="AS544" s="346">
        <v>62</v>
      </c>
      <c r="AT544" s="346">
        <v>42</v>
      </c>
      <c r="AU544" s="346">
        <v>617</v>
      </c>
      <c r="AV544" s="346">
        <v>22</v>
      </c>
    </row>
    <row r="545" spans="1:48" hidden="1" x14ac:dyDescent="0.2">
      <c r="A545" s="117">
        <v>315</v>
      </c>
      <c r="B545" s="125">
        <v>454</v>
      </c>
      <c r="C545" s="462" t="s">
        <v>202</v>
      </c>
      <c r="D545" s="136" t="s">
        <v>16</v>
      </c>
      <c r="E545" s="361">
        <v>1</v>
      </c>
      <c r="F545" s="482">
        <f t="shared" si="247"/>
        <v>407</v>
      </c>
      <c r="G545" s="485"/>
      <c r="H545" s="482"/>
      <c r="I545" s="482"/>
      <c r="J545" s="339"/>
      <c r="K545" s="339"/>
      <c r="L545" s="346"/>
      <c r="M545" s="346"/>
      <c r="N545" s="346"/>
      <c r="O545" s="346"/>
      <c r="P545" s="346">
        <v>10</v>
      </c>
      <c r="Q545" s="346">
        <v>10</v>
      </c>
      <c r="R545" s="346">
        <v>10</v>
      </c>
      <c r="S545" s="346">
        <v>9</v>
      </c>
      <c r="T545" s="346">
        <v>9</v>
      </c>
      <c r="U545" s="346">
        <v>16</v>
      </c>
      <c r="V545" s="346">
        <v>18</v>
      </c>
      <c r="W545" s="346">
        <v>10</v>
      </c>
      <c r="X545" s="346">
        <v>11</v>
      </c>
      <c r="Y545" s="346">
        <v>15</v>
      </c>
      <c r="Z545" s="346">
        <v>8</v>
      </c>
      <c r="AA545" s="346">
        <v>10</v>
      </c>
      <c r="AB545" s="346">
        <v>12</v>
      </c>
      <c r="AC545" s="346">
        <v>7</v>
      </c>
      <c r="AD545" s="346">
        <v>53</v>
      </c>
      <c r="AE545" s="346">
        <v>42</v>
      </c>
      <c r="AF545" s="346">
        <v>35</v>
      </c>
      <c r="AG545" s="346">
        <v>23</v>
      </c>
      <c r="AH545" s="346">
        <v>24</v>
      </c>
      <c r="AI545" s="346">
        <v>21</v>
      </c>
      <c r="AJ545" s="346">
        <v>24</v>
      </c>
      <c r="AK545" s="346">
        <v>12</v>
      </c>
      <c r="AL545" s="346">
        <v>8</v>
      </c>
      <c r="AM545" s="346">
        <v>6</v>
      </c>
      <c r="AN545" s="346">
        <v>2</v>
      </c>
      <c r="AO545" s="346">
        <v>1</v>
      </c>
      <c r="AP545" s="346">
        <v>1</v>
      </c>
      <c r="AQ545" s="346">
        <v>16</v>
      </c>
      <c r="AR545" s="346">
        <v>204</v>
      </c>
      <c r="AS545" s="346">
        <v>26</v>
      </c>
      <c r="AT545" s="346">
        <v>21</v>
      </c>
      <c r="AU545" s="346">
        <v>114</v>
      </c>
      <c r="AV545" s="346">
        <v>23</v>
      </c>
    </row>
    <row r="546" spans="1:48" hidden="1" x14ac:dyDescent="0.2">
      <c r="A546" s="117">
        <v>316</v>
      </c>
      <c r="B546" s="125">
        <v>455</v>
      </c>
      <c r="C546" s="462" t="s">
        <v>203</v>
      </c>
      <c r="D546" s="125" t="s">
        <v>31</v>
      </c>
      <c r="E546" s="361">
        <v>1</v>
      </c>
      <c r="F546" s="482">
        <f t="shared" si="247"/>
        <v>519</v>
      </c>
      <c r="G546" s="485"/>
      <c r="H546" s="482"/>
      <c r="I546" s="482"/>
      <c r="J546" s="339"/>
      <c r="K546" s="339"/>
      <c r="L546" s="346"/>
      <c r="M546" s="346"/>
      <c r="N546" s="346"/>
      <c r="O546" s="346"/>
      <c r="P546" s="346">
        <v>14</v>
      </c>
      <c r="Q546" s="346">
        <v>13</v>
      </c>
      <c r="R546" s="346">
        <v>11</v>
      </c>
      <c r="S546" s="346">
        <v>11</v>
      </c>
      <c r="T546" s="346">
        <v>11</v>
      </c>
      <c r="U546" s="346">
        <v>35</v>
      </c>
      <c r="V546" s="346">
        <v>18</v>
      </c>
      <c r="W546" s="346">
        <v>18</v>
      </c>
      <c r="X546" s="346">
        <v>12</v>
      </c>
      <c r="Y546" s="346">
        <v>12</v>
      </c>
      <c r="Z546" s="346">
        <v>12</v>
      </c>
      <c r="AA546" s="346">
        <v>12</v>
      </c>
      <c r="AB546" s="346">
        <v>17</v>
      </c>
      <c r="AC546" s="346">
        <v>12</v>
      </c>
      <c r="AD546" s="346">
        <v>64</v>
      </c>
      <c r="AE546" s="346">
        <v>50</v>
      </c>
      <c r="AF546" s="346">
        <v>42</v>
      </c>
      <c r="AG546" s="346">
        <v>37</v>
      </c>
      <c r="AH546" s="346">
        <v>38</v>
      </c>
      <c r="AI546" s="346">
        <v>26</v>
      </c>
      <c r="AJ546" s="346">
        <v>12</v>
      </c>
      <c r="AK546" s="346">
        <v>15</v>
      </c>
      <c r="AL546" s="346">
        <v>11</v>
      </c>
      <c r="AM546" s="346">
        <v>7</v>
      </c>
      <c r="AN546" s="346">
        <v>4</v>
      </c>
      <c r="AO546" s="346">
        <v>3</v>
      </c>
      <c r="AP546" s="346">
        <v>2</v>
      </c>
      <c r="AQ546" s="346">
        <v>45</v>
      </c>
      <c r="AR546" s="346">
        <v>353</v>
      </c>
      <c r="AS546" s="346">
        <v>32</v>
      </c>
      <c r="AT546" s="346">
        <v>31</v>
      </c>
      <c r="AU546" s="346">
        <v>121</v>
      </c>
      <c r="AV546" s="346">
        <v>57</v>
      </c>
    </row>
    <row r="547" spans="1:48" hidden="1" x14ac:dyDescent="0.2">
      <c r="A547" s="117">
        <v>317</v>
      </c>
      <c r="B547" s="125">
        <v>456</v>
      </c>
      <c r="C547" s="462" t="s">
        <v>204</v>
      </c>
      <c r="D547" s="125" t="s">
        <v>31</v>
      </c>
      <c r="E547" s="361">
        <v>1</v>
      </c>
      <c r="F547" s="482">
        <f t="shared" si="247"/>
        <v>2153</v>
      </c>
      <c r="G547" s="485"/>
      <c r="H547" s="482"/>
      <c r="I547" s="482"/>
      <c r="J547" s="339"/>
      <c r="K547" s="339"/>
      <c r="L547" s="346"/>
      <c r="M547" s="346"/>
      <c r="N547" s="346"/>
      <c r="O547" s="346"/>
      <c r="P547" s="346">
        <v>75</v>
      </c>
      <c r="Q547" s="346">
        <v>75</v>
      </c>
      <c r="R547" s="346">
        <v>74</v>
      </c>
      <c r="S547" s="346">
        <v>71</v>
      </c>
      <c r="T547" s="346">
        <v>71</v>
      </c>
      <c r="U547" s="346">
        <v>4</v>
      </c>
      <c r="V547" s="346">
        <v>14</v>
      </c>
      <c r="W547" s="346">
        <v>25</v>
      </c>
      <c r="X547" s="346">
        <v>67</v>
      </c>
      <c r="Y547" s="346">
        <v>22</v>
      </c>
      <c r="Z547" s="346">
        <v>30</v>
      </c>
      <c r="AA547" s="346">
        <v>69</v>
      </c>
      <c r="AB547" s="346">
        <v>23</v>
      </c>
      <c r="AC547" s="346">
        <v>26</v>
      </c>
      <c r="AD547" s="346">
        <v>332</v>
      </c>
      <c r="AE547" s="346">
        <v>277</v>
      </c>
      <c r="AF547" s="346">
        <v>172</v>
      </c>
      <c r="AG547" s="346">
        <v>152</v>
      </c>
      <c r="AH547" s="346">
        <v>156</v>
      </c>
      <c r="AI547" s="346">
        <v>141</v>
      </c>
      <c r="AJ547" s="346">
        <v>85</v>
      </c>
      <c r="AK547" s="346">
        <v>44</v>
      </c>
      <c r="AL547" s="346">
        <v>59</v>
      </c>
      <c r="AM547" s="346">
        <v>39</v>
      </c>
      <c r="AN547" s="346">
        <v>24</v>
      </c>
      <c r="AO547" s="346">
        <v>17</v>
      </c>
      <c r="AP547" s="346">
        <v>9</v>
      </c>
      <c r="AQ547" s="346">
        <v>6</v>
      </c>
      <c r="AR547" s="346">
        <v>425</v>
      </c>
      <c r="AS547" s="346">
        <v>34</v>
      </c>
      <c r="AT547" s="346">
        <v>28</v>
      </c>
      <c r="AU547" s="346">
        <v>695</v>
      </c>
      <c r="AV547" s="346">
        <v>20</v>
      </c>
    </row>
    <row r="548" spans="1:48" hidden="1" x14ac:dyDescent="0.2">
      <c r="A548" s="117">
        <v>325</v>
      </c>
      <c r="B548" s="125">
        <v>457</v>
      </c>
      <c r="C548" s="462" t="s">
        <v>207</v>
      </c>
      <c r="D548" s="125" t="s">
        <v>16</v>
      </c>
      <c r="E548" s="361">
        <v>1</v>
      </c>
      <c r="F548" s="482">
        <f t="shared" si="247"/>
        <v>262</v>
      </c>
      <c r="G548" s="485"/>
      <c r="H548" s="482"/>
      <c r="I548" s="482"/>
      <c r="J548" s="339"/>
      <c r="K548" s="339"/>
      <c r="L548" s="346"/>
      <c r="M548" s="346"/>
      <c r="N548" s="346"/>
      <c r="O548" s="346"/>
      <c r="P548" s="346">
        <v>6</v>
      </c>
      <c r="Q548" s="346">
        <v>5</v>
      </c>
      <c r="R548" s="346">
        <v>5</v>
      </c>
      <c r="S548" s="346">
        <v>5</v>
      </c>
      <c r="T548" s="346">
        <v>5</v>
      </c>
      <c r="U548" s="346">
        <v>17</v>
      </c>
      <c r="V548" s="346">
        <v>15</v>
      </c>
      <c r="W548" s="346">
        <v>20</v>
      </c>
      <c r="X548" s="346">
        <v>10</v>
      </c>
      <c r="Y548" s="346">
        <v>10</v>
      </c>
      <c r="Z548" s="346">
        <v>6</v>
      </c>
      <c r="AA548" s="346">
        <v>10</v>
      </c>
      <c r="AB548" s="346">
        <v>7</v>
      </c>
      <c r="AC548" s="346">
        <v>5</v>
      </c>
      <c r="AD548" s="346">
        <v>27</v>
      </c>
      <c r="AE548" s="346">
        <v>22</v>
      </c>
      <c r="AF548" s="346">
        <v>17</v>
      </c>
      <c r="AG548" s="346">
        <v>12</v>
      </c>
      <c r="AH548" s="346">
        <v>12</v>
      </c>
      <c r="AI548" s="346">
        <v>11</v>
      </c>
      <c r="AJ548" s="346">
        <v>17</v>
      </c>
      <c r="AK548" s="346">
        <v>7</v>
      </c>
      <c r="AL548" s="346">
        <v>5</v>
      </c>
      <c r="AM548" s="346">
        <v>3</v>
      </c>
      <c r="AN548" s="346">
        <v>1</v>
      </c>
      <c r="AO548" s="346">
        <v>1</v>
      </c>
      <c r="AP548" s="346">
        <v>1</v>
      </c>
      <c r="AQ548" s="346">
        <v>19</v>
      </c>
      <c r="AR548" s="346">
        <v>158</v>
      </c>
      <c r="AS548" s="346">
        <v>13</v>
      </c>
      <c r="AT548" s="346">
        <v>13</v>
      </c>
      <c r="AU548" s="346">
        <v>53</v>
      </c>
      <c r="AV548" s="346">
        <v>26</v>
      </c>
    </row>
    <row r="549" spans="1:48" hidden="1" x14ac:dyDescent="0.2">
      <c r="A549" s="117">
        <v>326</v>
      </c>
      <c r="B549" s="125">
        <v>458</v>
      </c>
      <c r="C549" s="462" t="s">
        <v>208</v>
      </c>
      <c r="D549" s="125" t="s">
        <v>31</v>
      </c>
      <c r="E549" s="361">
        <v>1</v>
      </c>
      <c r="F549" s="482">
        <f t="shared" si="247"/>
        <v>1114</v>
      </c>
      <c r="G549" s="485"/>
      <c r="H549" s="482"/>
      <c r="I549" s="482"/>
      <c r="J549" s="339"/>
      <c r="K549" s="339"/>
      <c r="L549" s="346"/>
      <c r="M549" s="346"/>
      <c r="N549" s="346"/>
      <c r="O549" s="346"/>
      <c r="P549" s="346">
        <v>33</v>
      </c>
      <c r="Q549" s="346">
        <v>32</v>
      </c>
      <c r="R549" s="346">
        <v>32</v>
      </c>
      <c r="S549" s="346">
        <v>31</v>
      </c>
      <c r="T549" s="346">
        <v>31</v>
      </c>
      <c r="U549" s="346">
        <v>13</v>
      </c>
      <c r="V549" s="346">
        <v>21</v>
      </c>
      <c r="W549" s="346">
        <v>30</v>
      </c>
      <c r="X549" s="346">
        <v>31</v>
      </c>
      <c r="Y549" s="346">
        <v>29</v>
      </c>
      <c r="Z549" s="346">
        <v>30</v>
      </c>
      <c r="AA549" s="346">
        <v>31</v>
      </c>
      <c r="AB549" s="346">
        <v>33</v>
      </c>
      <c r="AC549" s="346">
        <v>32</v>
      </c>
      <c r="AD549" s="346">
        <v>105</v>
      </c>
      <c r="AE549" s="346">
        <v>127</v>
      </c>
      <c r="AF549" s="346">
        <v>103</v>
      </c>
      <c r="AG549" s="346">
        <v>77</v>
      </c>
      <c r="AH549" s="346">
        <v>79</v>
      </c>
      <c r="AI549" s="346">
        <v>65</v>
      </c>
      <c r="AJ549" s="346">
        <v>40</v>
      </c>
      <c r="AK549" s="346">
        <v>39</v>
      </c>
      <c r="AL549" s="346">
        <v>28</v>
      </c>
      <c r="AM549" s="346">
        <v>18</v>
      </c>
      <c r="AN549" s="346">
        <v>11</v>
      </c>
      <c r="AO549" s="346">
        <v>8</v>
      </c>
      <c r="AP549" s="346">
        <v>5</v>
      </c>
      <c r="AQ549" s="346">
        <v>9</v>
      </c>
      <c r="AR549" s="346">
        <v>302</v>
      </c>
      <c r="AS549" s="346">
        <v>39</v>
      </c>
      <c r="AT549" s="346">
        <v>81</v>
      </c>
      <c r="AU549" s="346">
        <v>198</v>
      </c>
      <c r="AV549" s="346">
        <v>16</v>
      </c>
    </row>
    <row r="550" spans="1:48" hidden="1" x14ac:dyDescent="0.2">
      <c r="A550" s="117">
        <v>329</v>
      </c>
      <c r="B550" s="125">
        <v>6880</v>
      </c>
      <c r="C550" s="462" t="s">
        <v>209</v>
      </c>
      <c r="D550" s="125" t="s">
        <v>16</v>
      </c>
      <c r="E550" s="361">
        <v>1</v>
      </c>
      <c r="F550" s="482">
        <f t="shared" si="247"/>
        <v>377</v>
      </c>
      <c r="G550" s="485"/>
      <c r="H550" s="482"/>
      <c r="I550" s="482"/>
      <c r="J550" s="339"/>
      <c r="K550" s="339"/>
      <c r="L550" s="346"/>
      <c r="M550" s="346"/>
      <c r="N550" s="346"/>
      <c r="O550" s="346"/>
      <c r="P550" s="346">
        <v>13</v>
      </c>
      <c r="Q550" s="346">
        <v>10</v>
      </c>
      <c r="R550" s="346">
        <v>9</v>
      </c>
      <c r="S550" s="346">
        <v>8</v>
      </c>
      <c r="T550" s="346">
        <v>8</v>
      </c>
      <c r="U550" s="346">
        <v>45</v>
      </c>
      <c r="V550" s="346">
        <v>20</v>
      </c>
      <c r="W550" s="346">
        <v>8</v>
      </c>
      <c r="X550" s="346">
        <v>12</v>
      </c>
      <c r="Y550" s="346">
        <v>7</v>
      </c>
      <c r="Z550" s="346">
        <v>8</v>
      </c>
      <c r="AA550" s="346">
        <v>8</v>
      </c>
      <c r="AB550" s="346">
        <v>8</v>
      </c>
      <c r="AC550" s="346">
        <v>8</v>
      </c>
      <c r="AD550" s="346">
        <v>42</v>
      </c>
      <c r="AE550" s="346">
        <v>34</v>
      </c>
      <c r="AF550" s="346">
        <v>26</v>
      </c>
      <c r="AG550" s="346">
        <v>24</v>
      </c>
      <c r="AH550" s="346">
        <v>25</v>
      </c>
      <c r="AI550" s="346">
        <v>17</v>
      </c>
      <c r="AJ550" s="346">
        <v>11</v>
      </c>
      <c r="AK550" s="346">
        <v>10</v>
      </c>
      <c r="AL550" s="346">
        <v>7</v>
      </c>
      <c r="AM550" s="346">
        <v>5</v>
      </c>
      <c r="AN550" s="346">
        <v>2</v>
      </c>
      <c r="AO550" s="346">
        <v>1</v>
      </c>
      <c r="AP550" s="346">
        <v>1</v>
      </c>
      <c r="AQ550" s="346">
        <v>35</v>
      </c>
      <c r="AR550" s="346">
        <v>224</v>
      </c>
      <c r="AS550" s="346">
        <v>21</v>
      </c>
      <c r="AT550" s="346">
        <v>21</v>
      </c>
      <c r="AU550" s="346">
        <v>86</v>
      </c>
      <c r="AV550" s="346">
        <v>47</v>
      </c>
    </row>
    <row r="551" spans="1:48" hidden="1" x14ac:dyDescent="0.2">
      <c r="A551" s="126">
        <v>330</v>
      </c>
      <c r="B551" s="125">
        <v>11138</v>
      </c>
      <c r="C551" s="462" t="s">
        <v>210</v>
      </c>
      <c r="D551" s="125" t="s">
        <v>31</v>
      </c>
      <c r="E551" s="361">
        <v>1</v>
      </c>
      <c r="F551" s="482">
        <f t="shared" si="247"/>
        <v>304</v>
      </c>
      <c r="G551" s="485"/>
      <c r="H551" s="482"/>
      <c r="I551" s="482"/>
      <c r="J551" s="339"/>
      <c r="K551" s="339"/>
      <c r="L551" s="346"/>
      <c r="M551" s="346"/>
      <c r="N551" s="346"/>
      <c r="O551" s="346"/>
      <c r="P551" s="346">
        <v>11</v>
      </c>
      <c r="Q551" s="346">
        <v>7</v>
      </c>
      <c r="R551" s="346">
        <v>7</v>
      </c>
      <c r="S551" s="346">
        <v>7</v>
      </c>
      <c r="T551" s="346">
        <v>7</v>
      </c>
      <c r="U551" s="346">
        <v>32</v>
      </c>
      <c r="V551" s="346">
        <v>15</v>
      </c>
      <c r="W551" s="346">
        <v>7</v>
      </c>
      <c r="X551" s="346">
        <v>7</v>
      </c>
      <c r="Y551" s="346">
        <v>6</v>
      </c>
      <c r="Z551" s="346">
        <v>7</v>
      </c>
      <c r="AA551" s="346">
        <v>7</v>
      </c>
      <c r="AB551" s="346">
        <v>7</v>
      </c>
      <c r="AC551" s="346">
        <v>6</v>
      </c>
      <c r="AD551" s="346">
        <v>41</v>
      </c>
      <c r="AE551" s="346">
        <v>28</v>
      </c>
      <c r="AF551" s="346">
        <v>25</v>
      </c>
      <c r="AG551" s="346">
        <v>17</v>
      </c>
      <c r="AH551" s="346">
        <v>17</v>
      </c>
      <c r="AI551" s="346">
        <v>14</v>
      </c>
      <c r="AJ551" s="346">
        <v>10</v>
      </c>
      <c r="AK551" s="346">
        <v>7</v>
      </c>
      <c r="AL551" s="346">
        <v>5</v>
      </c>
      <c r="AM551" s="346">
        <v>4</v>
      </c>
      <c r="AN551" s="346">
        <v>1</v>
      </c>
      <c r="AO551" s="346">
        <v>1</v>
      </c>
      <c r="AP551" s="346">
        <v>1</v>
      </c>
      <c r="AQ551" s="346">
        <v>31</v>
      </c>
      <c r="AR551" s="346">
        <v>274</v>
      </c>
      <c r="AS551" s="346">
        <v>45</v>
      </c>
      <c r="AT551" s="346">
        <v>17</v>
      </c>
      <c r="AU551" s="346">
        <v>73</v>
      </c>
      <c r="AV551" s="346">
        <v>40</v>
      </c>
    </row>
    <row r="552" spans="1:48" hidden="1" x14ac:dyDescent="0.2">
      <c r="A552" s="347"/>
      <c r="B552" s="125">
        <v>21797</v>
      </c>
      <c r="C552" s="487" t="s">
        <v>766</v>
      </c>
      <c r="D552" s="125" t="s">
        <v>31</v>
      </c>
      <c r="E552" s="361">
        <v>1</v>
      </c>
      <c r="F552" s="482">
        <f t="shared" si="247"/>
        <v>806</v>
      </c>
      <c r="G552" s="485"/>
      <c r="H552" s="482"/>
      <c r="I552" s="482"/>
      <c r="J552" s="339"/>
      <c r="K552" s="339"/>
      <c r="L552" s="346"/>
      <c r="M552" s="346"/>
      <c r="N552" s="346"/>
      <c r="O552" s="346"/>
      <c r="P552" s="346">
        <v>20</v>
      </c>
      <c r="Q552" s="346">
        <v>25</v>
      </c>
      <c r="R552" s="346">
        <v>26</v>
      </c>
      <c r="S552" s="346">
        <v>26</v>
      </c>
      <c r="T552" s="346">
        <v>24</v>
      </c>
      <c r="U552" s="346">
        <v>20</v>
      </c>
      <c r="V552" s="346">
        <v>24</v>
      </c>
      <c r="W552" s="346">
        <v>24</v>
      </c>
      <c r="X552" s="346">
        <v>23</v>
      </c>
      <c r="Y552" s="346">
        <v>22</v>
      </c>
      <c r="Z552" s="346">
        <v>20</v>
      </c>
      <c r="AA552" s="346">
        <v>20</v>
      </c>
      <c r="AB552" s="346">
        <v>21</v>
      </c>
      <c r="AC552" s="346">
        <v>22</v>
      </c>
      <c r="AD552" s="346">
        <v>92</v>
      </c>
      <c r="AE552" s="346">
        <v>75</v>
      </c>
      <c r="AF552" s="346">
        <v>65</v>
      </c>
      <c r="AG552" s="346">
        <v>47</v>
      </c>
      <c r="AH552" s="346">
        <v>48</v>
      </c>
      <c r="AI552" s="346">
        <v>43</v>
      </c>
      <c r="AJ552" s="346">
        <v>31</v>
      </c>
      <c r="AK552" s="346">
        <v>29</v>
      </c>
      <c r="AL552" s="346">
        <v>25</v>
      </c>
      <c r="AM552" s="346">
        <v>15</v>
      </c>
      <c r="AN552" s="346">
        <v>10</v>
      </c>
      <c r="AO552" s="346">
        <v>5</v>
      </c>
      <c r="AP552" s="346">
        <v>4</v>
      </c>
      <c r="AQ552" s="346">
        <v>16</v>
      </c>
      <c r="AR552" s="346">
        <v>448</v>
      </c>
      <c r="AS552" s="346">
        <v>63</v>
      </c>
      <c r="AT552" s="346">
        <v>54</v>
      </c>
      <c r="AU552" s="346">
        <v>193</v>
      </c>
      <c r="AV552" s="346">
        <v>20</v>
      </c>
    </row>
    <row r="553" spans="1:48" hidden="1" x14ac:dyDescent="0.2">
      <c r="A553" s="347"/>
      <c r="B553" s="125">
        <v>21800</v>
      </c>
      <c r="C553" s="487" t="s">
        <v>767</v>
      </c>
      <c r="D553" s="125" t="s">
        <v>31</v>
      </c>
      <c r="E553" s="361">
        <v>1</v>
      </c>
      <c r="F553" s="482">
        <f t="shared" si="247"/>
        <v>223</v>
      </c>
      <c r="G553" s="485"/>
      <c r="H553" s="482"/>
      <c r="I553" s="482"/>
      <c r="J553" s="339"/>
      <c r="K553" s="339"/>
      <c r="L553" s="346"/>
      <c r="M553" s="346"/>
      <c r="N553" s="346"/>
      <c r="O553" s="346"/>
      <c r="P553" s="346">
        <v>6</v>
      </c>
      <c r="Q553" s="346">
        <v>5</v>
      </c>
      <c r="R553" s="346">
        <v>5</v>
      </c>
      <c r="S553" s="346">
        <v>4</v>
      </c>
      <c r="T553" s="346">
        <v>4</v>
      </c>
      <c r="U553" s="346">
        <v>2</v>
      </c>
      <c r="V553" s="346">
        <v>7</v>
      </c>
      <c r="W553" s="346">
        <v>4</v>
      </c>
      <c r="X553" s="346">
        <v>10</v>
      </c>
      <c r="Y553" s="346">
        <v>5</v>
      </c>
      <c r="Z553" s="346">
        <v>8</v>
      </c>
      <c r="AA553" s="346">
        <v>6</v>
      </c>
      <c r="AB553" s="346">
        <v>6</v>
      </c>
      <c r="AC553" s="346">
        <v>6</v>
      </c>
      <c r="AD553" s="346">
        <v>40</v>
      </c>
      <c r="AE553" s="346">
        <v>26</v>
      </c>
      <c r="AF553" s="346">
        <v>22</v>
      </c>
      <c r="AG553" s="346">
        <v>11</v>
      </c>
      <c r="AH553" s="346">
        <v>11</v>
      </c>
      <c r="AI553" s="346">
        <v>12</v>
      </c>
      <c r="AJ553" s="346">
        <v>9</v>
      </c>
      <c r="AK553" s="346">
        <v>5</v>
      </c>
      <c r="AL553" s="346">
        <v>4</v>
      </c>
      <c r="AM553" s="346">
        <v>2</v>
      </c>
      <c r="AN553" s="346">
        <v>1</v>
      </c>
      <c r="AO553" s="346">
        <v>1</v>
      </c>
      <c r="AP553" s="346">
        <v>1</v>
      </c>
      <c r="AQ553" s="346">
        <v>5</v>
      </c>
      <c r="AR553" s="346">
        <v>115</v>
      </c>
      <c r="AS553" s="346">
        <v>12</v>
      </c>
      <c r="AT553" s="346">
        <v>15</v>
      </c>
      <c r="AU553" s="346">
        <v>64</v>
      </c>
      <c r="AV553" s="346">
        <v>11</v>
      </c>
    </row>
    <row r="554" spans="1:48" hidden="1" x14ac:dyDescent="0.2">
      <c r="A554" s="347"/>
      <c r="B554" s="125">
        <v>21801</v>
      </c>
      <c r="C554" s="487" t="s">
        <v>770</v>
      </c>
      <c r="D554" s="125" t="s">
        <v>31</v>
      </c>
      <c r="E554" s="361">
        <v>1</v>
      </c>
      <c r="F554" s="482">
        <f t="shared" si="247"/>
        <v>1319</v>
      </c>
      <c r="G554" s="485"/>
      <c r="H554" s="482"/>
      <c r="I554" s="482"/>
      <c r="J554" s="339"/>
      <c r="K554" s="339"/>
      <c r="L554" s="346"/>
      <c r="M554" s="346"/>
      <c r="N554" s="346"/>
      <c r="O554" s="346"/>
      <c r="P554" s="346">
        <v>38</v>
      </c>
      <c r="Q554" s="346">
        <v>37</v>
      </c>
      <c r="R554" s="346">
        <v>36</v>
      </c>
      <c r="S554" s="346">
        <v>36</v>
      </c>
      <c r="T554" s="346">
        <v>33</v>
      </c>
      <c r="U554" s="346">
        <v>36</v>
      </c>
      <c r="V554" s="346">
        <v>35</v>
      </c>
      <c r="W554" s="346">
        <v>34</v>
      </c>
      <c r="X554" s="346">
        <v>32</v>
      </c>
      <c r="Y554" s="346">
        <v>34</v>
      </c>
      <c r="Z554" s="346">
        <v>33</v>
      </c>
      <c r="AA554" s="346">
        <v>33</v>
      </c>
      <c r="AB554" s="346">
        <v>33</v>
      </c>
      <c r="AC554" s="346">
        <v>35</v>
      </c>
      <c r="AD554" s="346">
        <v>179</v>
      </c>
      <c r="AE554" s="346">
        <v>141</v>
      </c>
      <c r="AF554" s="346">
        <v>116</v>
      </c>
      <c r="AG554" s="346">
        <v>86</v>
      </c>
      <c r="AH554" s="346">
        <v>88</v>
      </c>
      <c r="AI554" s="346">
        <v>72</v>
      </c>
      <c r="AJ554" s="346">
        <v>34</v>
      </c>
      <c r="AK554" s="346">
        <v>42</v>
      </c>
      <c r="AL554" s="346">
        <v>30</v>
      </c>
      <c r="AM554" s="346">
        <v>21</v>
      </c>
      <c r="AN554" s="346">
        <v>11</v>
      </c>
      <c r="AO554" s="346">
        <v>9</v>
      </c>
      <c r="AP554" s="346">
        <v>5</v>
      </c>
      <c r="AQ554" s="346">
        <v>49</v>
      </c>
      <c r="AR554" s="346">
        <v>836</v>
      </c>
      <c r="AS554" s="346">
        <v>88</v>
      </c>
      <c r="AT554" s="346">
        <v>86</v>
      </c>
      <c r="AU554" s="346">
        <v>353</v>
      </c>
      <c r="AV554" s="346">
        <v>59</v>
      </c>
    </row>
    <row r="555" spans="1:48" hidden="1" x14ac:dyDescent="0.2">
      <c r="A555" s="347"/>
      <c r="B555" s="125">
        <v>21802</v>
      </c>
      <c r="C555" s="487" t="s">
        <v>771</v>
      </c>
      <c r="D555" s="125" t="s">
        <v>31</v>
      </c>
      <c r="E555" s="361">
        <v>1</v>
      </c>
      <c r="F555" s="482">
        <f t="shared" si="247"/>
        <v>390</v>
      </c>
      <c r="G555" s="485"/>
      <c r="H555" s="482"/>
      <c r="I555" s="482"/>
      <c r="J555" s="339"/>
      <c r="K555" s="339"/>
      <c r="L555" s="346"/>
      <c r="M555" s="346"/>
      <c r="N555" s="346"/>
      <c r="O555" s="346"/>
      <c r="P555" s="346">
        <v>11</v>
      </c>
      <c r="Q555" s="346">
        <v>11</v>
      </c>
      <c r="R555" s="346">
        <v>10</v>
      </c>
      <c r="S555" s="346">
        <v>10</v>
      </c>
      <c r="T555" s="346">
        <v>10</v>
      </c>
      <c r="U555" s="346">
        <v>2</v>
      </c>
      <c r="V555" s="346">
        <v>10</v>
      </c>
      <c r="W555" s="346">
        <v>11</v>
      </c>
      <c r="X555" s="346">
        <v>12</v>
      </c>
      <c r="Y555" s="346">
        <v>10</v>
      </c>
      <c r="Z555" s="346">
        <v>9</v>
      </c>
      <c r="AA555" s="346">
        <v>10</v>
      </c>
      <c r="AB555" s="346">
        <v>10</v>
      </c>
      <c r="AC555" s="346">
        <v>8</v>
      </c>
      <c r="AD555" s="346">
        <v>54</v>
      </c>
      <c r="AE555" s="346">
        <v>44</v>
      </c>
      <c r="AF555" s="346">
        <v>36</v>
      </c>
      <c r="AG555" s="346">
        <v>24</v>
      </c>
      <c r="AH555" s="346">
        <v>25</v>
      </c>
      <c r="AI555" s="346">
        <v>22</v>
      </c>
      <c r="AJ555" s="346">
        <v>14</v>
      </c>
      <c r="AK555" s="346">
        <v>13</v>
      </c>
      <c r="AL555" s="346">
        <v>10</v>
      </c>
      <c r="AM555" s="346">
        <v>7</v>
      </c>
      <c r="AN555" s="346">
        <v>3</v>
      </c>
      <c r="AO555" s="346">
        <v>2</v>
      </c>
      <c r="AP555" s="346">
        <v>2</v>
      </c>
      <c r="AQ555" s="346">
        <v>3</v>
      </c>
      <c r="AR555" s="346">
        <v>85</v>
      </c>
      <c r="AS555" s="346">
        <v>28</v>
      </c>
      <c r="AT555" s="346">
        <v>24</v>
      </c>
      <c r="AU555" s="346">
        <v>107</v>
      </c>
      <c r="AV555" s="346">
        <v>7</v>
      </c>
    </row>
    <row r="556" spans="1:48" hidden="1" x14ac:dyDescent="0.2">
      <c r="A556" s="347"/>
      <c r="B556" s="125">
        <v>21803</v>
      </c>
      <c r="C556" s="487" t="s">
        <v>768</v>
      </c>
      <c r="D556" s="125" t="s">
        <v>31</v>
      </c>
      <c r="E556" s="361">
        <v>1</v>
      </c>
      <c r="F556" s="482">
        <f t="shared" si="247"/>
        <v>614</v>
      </c>
      <c r="G556" s="485"/>
      <c r="H556" s="482"/>
      <c r="I556" s="482"/>
      <c r="J556" s="339"/>
      <c r="K556" s="339"/>
      <c r="L556" s="346"/>
      <c r="M556" s="346"/>
      <c r="N556" s="346"/>
      <c r="O556" s="346"/>
      <c r="P556" s="346">
        <v>14</v>
      </c>
      <c r="Q556" s="346">
        <v>19</v>
      </c>
      <c r="R556" s="346">
        <v>17</v>
      </c>
      <c r="S556" s="346">
        <v>17</v>
      </c>
      <c r="T556" s="346">
        <v>15</v>
      </c>
      <c r="U556" s="346">
        <v>12</v>
      </c>
      <c r="V556" s="346">
        <v>14</v>
      </c>
      <c r="W556" s="346">
        <v>14</v>
      </c>
      <c r="X556" s="346">
        <v>11</v>
      </c>
      <c r="Y556" s="346">
        <v>16</v>
      </c>
      <c r="Z556" s="346">
        <v>15</v>
      </c>
      <c r="AA556" s="346">
        <v>15</v>
      </c>
      <c r="AB556" s="346">
        <v>15</v>
      </c>
      <c r="AC556" s="346">
        <v>16</v>
      </c>
      <c r="AD556" s="346">
        <v>53</v>
      </c>
      <c r="AE556" s="346">
        <v>83</v>
      </c>
      <c r="AF556" s="346">
        <v>63</v>
      </c>
      <c r="AG556" s="346">
        <v>45</v>
      </c>
      <c r="AH556" s="346">
        <v>46</v>
      </c>
      <c r="AI556" s="346">
        <v>38</v>
      </c>
      <c r="AJ556" s="346">
        <v>22</v>
      </c>
      <c r="AK556" s="346">
        <v>21</v>
      </c>
      <c r="AL556" s="346">
        <v>14</v>
      </c>
      <c r="AM556" s="346">
        <v>9</v>
      </c>
      <c r="AN556" s="346">
        <v>5</v>
      </c>
      <c r="AO556" s="346">
        <v>2</v>
      </c>
      <c r="AP556" s="346">
        <v>3</v>
      </c>
      <c r="AQ556" s="346">
        <v>10</v>
      </c>
      <c r="AR556" s="346">
        <v>202</v>
      </c>
      <c r="AS556" s="346">
        <v>38</v>
      </c>
      <c r="AT556" s="346">
        <v>18</v>
      </c>
      <c r="AU556" s="346">
        <v>188</v>
      </c>
      <c r="AV556" s="346">
        <v>16</v>
      </c>
    </row>
    <row r="557" spans="1:48" hidden="1" x14ac:dyDescent="0.2">
      <c r="A557" s="347"/>
      <c r="B557" s="125">
        <v>21804</v>
      </c>
      <c r="C557" s="487" t="s">
        <v>772</v>
      </c>
      <c r="D557" s="125" t="s">
        <v>31</v>
      </c>
      <c r="E557" s="361">
        <v>1</v>
      </c>
      <c r="F557" s="482">
        <f t="shared" si="247"/>
        <v>1574</v>
      </c>
      <c r="G557" s="485"/>
      <c r="H557" s="482"/>
      <c r="I557" s="482"/>
      <c r="J557" s="339"/>
      <c r="K557" s="339"/>
      <c r="L557" s="346"/>
      <c r="M557" s="346"/>
      <c r="N557" s="346"/>
      <c r="O557" s="346"/>
      <c r="P557" s="346">
        <v>48</v>
      </c>
      <c r="Q557" s="346">
        <v>47</v>
      </c>
      <c r="R557" s="346">
        <v>46</v>
      </c>
      <c r="S557" s="346">
        <v>36</v>
      </c>
      <c r="T557" s="346">
        <v>35</v>
      </c>
      <c r="U557" s="346">
        <v>38</v>
      </c>
      <c r="V557" s="346">
        <v>30</v>
      </c>
      <c r="W557" s="346">
        <v>42</v>
      </c>
      <c r="X557" s="346">
        <v>41</v>
      </c>
      <c r="Y557" s="346">
        <v>42</v>
      </c>
      <c r="Z557" s="346">
        <v>41</v>
      </c>
      <c r="AA557" s="346">
        <v>41</v>
      </c>
      <c r="AB557" s="346">
        <v>43</v>
      </c>
      <c r="AC557" s="346">
        <v>44</v>
      </c>
      <c r="AD557" s="346">
        <v>195</v>
      </c>
      <c r="AE557" s="346">
        <v>176</v>
      </c>
      <c r="AF557" s="346">
        <v>138</v>
      </c>
      <c r="AG557" s="346">
        <v>98</v>
      </c>
      <c r="AH557" s="346">
        <v>100</v>
      </c>
      <c r="AI557" s="346">
        <v>88</v>
      </c>
      <c r="AJ557" s="346">
        <v>55</v>
      </c>
      <c r="AK557" s="346">
        <v>54</v>
      </c>
      <c r="AL557" s="346">
        <v>39</v>
      </c>
      <c r="AM557" s="346">
        <v>25</v>
      </c>
      <c r="AN557" s="346">
        <v>15</v>
      </c>
      <c r="AO557" s="346">
        <v>10</v>
      </c>
      <c r="AP557" s="346">
        <v>7</v>
      </c>
      <c r="AQ557" s="346">
        <v>36</v>
      </c>
      <c r="AR557" s="346">
        <v>936</v>
      </c>
      <c r="AS557" s="346">
        <v>112</v>
      </c>
      <c r="AT557" s="346">
        <v>109</v>
      </c>
      <c r="AU557" s="346">
        <v>436</v>
      </c>
      <c r="AV557" s="346">
        <v>47</v>
      </c>
    </row>
    <row r="558" spans="1:48" hidden="1" x14ac:dyDescent="0.2">
      <c r="A558" s="347"/>
      <c r="B558" s="125">
        <v>21805</v>
      </c>
      <c r="C558" s="487" t="s">
        <v>773</v>
      </c>
      <c r="D558" s="125" t="s">
        <v>31</v>
      </c>
      <c r="E558" s="361">
        <v>1</v>
      </c>
      <c r="F558" s="482">
        <f t="shared" si="247"/>
        <v>395</v>
      </c>
      <c r="G558" s="485"/>
      <c r="H558" s="482"/>
      <c r="I558" s="482"/>
      <c r="J558" s="339"/>
      <c r="K558" s="339"/>
      <c r="L558" s="346"/>
      <c r="M558" s="346"/>
      <c r="N558" s="346"/>
      <c r="O558" s="346"/>
      <c r="P558" s="346">
        <v>11</v>
      </c>
      <c r="Q558" s="346">
        <v>11</v>
      </c>
      <c r="R558" s="346">
        <v>10</v>
      </c>
      <c r="S558" s="346">
        <v>11</v>
      </c>
      <c r="T558" s="346">
        <v>11</v>
      </c>
      <c r="U558" s="346">
        <v>13</v>
      </c>
      <c r="V558" s="346">
        <v>9</v>
      </c>
      <c r="W558" s="346">
        <v>10</v>
      </c>
      <c r="X558" s="346">
        <v>10</v>
      </c>
      <c r="Y558" s="346">
        <v>10</v>
      </c>
      <c r="Z558" s="346">
        <v>10</v>
      </c>
      <c r="AA558" s="346">
        <v>10</v>
      </c>
      <c r="AB558" s="346">
        <v>10</v>
      </c>
      <c r="AC558" s="346">
        <v>10</v>
      </c>
      <c r="AD558" s="346">
        <v>53</v>
      </c>
      <c r="AE558" s="346">
        <v>42</v>
      </c>
      <c r="AF558" s="346">
        <v>35</v>
      </c>
      <c r="AG558" s="346">
        <v>26</v>
      </c>
      <c r="AH558" s="346">
        <v>27</v>
      </c>
      <c r="AI558" s="346">
        <v>22</v>
      </c>
      <c r="AJ558" s="346">
        <v>10</v>
      </c>
      <c r="AK558" s="346">
        <v>12</v>
      </c>
      <c r="AL558" s="346">
        <v>9</v>
      </c>
      <c r="AM558" s="346">
        <v>6</v>
      </c>
      <c r="AN558" s="346">
        <v>3</v>
      </c>
      <c r="AO558" s="346">
        <v>3</v>
      </c>
      <c r="AP558" s="346">
        <v>1</v>
      </c>
      <c r="AQ558" s="346">
        <v>19</v>
      </c>
      <c r="AR558" s="346">
        <v>280</v>
      </c>
      <c r="AS558" s="346">
        <v>26</v>
      </c>
      <c r="AT558" s="346">
        <v>26</v>
      </c>
      <c r="AU558" s="346">
        <v>106</v>
      </c>
      <c r="AV558" s="346">
        <v>23</v>
      </c>
    </row>
    <row r="559" spans="1:48" hidden="1" x14ac:dyDescent="0.2">
      <c r="A559" s="347"/>
      <c r="B559" s="125">
        <v>21806</v>
      </c>
      <c r="C559" s="487" t="s">
        <v>774</v>
      </c>
      <c r="D559" s="125" t="s">
        <v>31</v>
      </c>
      <c r="E559" s="361">
        <v>1</v>
      </c>
      <c r="F559" s="482">
        <f t="shared" si="247"/>
        <v>1057</v>
      </c>
      <c r="G559" s="485"/>
      <c r="H559" s="482"/>
      <c r="I559" s="482"/>
      <c r="J559" s="339"/>
      <c r="K559" s="339"/>
      <c r="L559" s="346"/>
      <c r="M559" s="346"/>
      <c r="N559" s="346"/>
      <c r="O559" s="346"/>
      <c r="P559" s="346">
        <v>44</v>
      </c>
      <c r="Q559" s="346">
        <v>35</v>
      </c>
      <c r="R559" s="346">
        <v>34</v>
      </c>
      <c r="S559" s="346">
        <v>44</v>
      </c>
      <c r="T559" s="346">
        <v>34</v>
      </c>
      <c r="U559" s="346">
        <v>21</v>
      </c>
      <c r="V559" s="346">
        <v>20</v>
      </c>
      <c r="W559" s="346">
        <v>31</v>
      </c>
      <c r="X559" s="346">
        <v>30</v>
      </c>
      <c r="Y559" s="346">
        <v>15</v>
      </c>
      <c r="Z559" s="346">
        <v>21</v>
      </c>
      <c r="AA559" s="346">
        <v>31</v>
      </c>
      <c r="AB559" s="346">
        <v>32</v>
      </c>
      <c r="AC559" s="346">
        <v>33</v>
      </c>
      <c r="AD559" s="346">
        <v>98</v>
      </c>
      <c r="AE559" s="346">
        <v>80</v>
      </c>
      <c r="AF559" s="346">
        <v>86</v>
      </c>
      <c r="AG559" s="346">
        <v>83</v>
      </c>
      <c r="AH559" s="346">
        <v>85</v>
      </c>
      <c r="AI559" s="346">
        <v>53</v>
      </c>
      <c r="AJ559" s="346">
        <v>40</v>
      </c>
      <c r="AK559" s="346">
        <v>38</v>
      </c>
      <c r="AL559" s="346">
        <v>29</v>
      </c>
      <c r="AM559" s="346">
        <v>17</v>
      </c>
      <c r="AN559" s="346">
        <v>10</v>
      </c>
      <c r="AO559" s="346">
        <v>8</v>
      </c>
      <c r="AP559" s="346">
        <v>5</v>
      </c>
      <c r="AQ559" s="346">
        <v>19</v>
      </c>
      <c r="AR559" s="346">
        <v>206</v>
      </c>
      <c r="AS559" s="346">
        <v>82</v>
      </c>
      <c r="AT559" s="346">
        <v>81</v>
      </c>
      <c r="AU559" s="346">
        <v>324</v>
      </c>
      <c r="AV559" s="346">
        <v>29</v>
      </c>
    </row>
    <row r="560" spans="1:48" hidden="1" x14ac:dyDescent="0.2">
      <c r="A560" s="347"/>
      <c r="B560" s="125">
        <v>21814</v>
      </c>
      <c r="C560" s="487" t="s">
        <v>769</v>
      </c>
      <c r="D560" s="125" t="s">
        <v>31</v>
      </c>
      <c r="E560" s="361">
        <v>1</v>
      </c>
      <c r="F560" s="482">
        <f t="shared" si="247"/>
        <v>266</v>
      </c>
      <c r="G560" s="485"/>
      <c r="H560" s="482"/>
      <c r="I560" s="482"/>
      <c r="J560" s="339"/>
      <c r="K560" s="339"/>
      <c r="L560" s="346"/>
      <c r="M560" s="346"/>
      <c r="N560" s="346"/>
      <c r="O560" s="346"/>
      <c r="P560" s="346">
        <v>9</v>
      </c>
      <c r="Q560" s="346">
        <v>5</v>
      </c>
      <c r="R560" s="346">
        <v>5</v>
      </c>
      <c r="S560" s="346">
        <v>5</v>
      </c>
      <c r="T560" s="346">
        <v>5</v>
      </c>
      <c r="U560" s="346">
        <v>18</v>
      </c>
      <c r="V560" s="346">
        <v>14</v>
      </c>
      <c r="W560" s="346">
        <v>7</v>
      </c>
      <c r="X560" s="346">
        <v>14</v>
      </c>
      <c r="Y560" s="346">
        <v>5</v>
      </c>
      <c r="Z560" s="346">
        <v>6</v>
      </c>
      <c r="AA560" s="346">
        <v>6</v>
      </c>
      <c r="AB560" s="346">
        <v>6</v>
      </c>
      <c r="AC560" s="346">
        <v>6</v>
      </c>
      <c r="AD560" s="346">
        <v>40</v>
      </c>
      <c r="AE560" s="346">
        <v>27</v>
      </c>
      <c r="AF560" s="346">
        <v>23</v>
      </c>
      <c r="AG560" s="346">
        <v>13</v>
      </c>
      <c r="AH560" s="346">
        <v>13</v>
      </c>
      <c r="AI560" s="346">
        <v>13</v>
      </c>
      <c r="AJ560" s="346">
        <v>10</v>
      </c>
      <c r="AK560" s="346">
        <v>6</v>
      </c>
      <c r="AL560" s="346">
        <v>4</v>
      </c>
      <c r="AM560" s="346">
        <v>3</v>
      </c>
      <c r="AN560" s="346">
        <v>1</v>
      </c>
      <c r="AO560" s="346">
        <v>1</v>
      </c>
      <c r="AP560" s="346">
        <v>1</v>
      </c>
      <c r="AQ560" s="346">
        <v>19</v>
      </c>
      <c r="AR560" s="346">
        <v>164</v>
      </c>
      <c r="AS560" s="346">
        <v>15</v>
      </c>
      <c r="AT560" s="346">
        <v>18</v>
      </c>
      <c r="AU560" s="346">
        <v>68</v>
      </c>
      <c r="AV560" s="346">
        <v>24</v>
      </c>
    </row>
    <row r="561" spans="1:48" ht="12.75" hidden="1" x14ac:dyDescent="0.2">
      <c r="A561" s="488"/>
      <c r="B561" s="71">
        <v>24571</v>
      </c>
      <c r="C561" s="287" t="s">
        <v>798</v>
      </c>
      <c r="D561" s="489" t="s">
        <v>31</v>
      </c>
      <c r="E561" s="305">
        <v>1</v>
      </c>
      <c r="F561" s="482">
        <f t="shared" si="247"/>
        <v>519</v>
      </c>
      <c r="G561" s="485"/>
      <c r="H561" s="482"/>
      <c r="I561" s="482"/>
      <c r="J561" s="339"/>
      <c r="K561" s="339"/>
      <c r="L561" s="346"/>
      <c r="M561" s="346"/>
      <c r="N561" s="346"/>
      <c r="O561" s="346"/>
      <c r="P561" s="346">
        <v>4</v>
      </c>
      <c r="Q561" s="346">
        <v>4</v>
      </c>
      <c r="R561" s="346">
        <v>4</v>
      </c>
      <c r="S561" s="346">
        <v>4</v>
      </c>
      <c r="T561" s="346">
        <v>4</v>
      </c>
      <c r="U561" s="346">
        <v>21</v>
      </c>
      <c r="V561" s="346">
        <v>6</v>
      </c>
      <c r="W561" s="346">
        <v>6</v>
      </c>
      <c r="X561" s="346">
        <v>15</v>
      </c>
      <c r="Y561" s="346">
        <v>4</v>
      </c>
      <c r="Z561" s="346">
        <v>7</v>
      </c>
      <c r="AA561" s="346">
        <v>12</v>
      </c>
      <c r="AB561" s="346">
        <v>8</v>
      </c>
      <c r="AC561" s="346">
        <v>7</v>
      </c>
      <c r="AD561" s="346">
        <v>55</v>
      </c>
      <c r="AE561" s="346">
        <v>90</v>
      </c>
      <c r="AF561" s="346">
        <v>70</v>
      </c>
      <c r="AG561" s="346">
        <v>32</v>
      </c>
      <c r="AH561" s="346">
        <v>33</v>
      </c>
      <c r="AI561" s="346">
        <v>27</v>
      </c>
      <c r="AJ561" s="346">
        <v>40</v>
      </c>
      <c r="AK561" s="346">
        <v>22</v>
      </c>
      <c r="AL561" s="346">
        <v>10</v>
      </c>
      <c r="AM561" s="346">
        <v>12</v>
      </c>
      <c r="AN561" s="346">
        <v>9</v>
      </c>
      <c r="AO561" s="346">
        <v>7</v>
      </c>
      <c r="AP561" s="346">
        <v>6</v>
      </c>
      <c r="AQ561" s="346">
        <v>3</v>
      </c>
      <c r="AR561" s="346">
        <v>102</v>
      </c>
      <c r="AS561" s="346">
        <v>26</v>
      </c>
      <c r="AT561" s="346">
        <v>25</v>
      </c>
      <c r="AU561" s="346">
        <v>94</v>
      </c>
      <c r="AV561" s="346">
        <v>13</v>
      </c>
    </row>
    <row r="562" spans="1:48" ht="15" hidden="1" customHeight="1" x14ac:dyDescent="0.2">
      <c r="A562" s="490"/>
      <c r="B562" s="491"/>
      <c r="C562" s="491" t="s">
        <v>696</v>
      </c>
      <c r="D562" s="373"/>
      <c r="E562" s="373"/>
      <c r="F562" s="374">
        <f>+F563+F588+F593</f>
        <v>26688</v>
      </c>
      <c r="G562" s="375">
        <f t="shared" ref="G562:I562" si="249">+G563+G588+G593</f>
        <v>0</v>
      </c>
      <c r="H562" s="376">
        <f t="shared" si="249"/>
        <v>0</v>
      </c>
      <c r="I562" s="376">
        <f t="shared" si="249"/>
        <v>0</v>
      </c>
      <c r="J562" s="376">
        <f>+J563+J588+J593</f>
        <v>0</v>
      </c>
      <c r="K562" s="376">
        <f>+K563+K588+K593</f>
        <v>0</v>
      </c>
      <c r="L562" s="376">
        <f t="shared" ref="L562:AV562" si="250">+L563+L588+L593</f>
        <v>0</v>
      </c>
      <c r="M562" s="376">
        <f t="shared" si="250"/>
        <v>0</v>
      </c>
      <c r="N562" s="376">
        <f t="shared" si="250"/>
        <v>0</v>
      </c>
      <c r="O562" s="376">
        <f t="shared" si="250"/>
        <v>0</v>
      </c>
      <c r="P562" s="376">
        <f t="shared" si="250"/>
        <v>517</v>
      </c>
      <c r="Q562" s="376">
        <f t="shared" si="250"/>
        <v>532</v>
      </c>
      <c r="R562" s="376">
        <f t="shared" si="250"/>
        <v>554</v>
      </c>
      <c r="S562" s="376">
        <f t="shared" si="250"/>
        <v>568</v>
      </c>
      <c r="T562" s="376">
        <f t="shared" si="250"/>
        <v>588</v>
      </c>
      <c r="U562" s="376">
        <f t="shared" si="250"/>
        <v>608</v>
      </c>
      <c r="V562" s="376">
        <f t="shared" si="250"/>
        <v>619</v>
      </c>
      <c r="W562" s="376">
        <f t="shared" si="250"/>
        <v>610</v>
      </c>
      <c r="X562" s="376">
        <f t="shared" si="250"/>
        <v>598</v>
      </c>
      <c r="Y562" s="376">
        <f t="shared" si="250"/>
        <v>576</v>
      </c>
      <c r="Z562" s="376">
        <f t="shared" si="250"/>
        <v>554</v>
      </c>
      <c r="AA562" s="376">
        <f t="shared" si="250"/>
        <v>534</v>
      </c>
      <c r="AB562" s="376">
        <f t="shared" si="250"/>
        <v>513</v>
      </c>
      <c r="AC562" s="376">
        <f t="shared" si="250"/>
        <v>486</v>
      </c>
      <c r="AD562" s="376">
        <f t="shared" si="250"/>
        <v>2240</v>
      </c>
      <c r="AE562" s="376">
        <f t="shared" si="250"/>
        <v>2184</v>
      </c>
      <c r="AF562" s="376">
        <f t="shared" si="250"/>
        <v>1893</v>
      </c>
      <c r="AG562" s="376">
        <f t="shared" si="250"/>
        <v>1840</v>
      </c>
      <c r="AH562" s="376">
        <f t="shared" si="250"/>
        <v>1776</v>
      </c>
      <c r="AI562" s="376">
        <f t="shared" si="250"/>
        <v>1748</v>
      </c>
      <c r="AJ562" s="376">
        <f t="shared" si="250"/>
        <v>1515</v>
      </c>
      <c r="AK562" s="376">
        <f t="shared" si="250"/>
        <v>1267</v>
      </c>
      <c r="AL562" s="376">
        <f t="shared" si="250"/>
        <v>1159</v>
      </c>
      <c r="AM562" s="376">
        <f t="shared" si="250"/>
        <v>1064</v>
      </c>
      <c r="AN562" s="376">
        <f t="shared" si="250"/>
        <v>940</v>
      </c>
      <c r="AO562" s="376">
        <f t="shared" si="250"/>
        <v>628</v>
      </c>
      <c r="AP562" s="376">
        <f t="shared" si="250"/>
        <v>515</v>
      </c>
      <c r="AQ562" s="376">
        <f t="shared" si="250"/>
        <v>551</v>
      </c>
      <c r="AR562" s="376">
        <f t="shared" si="250"/>
        <v>15027</v>
      </c>
      <c r="AS562" s="376">
        <f t="shared" si="250"/>
        <v>1538</v>
      </c>
      <c r="AT562" s="376">
        <f t="shared" si="250"/>
        <v>1308</v>
      </c>
      <c r="AU562" s="376">
        <f t="shared" si="250"/>
        <v>5835</v>
      </c>
      <c r="AV562" s="376">
        <f t="shared" si="250"/>
        <v>732</v>
      </c>
    </row>
    <row r="563" spans="1:48" hidden="1" x14ac:dyDescent="0.2">
      <c r="A563" s="492" t="s">
        <v>799</v>
      </c>
      <c r="B563" s="493"/>
      <c r="C563" s="458" t="s">
        <v>693</v>
      </c>
      <c r="D563" s="153"/>
      <c r="E563" s="494">
        <v>2</v>
      </c>
      <c r="F563" s="495">
        <f>F564+F568+F570+F574</f>
        <v>23412</v>
      </c>
      <c r="G563" s="496">
        <f t="shared" ref="G563:I563" si="251">+G564+G568+G570+G574</f>
        <v>0</v>
      </c>
      <c r="H563" s="497">
        <f t="shared" si="251"/>
        <v>0</v>
      </c>
      <c r="I563" s="497">
        <f t="shared" si="251"/>
        <v>0</v>
      </c>
      <c r="J563" s="497">
        <f>+J564+J568+J570+J574</f>
        <v>0</v>
      </c>
      <c r="K563" s="497">
        <f>+K564+K568+K570+K574</f>
        <v>0</v>
      </c>
      <c r="L563" s="497">
        <f t="shared" ref="L563:AV563" si="252">L564+L568+L570+L574</f>
        <v>0</v>
      </c>
      <c r="M563" s="497">
        <f t="shared" si="252"/>
        <v>0</v>
      </c>
      <c r="N563" s="497">
        <f t="shared" si="252"/>
        <v>0</v>
      </c>
      <c r="O563" s="497">
        <f t="shared" si="252"/>
        <v>0</v>
      </c>
      <c r="P563" s="497">
        <f t="shared" si="252"/>
        <v>458</v>
      </c>
      <c r="Q563" s="497">
        <f t="shared" si="252"/>
        <v>476</v>
      </c>
      <c r="R563" s="497">
        <f t="shared" si="252"/>
        <v>497</v>
      </c>
      <c r="S563" s="497">
        <f t="shared" si="252"/>
        <v>511</v>
      </c>
      <c r="T563" s="497">
        <f t="shared" si="252"/>
        <v>532</v>
      </c>
      <c r="U563" s="497">
        <f t="shared" si="252"/>
        <v>552</v>
      </c>
      <c r="V563" s="497">
        <f t="shared" si="252"/>
        <v>565</v>
      </c>
      <c r="W563" s="497">
        <f t="shared" si="252"/>
        <v>556</v>
      </c>
      <c r="X563" s="497">
        <f t="shared" si="252"/>
        <v>541</v>
      </c>
      <c r="Y563" s="497">
        <f t="shared" si="252"/>
        <v>521</v>
      </c>
      <c r="Z563" s="497">
        <f t="shared" si="252"/>
        <v>500</v>
      </c>
      <c r="AA563" s="497">
        <f t="shared" si="252"/>
        <v>479</v>
      </c>
      <c r="AB563" s="497">
        <f t="shared" si="252"/>
        <v>459</v>
      </c>
      <c r="AC563" s="497">
        <f t="shared" si="252"/>
        <v>434</v>
      </c>
      <c r="AD563" s="497">
        <f t="shared" si="252"/>
        <v>1948</v>
      </c>
      <c r="AE563" s="497">
        <f t="shared" si="252"/>
        <v>1854</v>
      </c>
      <c r="AF563" s="497">
        <f t="shared" si="252"/>
        <v>1609</v>
      </c>
      <c r="AG563" s="497">
        <f t="shared" si="252"/>
        <v>1584</v>
      </c>
      <c r="AH563" s="497">
        <f t="shared" si="252"/>
        <v>1597</v>
      </c>
      <c r="AI563" s="497">
        <f t="shared" si="252"/>
        <v>1542</v>
      </c>
      <c r="AJ563" s="497">
        <f t="shared" si="252"/>
        <v>1350</v>
      </c>
      <c r="AK563" s="497">
        <f t="shared" si="252"/>
        <v>1090</v>
      </c>
      <c r="AL563" s="497">
        <f t="shared" si="252"/>
        <v>1012</v>
      </c>
      <c r="AM563" s="497">
        <f t="shared" si="252"/>
        <v>924</v>
      </c>
      <c r="AN563" s="497">
        <f t="shared" si="252"/>
        <v>820</v>
      </c>
      <c r="AO563" s="497">
        <f t="shared" si="252"/>
        <v>544</v>
      </c>
      <c r="AP563" s="497">
        <f t="shared" si="252"/>
        <v>457</v>
      </c>
      <c r="AQ563" s="497">
        <f t="shared" si="252"/>
        <v>470</v>
      </c>
      <c r="AR563" s="497">
        <f t="shared" si="252"/>
        <v>13447</v>
      </c>
      <c r="AS563" s="497">
        <f t="shared" si="252"/>
        <v>1403</v>
      </c>
      <c r="AT563" s="497">
        <f t="shared" si="252"/>
        <v>1171</v>
      </c>
      <c r="AU563" s="497">
        <f t="shared" si="252"/>
        <v>5296</v>
      </c>
      <c r="AV563" s="497">
        <f t="shared" si="252"/>
        <v>624</v>
      </c>
    </row>
    <row r="564" spans="1:48" hidden="1" x14ac:dyDescent="0.2">
      <c r="A564" s="498" t="s">
        <v>800</v>
      </c>
      <c r="B564" s="341"/>
      <c r="C564" s="342" t="s">
        <v>697</v>
      </c>
      <c r="D564" s="275"/>
      <c r="E564" s="107">
        <v>2</v>
      </c>
      <c r="F564" s="499">
        <f>SUM(F565:F567)</f>
        <v>9262</v>
      </c>
      <c r="G564" s="500">
        <f t="shared" ref="G564:AV564" si="253">SUM(G565:G567)</f>
        <v>0</v>
      </c>
      <c r="H564" s="501">
        <f t="shared" si="253"/>
        <v>0</v>
      </c>
      <c r="I564" s="501">
        <f t="shared" si="253"/>
        <v>0</v>
      </c>
      <c r="J564" s="501">
        <f t="shared" si="253"/>
        <v>0</v>
      </c>
      <c r="K564" s="501">
        <f t="shared" si="253"/>
        <v>0</v>
      </c>
      <c r="L564" s="501">
        <f t="shared" si="253"/>
        <v>0</v>
      </c>
      <c r="M564" s="501">
        <f t="shared" si="253"/>
        <v>0</v>
      </c>
      <c r="N564" s="501">
        <f t="shared" si="253"/>
        <v>0</v>
      </c>
      <c r="O564" s="501">
        <f t="shared" si="253"/>
        <v>0</v>
      </c>
      <c r="P564" s="501">
        <f t="shared" si="253"/>
        <v>169</v>
      </c>
      <c r="Q564" s="501">
        <f t="shared" si="253"/>
        <v>176</v>
      </c>
      <c r="R564" s="501">
        <f t="shared" si="253"/>
        <v>184</v>
      </c>
      <c r="S564" s="501">
        <f t="shared" si="253"/>
        <v>189</v>
      </c>
      <c r="T564" s="501">
        <f t="shared" si="253"/>
        <v>195</v>
      </c>
      <c r="U564" s="501">
        <f t="shared" si="253"/>
        <v>202</v>
      </c>
      <c r="V564" s="501">
        <f t="shared" si="253"/>
        <v>207</v>
      </c>
      <c r="W564" s="501">
        <f t="shared" si="253"/>
        <v>204</v>
      </c>
      <c r="X564" s="501">
        <f t="shared" si="253"/>
        <v>203</v>
      </c>
      <c r="Y564" s="501">
        <f t="shared" si="253"/>
        <v>199</v>
      </c>
      <c r="Z564" s="501">
        <f t="shared" si="253"/>
        <v>196</v>
      </c>
      <c r="AA564" s="501">
        <f t="shared" si="253"/>
        <v>190</v>
      </c>
      <c r="AB564" s="501">
        <f t="shared" si="253"/>
        <v>184</v>
      </c>
      <c r="AC564" s="501">
        <f t="shared" si="253"/>
        <v>176</v>
      </c>
      <c r="AD564" s="501">
        <f t="shared" si="253"/>
        <v>802</v>
      </c>
      <c r="AE564" s="501">
        <f t="shared" si="253"/>
        <v>809</v>
      </c>
      <c r="AF564" s="501">
        <f t="shared" si="253"/>
        <v>684</v>
      </c>
      <c r="AG564" s="501">
        <f t="shared" si="253"/>
        <v>602</v>
      </c>
      <c r="AH564" s="501">
        <f t="shared" si="253"/>
        <v>622</v>
      </c>
      <c r="AI564" s="501">
        <f t="shared" si="253"/>
        <v>637</v>
      </c>
      <c r="AJ564" s="501">
        <f t="shared" si="253"/>
        <v>550</v>
      </c>
      <c r="AK564" s="501">
        <f t="shared" si="253"/>
        <v>410</v>
      </c>
      <c r="AL564" s="501">
        <f t="shared" si="253"/>
        <v>402</v>
      </c>
      <c r="AM564" s="501">
        <f t="shared" si="253"/>
        <v>353</v>
      </c>
      <c r="AN564" s="501">
        <f t="shared" si="253"/>
        <v>294</v>
      </c>
      <c r="AO564" s="501">
        <f t="shared" si="253"/>
        <v>227</v>
      </c>
      <c r="AP564" s="501">
        <f t="shared" si="253"/>
        <v>196</v>
      </c>
      <c r="AQ564" s="501">
        <f t="shared" si="253"/>
        <v>155</v>
      </c>
      <c r="AR564" s="501">
        <f t="shared" si="253"/>
        <v>5401</v>
      </c>
      <c r="AS564" s="501">
        <f t="shared" si="253"/>
        <v>510</v>
      </c>
      <c r="AT564" s="501">
        <f t="shared" si="253"/>
        <v>471</v>
      </c>
      <c r="AU564" s="501">
        <f t="shared" si="253"/>
        <v>2225</v>
      </c>
      <c r="AV564" s="501">
        <f t="shared" si="253"/>
        <v>210</v>
      </c>
    </row>
    <row r="565" spans="1:48" hidden="1" x14ac:dyDescent="0.2">
      <c r="A565" s="307">
        <v>101</v>
      </c>
      <c r="B565" s="125">
        <v>519</v>
      </c>
      <c r="C565" s="347" t="s">
        <v>698</v>
      </c>
      <c r="D565" s="419" t="s">
        <v>12</v>
      </c>
      <c r="E565" s="383">
        <v>2</v>
      </c>
      <c r="F565" s="482">
        <f>SUM(J565:AP565)</f>
        <v>8042</v>
      </c>
      <c r="G565" s="485"/>
      <c r="H565" s="482"/>
      <c r="I565" s="482"/>
      <c r="J565" s="339"/>
      <c r="K565" s="339"/>
      <c r="L565" s="502"/>
      <c r="M565" s="502"/>
      <c r="N565" s="502"/>
      <c r="O565" s="502"/>
      <c r="P565" s="502">
        <v>165</v>
      </c>
      <c r="Q565" s="502">
        <v>168</v>
      </c>
      <c r="R565" s="502">
        <v>174</v>
      </c>
      <c r="S565" s="502">
        <v>176</v>
      </c>
      <c r="T565" s="502">
        <v>166</v>
      </c>
      <c r="U565" s="502">
        <v>178</v>
      </c>
      <c r="V565" s="502">
        <v>180</v>
      </c>
      <c r="W565" s="502">
        <v>180</v>
      </c>
      <c r="X565" s="502">
        <v>179</v>
      </c>
      <c r="Y565" s="502">
        <v>175</v>
      </c>
      <c r="Z565" s="502">
        <v>172</v>
      </c>
      <c r="AA565" s="502">
        <v>171</v>
      </c>
      <c r="AB565" s="502">
        <v>165</v>
      </c>
      <c r="AC565" s="502">
        <v>153</v>
      </c>
      <c r="AD565" s="502">
        <v>730</v>
      </c>
      <c r="AE565" s="502">
        <v>736</v>
      </c>
      <c r="AF565" s="502">
        <v>595</v>
      </c>
      <c r="AG565" s="502">
        <v>524</v>
      </c>
      <c r="AH565" s="502">
        <v>548</v>
      </c>
      <c r="AI565" s="502">
        <v>555</v>
      </c>
      <c r="AJ565" s="502">
        <v>451</v>
      </c>
      <c r="AK565" s="502">
        <v>341</v>
      </c>
      <c r="AL565" s="502">
        <v>330</v>
      </c>
      <c r="AM565" s="502">
        <v>261</v>
      </c>
      <c r="AN565" s="502">
        <v>235</v>
      </c>
      <c r="AO565" s="502">
        <v>179</v>
      </c>
      <c r="AP565" s="502">
        <v>155</v>
      </c>
      <c r="AQ565" s="502">
        <v>143</v>
      </c>
      <c r="AR565" s="502">
        <v>4742</v>
      </c>
      <c r="AS565" s="502">
        <v>459</v>
      </c>
      <c r="AT565" s="502">
        <v>415</v>
      </c>
      <c r="AU565" s="502">
        <v>1958</v>
      </c>
      <c r="AV565" s="502">
        <v>195</v>
      </c>
    </row>
    <row r="566" spans="1:48" hidden="1" x14ac:dyDescent="0.2">
      <c r="A566" s="307">
        <v>301</v>
      </c>
      <c r="B566" s="125">
        <v>536</v>
      </c>
      <c r="C566" s="347" t="s">
        <v>699</v>
      </c>
      <c r="D566" s="354" t="s">
        <v>31</v>
      </c>
      <c r="E566" s="361">
        <v>2</v>
      </c>
      <c r="F566" s="482">
        <f>SUM(J566:AP566)</f>
        <v>1019</v>
      </c>
      <c r="G566" s="485"/>
      <c r="H566" s="482"/>
      <c r="I566" s="482"/>
      <c r="J566" s="339"/>
      <c r="K566" s="339"/>
      <c r="L566" s="502"/>
      <c r="M566" s="502"/>
      <c r="N566" s="502"/>
      <c r="O566" s="502"/>
      <c r="P566" s="502">
        <v>3</v>
      </c>
      <c r="Q566" s="502">
        <v>4</v>
      </c>
      <c r="R566" s="502">
        <v>6</v>
      </c>
      <c r="S566" s="502">
        <v>9</v>
      </c>
      <c r="T566" s="502">
        <v>23</v>
      </c>
      <c r="U566" s="502">
        <v>20</v>
      </c>
      <c r="V566" s="502">
        <v>23</v>
      </c>
      <c r="W566" s="502">
        <v>20</v>
      </c>
      <c r="X566" s="502">
        <v>20</v>
      </c>
      <c r="Y566" s="502">
        <v>16</v>
      </c>
      <c r="Z566" s="502">
        <v>16</v>
      </c>
      <c r="AA566" s="502">
        <v>11</v>
      </c>
      <c r="AB566" s="502">
        <v>13</v>
      </c>
      <c r="AC566" s="502">
        <v>16</v>
      </c>
      <c r="AD566" s="502">
        <v>64</v>
      </c>
      <c r="AE566" s="502">
        <v>65</v>
      </c>
      <c r="AF566" s="502">
        <v>82</v>
      </c>
      <c r="AG566" s="502">
        <v>66</v>
      </c>
      <c r="AH566" s="502">
        <v>62</v>
      </c>
      <c r="AI566" s="502">
        <v>76</v>
      </c>
      <c r="AJ566" s="502">
        <v>88</v>
      </c>
      <c r="AK566" s="502">
        <v>53</v>
      </c>
      <c r="AL566" s="502">
        <v>64</v>
      </c>
      <c r="AM566" s="502">
        <v>78</v>
      </c>
      <c r="AN566" s="502">
        <v>47</v>
      </c>
      <c r="AO566" s="502">
        <v>41</v>
      </c>
      <c r="AP566" s="502">
        <v>33</v>
      </c>
      <c r="AQ566" s="502">
        <v>9</v>
      </c>
      <c r="AR566" s="502">
        <v>554</v>
      </c>
      <c r="AS566" s="502">
        <v>41</v>
      </c>
      <c r="AT566" s="502">
        <v>47</v>
      </c>
      <c r="AU566" s="502">
        <v>178</v>
      </c>
      <c r="AV566" s="502">
        <v>11</v>
      </c>
    </row>
    <row r="567" spans="1:48" hidden="1" x14ac:dyDescent="0.2">
      <c r="A567" s="307">
        <v>302</v>
      </c>
      <c r="B567" s="125">
        <v>550</v>
      </c>
      <c r="C567" s="347" t="s">
        <v>700</v>
      </c>
      <c r="D567" s="354" t="s">
        <v>31</v>
      </c>
      <c r="E567" s="361">
        <v>2</v>
      </c>
      <c r="F567" s="482">
        <f>SUM(J567:AP567)</f>
        <v>201</v>
      </c>
      <c r="G567" s="485"/>
      <c r="H567" s="482"/>
      <c r="I567" s="482"/>
      <c r="J567" s="339"/>
      <c r="K567" s="339"/>
      <c r="L567" s="502"/>
      <c r="M567" s="502"/>
      <c r="N567" s="502"/>
      <c r="O567" s="502"/>
      <c r="P567" s="502">
        <v>1</v>
      </c>
      <c r="Q567" s="502">
        <v>4</v>
      </c>
      <c r="R567" s="502">
        <v>4</v>
      </c>
      <c r="S567" s="502">
        <v>4</v>
      </c>
      <c r="T567" s="502">
        <v>6</v>
      </c>
      <c r="U567" s="502">
        <v>4</v>
      </c>
      <c r="V567" s="502">
        <v>4</v>
      </c>
      <c r="W567" s="502">
        <v>4</v>
      </c>
      <c r="X567" s="502">
        <v>4</v>
      </c>
      <c r="Y567" s="502">
        <v>8</v>
      </c>
      <c r="Z567" s="502">
        <v>8</v>
      </c>
      <c r="AA567" s="502">
        <v>8</v>
      </c>
      <c r="AB567" s="502">
        <v>6</v>
      </c>
      <c r="AC567" s="502">
        <v>7</v>
      </c>
      <c r="AD567" s="502">
        <v>8</v>
      </c>
      <c r="AE567" s="502">
        <v>8</v>
      </c>
      <c r="AF567" s="502">
        <v>7</v>
      </c>
      <c r="AG567" s="502">
        <v>12</v>
      </c>
      <c r="AH567" s="502">
        <v>12</v>
      </c>
      <c r="AI567" s="502">
        <v>6</v>
      </c>
      <c r="AJ567" s="502">
        <v>11</v>
      </c>
      <c r="AK567" s="502">
        <v>16</v>
      </c>
      <c r="AL567" s="502">
        <v>8</v>
      </c>
      <c r="AM567" s="502">
        <v>14</v>
      </c>
      <c r="AN567" s="502">
        <v>12</v>
      </c>
      <c r="AO567" s="502">
        <v>7</v>
      </c>
      <c r="AP567" s="502">
        <v>8</v>
      </c>
      <c r="AQ567" s="502">
        <v>3</v>
      </c>
      <c r="AR567" s="502">
        <f>ROUND(F567*0.52,0)</f>
        <v>105</v>
      </c>
      <c r="AS567" s="502">
        <v>10</v>
      </c>
      <c r="AT567" s="502">
        <v>9</v>
      </c>
      <c r="AU567" s="502">
        <v>89</v>
      </c>
      <c r="AV567" s="502">
        <v>4</v>
      </c>
    </row>
    <row r="568" spans="1:48" hidden="1" x14ac:dyDescent="0.2">
      <c r="A568" s="498" t="s">
        <v>801</v>
      </c>
      <c r="B568" s="341"/>
      <c r="C568" s="342" t="s">
        <v>701</v>
      </c>
      <c r="D568" s="275"/>
      <c r="E568" s="107">
        <v>2</v>
      </c>
      <c r="F568" s="499">
        <f>F569</f>
        <v>7256</v>
      </c>
      <c r="G568" s="503">
        <f t="shared" ref="G568:I568" si="254">G569</f>
        <v>0</v>
      </c>
      <c r="H568" s="504">
        <f t="shared" si="254"/>
        <v>0</v>
      </c>
      <c r="I568" s="504">
        <f t="shared" si="254"/>
        <v>0</v>
      </c>
      <c r="J568" s="504">
        <f>J569</f>
        <v>0</v>
      </c>
      <c r="K568" s="504">
        <f t="shared" ref="K568:AV568" si="255">K569</f>
        <v>0</v>
      </c>
      <c r="L568" s="504">
        <f t="shared" si="255"/>
        <v>0</v>
      </c>
      <c r="M568" s="504">
        <f t="shared" si="255"/>
        <v>0</v>
      </c>
      <c r="N568" s="504">
        <f t="shared" si="255"/>
        <v>0</v>
      </c>
      <c r="O568" s="504">
        <f t="shared" si="255"/>
        <v>0</v>
      </c>
      <c r="P568" s="501">
        <f t="shared" si="255"/>
        <v>140</v>
      </c>
      <c r="Q568" s="501">
        <f t="shared" si="255"/>
        <v>147</v>
      </c>
      <c r="R568" s="501">
        <f t="shared" si="255"/>
        <v>157</v>
      </c>
      <c r="S568" s="501">
        <f t="shared" si="255"/>
        <v>162</v>
      </c>
      <c r="T568" s="501">
        <f t="shared" si="255"/>
        <v>172</v>
      </c>
      <c r="U568" s="501">
        <f t="shared" si="255"/>
        <v>181</v>
      </c>
      <c r="V568" s="501">
        <f t="shared" si="255"/>
        <v>186</v>
      </c>
      <c r="W568" s="501">
        <f t="shared" si="255"/>
        <v>186</v>
      </c>
      <c r="X568" s="501">
        <f t="shared" si="255"/>
        <v>183</v>
      </c>
      <c r="Y568" s="501">
        <f t="shared" si="255"/>
        <v>177</v>
      </c>
      <c r="Z568" s="501">
        <f t="shared" si="255"/>
        <v>171</v>
      </c>
      <c r="AA568" s="501">
        <f t="shared" si="255"/>
        <v>164</v>
      </c>
      <c r="AB568" s="501">
        <f t="shared" si="255"/>
        <v>154</v>
      </c>
      <c r="AC568" s="501">
        <f t="shared" si="255"/>
        <v>140</v>
      </c>
      <c r="AD568" s="501">
        <f t="shared" si="255"/>
        <v>563</v>
      </c>
      <c r="AE568" s="501">
        <f t="shared" si="255"/>
        <v>554</v>
      </c>
      <c r="AF568" s="501">
        <f t="shared" si="255"/>
        <v>507</v>
      </c>
      <c r="AG568" s="501">
        <f t="shared" si="255"/>
        <v>512</v>
      </c>
      <c r="AH568" s="501">
        <f t="shared" si="255"/>
        <v>533</v>
      </c>
      <c r="AI568" s="501">
        <f t="shared" si="255"/>
        <v>491</v>
      </c>
      <c r="AJ568" s="501">
        <f t="shared" si="255"/>
        <v>390</v>
      </c>
      <c r="AK568" s="501">
        <f t="shared" si="255"/>
        <v>310</v>
      </c>
      <c r="AL568" s="501">
        <f t="shared" si="255"/>
        <v>296</v>
      </c>
      <c r="AM568" s="501">
        <f t="shared" si="255"/>
        <v>252</v>
      </c>
      <c r="AN568" s="501">
        <f t="shared" si="255"/>
        <v>266</v>
      </c>
      <c r="AO568" s="501">
        <f t="shared" si="255"/>
        <v>132</v>
      </c>
      <c r="AP568" s="501">
        <f t="shared" si="255"/>
        <v>130</v>
      </c>
      <c r="AQ568" s="501">
        <f t="shared" si="255"/>
        <v>133</v>
      </c>
      <c r="AR568" s="501">
        <f t="shared" si="255"/>
        <v>4187</v>
      </c>
      <c r="AS568" s="501">
        <f t="shared" si="255"/>
        <v>490</v>
      </c>
      <c r="AT568" s="501">
        <f t="shared" si="255"/>
        <v>391</v>
      </c>
      <c r="AU568" s="501">
        <f t="shared" si="255"/>
        <v>1668</v>
      </c>
      <c r="AV568" s="501">
        <f t="shared" si="255"/>
        <v>179</v>
      </c>
    </row>
    <row r="569" spans="1:48" hidden="1" x14ac:dyDescent="0.2">
      <c r="A569" s="307">
        <v>201</v>
      </c>
      <c r="B569" s="125">
        <v>537</v>
      </c>
      <c r="C569" s="347" t="s">
        <v>702</v>
      </c>
      <c r="D569" s="352" t="s">
        <v>14</v>
      </c>
      <c r="E569" s="363">
        <v>2</v>
      </c>
      <c r="F569" s="482">
        <f>SUM(J569:AP569)</f>
        <v>7256</v>
      </c>
      <c r="G569" s="485"/>
      <c r="H569" s="482"/>
      <c r="I569" s="482"/>
      <c r="J569" s="339"/>
      <c r="K569" s="339"/>
      <c r="L569" s="502"/>
      <c r="M569" s="502"/>
      <c r="N569" s="502"/>
      <c r="O569" s="502"/>
      <c r="P569" s="502">
        <v>140</v>
      </c>
      <c r="Q569" s="502">
        <v>147</v>
      </c>
      <c r="R569" s="502">
        <v>157</v>
      </c>
      <c r="S569" s="502">
        <v>162</v>
      </c>
      <c r="T569" s="502">
        <v>172</v>
      </c>
      <c r="U569" s="502">
        <v>181</v>
      </c>
      <c r="V569" s="502">
        <v>186</v>
      </c>
      <c r="W569" s="502">
        <v>186</v>
      </c>
      <c r="X569" s="502">
        <v>183</v>
      </c>
      <c r="Y569" s="502">
        <v>177</v>
      </c>
      <c r="Z569" s="502">
        <v>171</v>
      </c>
      <c r="AA569" s="502">
        <v>164</v>
      </c>
      <c r="AB569" s="502">
        <v>154</v>
      </c>
      <c r="AC569" s="502">
        <v>140</v>
      </c>
      <c r="AD569" s="502">
        <v>563</v>
      </c>
      <c r="AE569" s="502">
        <v>554</v>
      </c>
      <c r="AF569" s="502">
        <v>507</v>
      </c>
      <c r="AG569" s="502">
        <v>512</v>
      </c>
      <c r="AH569" s="502">
        <v>533</v>
      </c>
      <c r="AI569" s="502">
        <v>491</v>
      </c>
      <c r="AJ569" s="502">
        <v>390</v>
      </c>
      <c r="AK569" s="502">
        <v>310</v>
      </c>
      <c r="AL569" s="502">
        <v>296</v>
      </c>
      <c r="AM569" s="502">
        <v>252</v>
      </c>
      <c r="AN569" s="502">
        <v>266</v>
      </c>
      <c r="AO569" s="502">
        <v>132</v>
      </c>
      <c r="AP569" s="502">
        <v>130</v>
      </c>
      <c r="AQ569" s="502">
        <v>133</v>
      </c>
      <c r="AR569" s="502">
        <v>4187</v>
      </c>
      <c r="AS569" s="502">
        <v>490</v>
      </c>
      <c r="AT569" s="502">
        <v>391</v>
      </c>
      <c r="AU569" s="502">
        <v>1668</v>
      </c>
      <c r="AV569" s="502">
        <v>179</v>
      </c>
    </row>
    <row r="570" spans="1:48" hidden="1" x14ac:dyDescent="0.2">
      <c r="A570" s="498" t="s">
        <v>802</v>
      </c>
      <c r="B570" s="341"/>
      <c r="C570" s="342" t="s">
        <v>703</v>
      </c>
      <c r="D570" s="275"/>
      <c r="E570" s="107">
        <v>2</v>
      </c>
      <c r="F570" s="499">
        <f>SUM(F571:F573)</f>
        <v>1816</v>
      </c>
      <c r="G570" s="500">
        <f t="shared" ref="G570:AV570" si="256">SUM(G571:G573)</f>
        <v>0</v>
      </c>
      <c r="H570" s="501">
        <f t="shared" si="256"/>
        <v>0</v>
      </c>
      <c r="I570" s="501">
        <f t="shared" si="256"/>
        <v>0</v>
      </c>
      <c r="J570" s="501">
        <f t="shared" si="256"/>
        <v>0</v>
      </c>
      <c r="K570" s="501">
        <f t="shared" si="256"/>
        <v>0</v>
      </c>
      <c r="L570" s="501">
        <f t="shared" si="256"/>
        <v>0</v>
      </c>
      <c r="M570" s="501">
        <f t="shared" si="256"/>
        <v>0</v>
      </c>
      <c r="N570" s="501">
        <f t="shared" si="256"/>
        <v>0</v>
      </c>
      <c r="O570" s="501">
        <f t="shared" si="256"/>
        <v>0</v>
      </c>
      <c r="P570" s="501">
        <f t="shared" si="256"/>
        <v>29</v>
      </c>
      <c r="Q570" s="501">
        <f t="shared" si="256"/>
        <v>29</v>
      </c>
      <c r="R570" s="501">
        <f t="shared" si="256"/>
        <v>30</v>
      </c>
      <c r="S570" s="501">
        <f t="shared" si="256"/>
        <v>29</v>
      </c>
      <c r="T570" s="501">
        <f t="shared" si="256"/>
        <v>31</v>
      </c>
      <c r="U570" s="501">
        <f t="shared" si="256"/>
        <v>32</v>
      </c>
      <c r="V570" s="501">
        <f t="shared" si="256"/>
        <v>33</v>
      </c>
      <c r="W570" s="501">
        <f t="shared" si="256"/>
        <v>33</v>
      </c>
      <c r="X570" s="501">
        <f t="shared" si="256"/>
        <v>31</v>
      </c>
      <c r="Y570" s="501">
        <f t="shared" si="256"/>
        <v>32</v>
      </c>
      <c r="Z570" s="501">
        <f t="shared" si="256"/>
        <v>31</v>
      </c>
      <c r="AA570" s="501">
        <f t="shared" si="256"/>
        <v>31</v>
      </c>
      <c r="AB570" s="501">
        <f t="shared" si="256"/>
        <v>31</v>
      </c>
      <c r="AC570" s="501">
        <f t="shared" si="256"/>
        <v>28</v>
      </c>
      <c r="AD570" s="501">
        <f t="shared" si="256"/>
        <v>150</v>
      </c>
      <c r="AE570" s="501">
        <f t="shared" si="256"/>
        <v>128</v>
      </c>
      <c r="AF570" s="501">
        <f t="shared" si="256"/>
        <v>103</v>
      </c>
      <c r="AG570" s="501">
        <f t="shared" si="256"/>
        <v>121</v>
      </c>
      <c r="AH570" s="501">
        <f t="shared" si="256"/>
        <v>144</v>
      </c>
      <c r="AI570" s="501">
        <f t="shared" si="256"/>
        <v>117</v>
      </c>
      <c r="AJ570" s="501">
        <f t="shared" si="256"/>
        <v>117</v>
      </c>
      <c r="AK570" s="501">
        <f t="shared" si="256"/>
        <v>114</v>
      </c>
      <c r="AL570" s="501">
        <f t="shared" si="256"/>
        <v>94</v>
      </c>
      <c r="AM570" s="501">
        <f t="shared" si="256"/>
        <v>100</v>
      </c>
      <c r="AN570" s="501">
        <f t="shared" si="256"/>
        <v>85</v>
      </c>
      <c r="AO570" s="501">
        <f t="shared" si="256"/>
        <v>64</v>
      </c>
      <c r="AP570" s="501">
        <f t="shared" si="256"/>
        <v>49</v>
      </c>
      <c r="AQ570" s="501">
        <f t="shared" si="256"/>
        <v>49</v>
      </c>
      <c r="AR570" s="501">
        <f t="shared" si="256"/>
        <v>1044</v>
      </c>
      <c r="AS570" s="501">
        <f t="shared" si="256"/>
        <v>82</v>
      </c>
      <c r="AT570" s="501">
        <f t="shared" si="256"/>
        <v>72</v>
      </c>
      <c r="AU570" s="501">
        <f t="shared" si="256"/>
        <v>398</v>
      </c>
      <c r="AV570" s="501">
        <f t="shared" si="256"/>
        <v>65</v>
      </c>
    </row>
    <row r="571" spans="1:48" hidden="1" x14ac:dyDescent="0.2">
      <c r="A571" s="307">
        <v>201</v>
      </c>
      <c r="B571" s="125">
        <v>551</v>
      </c>
      <c r="C571" s="347" t="s">
        <v>704</v>
      </c>
      <c r="D571" s="352" t="s">
        <v>14</v>
      </c>
      <c r="E571" s="363">
        <v>2</v>
      </c>
      <c r="F571" s="482">
        <f>SUM(J571:AP571)</f>
        <v>1249</v>
      </c>
      <c r="G571" s="485"/>
      <c r="H571" s="482"/>
      <c r="I571" s="482"/>
      <c r="J571" s="339"/>
      <c r="K571" s="339"/>
      <c r="L571" s="502"/>
      <c r="M571" s="502"/>
      <c r="N571" s="502"/>
      <c r="O571" s="502"/>
      <c r="P571" s="502">
        <v>18</v>
      </c>
      <c r="Q571" s="502">
        <v>19</v>
      </c>
      <c r="R571" s="502">
        <v>19</v>
      </c>
      <c r="S571" s="502">
        <v>19</v>
      </c>
      <c r="T571" s="502">
        <v>23</v>
      </c>
      <c r="U571" s="502">
        <v>22</v>
      </c>
      <c r="V571" s="502">
        <v>22</v>
      </c>
      <c r="W571" s="502">
        <v>24</v>
      </c>
      <c r="X571" s="502">
        <v>22</v>
      </c>
      <c r="Y571" s="502">
        <v>23</v>
      </c>
      <c r="Z571" s="502">
        <v>21</v>
      </c>
      <c r="AA571" s="502">
        <v>22</v>
      </c>
      <c r="AB571" s="502">
        <v>23</v>
      </c>
      <c r="AC571" s="502">
        <v>19</v>
      </c>
      <c r="AD571" s="502">
        <v>100</v>
      </c>
      <c r="AE571" s="502">
        <v>84</v>
      </c>
      <c r="AF571" s="502">
        <v>69</v>
      </c>
      <c r="AG571" s="502">
        <v>77</v>
      </c>
      <c r="AH571" s="502">
        <v>90</v>
      </c>
      <c r="AI571" s="502">
        <v>94</v>
      </c>
      <c r="AJ571" s="502">
        <v>66</v>
      </c>
      <c r="AK571" s="502">
        <v>65</v>
      </c>
      <c r="AL571" s="502">
        <v>73</v>
      </c>
      <c r="AM571" s="502">
        <v>76</v>
      </c>
      <c r="AN571" s="502">
        <v>66</v>
      </c>
      <c r="AO571" s="502">
        <v>51</v>
      </c>
      <c r="AP571" s="502">
        <v>42</v>
      </c>
      <c r="AQ571" s="502">
        <v>29</v>
      </c>
      <c r="AR571" s="502">
        <v>721</v>
      </c>
      <c r="AS571" s="502">
        <v>71</v>
      </c>
      <c r="AT571" s="502">
        <v>50</v>
      </c>
      <c r="AU571" s="502">
        <v>276</v>
      </c>
      <c r="AV571" s="502">
        <v>45</v>
      </c>
    </row>
    <row r="572" spans="1:48" hidden="1" x14ac:dyDescent="0.2">
      <c r="A572" s="505">
        <v>301</v>
      </c>
      <c r="B572" s="125">
        <v>552</v>
      </c>
      <c r="C572" s="347" t="s">
        <v>705</v>
      </c>
      <c r="D572" s="354" t="s">
        <v>31</v>
      </c>
      <c r="E572" s="361">
        <v>2</v>
      </c>
      <c r="F572" s="482">
        <f>SUM(J572:AP572)</f>
        <v>428</v>
      </c>
      <c r="G572" s="485"/>
      <c r="H572" s="482"/>
      <c r="I572" s="482"/>
      <c r="J572" s="339"/>
      <c r="K572" s="339"/>
      <c r="L572" s="502"/>
      <c r="M572" s="502"/>
      <c r="N572" s="502"/>
      <c r="O572" s="502"/>
      <c r="P572" s="502">
        <v>8</v>
      </c>
      <c r="Q572" s="502">
        <v>8</v>
      </c>
      <c r="R572" s="502">
        <v>8</v>
      </c>
      <c r="S572" s="502">
        <v>8</v>
      </c>
      <c r="T572" s="502">
        <v>6</v>
      </c>
      <c r="U572" s="502">
        <v>8</v>
      </c>
      <c r="V572" s="502">
        <v>8</v>
      </c>
      <c r="W572" s="502">
        <v>7</v>
      </c>
      <c r="X572" s="502">
        <v>7</v>
      </c>
      <c r="Y572" s="502">
        <v>6</v>
      </c>
      <c r="Z572" s="502">
        <v>8</v>
      </c>
      <c r="AA572" s="502">
        <v>7</v>
      </c>
      <c r="AB572" s="502">
        <v>6</v>
      </c>
      <c r="AC572" s="502">
        <v>6</v>
      </c>
      <c r="AD572" s="502">
        <v>45</v>
      </c>
      <c r="AE572" s="502">
        <v>20</v>
      </c>
      <c r="AF572" s="502">
        <v>28</v>
      </c>
      <c r="AG572" s="502">
        <v>38</v>
      </c>
      <c r="AH572" s="502">
        <v>45</v>
      </c>
      <c r="AI572" s="502">
        <v>14</v>
      </c>
      <c r="AJ572" s="502">
        <v>41</v>
      </c>
      <c r="AK572" s="502">
        <v>39</v>
      </c>
      <c r="AL572" s="502">
        <v>14</v>
      </c>
      <c r="AM572" s="502">
        <v>18</v>
      </c>
      <c r="AN572" s="502">
        <v>13</v>
      </c>
      <c r="AO572" s="502">
        <v>8</v>
      </c>
      <c r="AP572" s="502">
        <v>4</v>
      </c>
      <c r="AQ572" s="502">
        <v>18</v>
      </c>
      <c r="AR572" s="502">
        <v>244</v>
      </c>
      <c r="AS572" s="502">
        <v>9</v>
      </c>
      <c r="AT572" s="502">
        <v>16</v>
      </c>
      <c r="AU572" s="502">
        <v>83</v>
      </c>
      <c r="AV572" s="502">
        <v>16</v>
      </c>
    </row>
    <row r="573" spans="1:48" hidden="1" x14ac:dyDescent="0.2">
      <c r="A573" s="307">
        <v>302</v>
      </c>
      <c r="B573" s="125">
        <v>553</v>
      </c>
      <c r="C573" s="347" t="s">
        <v>706</v>
      </c>
      <c r="D573" s="354" t="s">
        <v>31</v>
      </c>
      <c r="E573" s="361">
        <v>2</v>
      </c>
      <c r="F573" s="506">
        <f>SUM(J573:AP573)</f>
        <v>139</v>
      </c>
      <c r="G573" s="507"/>
      <c r="H573" s="506"/>
      <c r="I573" s="506"/>
      <c r="J573" s="339"/>
      <c r="K573" s="339"/>
      <c r="L573" s="502"/>
      <c r="M573" s="502"/>
      <c r="N573" s="502"/>
      <c r="O573" s="502"/>
      <c r="P573" s="502">
        <v>3</v>
      </c>
      <c r="Q573" s="502">
        <v>2</v>
      </c>
      <c r="R573" s="502">
        <v>3</v>
      </c>
      <c r="S573" s="502">
        <v>2</v>
      </c>
      <c r="T573" s="502">
        <v>2</v>
      </c>
      <c r="U573" s="502">
        <v>2</v>
      </c>
      <c r="V573" s="502">
        <v>3</v>
      </c>
      <c r="W573" s="502">
        <v>2</v>
      </c>
      <c r="X573" s="502">
        <v>2</v>
      </c>
      <c r="Y573" s="502">
        <v>3</v>
      </c>
      <c r="Z573" s="502">
        <v>2</v>
      </c>
      <c r="AA573" s="502">
        <v>2</v>
      </c>
      <c r="AB573" s="502">
        <v>2</v>
      </c>
      <c r="AC573" s="502">
        <v>3</v>
      </c>
      <c r="AD573" s="502">
        <v>5</v>
      </c>
      <c r="AE573" s="502">
        <v>24</v>
      </c>
      <c r="AF573" s="502">
        <v>6</v>
      </c>
      <c r="AG573" s="502">
        <v>6</v>
      </c>
      <c r="AH573" s="502">
        <v>9</v>
      </c>
      <c r="AI573" s="502">
        <v>9</v>
      </c>
      <c r="AJ573" s="502">
        <v>10</v>
      </c>
      <c r="AK573" s="502">
        <v>10</v>
      </c>
      <c r="AL573" s="502">
        <v>7</v>
      </c>
      <c r="AM573" s="502">
        <v>6</v>
      </c>
      <c r="AN573" s="502">
        <v>6</v>
      </c>
      <c r="AO573" s="502">
        <v>5</v>
      </c>
      <c r="AP573" s="502">
        <v>3</v>
      </c>
      <c r="AQ573" s="502">
        <v>2</v>
      </c>
      <c r="AR573" s="502">
        <v>79</v>
      </c>
      <c r="AS573" s="502">
        <v>2</v>
      </c>
      <c r="AT573" s="502">
        <v>6</v>
      </c>
      <c r="AU573" s="502">
        <v>39</v>
      </c>
      <c r="AV573" s="502">
        <v>4</v>
      </c>
    </row>
    <row r="574" spans="1:48" hidden="1" x14ac:dyDescent="0.2">
      <c r="A574" s="498" t="s">
        <v>803</v>
      </c>
      <c r="B574" s="341"/>
      <c r="C574" s="342" t="s">
        <v>694</v>
      </c>
      <c r="D574" s="275"/>
      <c r="E574" s="107">
        <v>1</v>
      </c>
      <c r="F574" s="501">
        <f>SUM(F575:F587)</f>
        <v>5078</v>
      </c>
      <c r="G574" s="500">
        <f t="shared" ref="G574:I574" si="257">SUM(G575:G587)</f>
        <v>0</v>
      </c>
      <c r="H574" s="501">
        <f t="shared" si="257"/>
        <v>0</v>
      </c>
      <c r="I574" s="501">
        <f t="shared" si="257"/>
        <v>0</v>
      </c>
      <c r="J574" s="501">
        <f>SUM(J575:J587)</f>
        <v>0</v>
      </c>
      <c r="K574" s="501">
        <f t="shared" ref="K574:AV574" si="258">SUM(K575:K587)</f>
        <v>0</v>
      </c>
      <c r="L574" s="501">
        <f t="shared" si="258"/>
        <v>0</v>
      </c>
      <c r="M574" s="501">
        <f t="shared" si="258"/>
        <v>0</v>
      </c>
      <c r="N574" s="501">
        <f t="shared" si="258"/>
        <v>0</v>
      </c>
      <c r="O574" s="501">
        <f t="shared" si="258"/>
        <v>0</v>
      </c>
      <c r="P574" s="501">
        <f t="shared" si="258"/>
        <v>120</v>
      </c>
      <c r="Q574" s="501">
        <f t="shared" si="258"/>
        <v>124</v>
      </c>
      <c r="R574" s="501">
        <f t="shared" si="258"/>
        <v>126</v>
      </c>
      <c r="S574" s="501">
        <f t="shared" si="258"/>
        <v>131</v>
      </c>
      <c r="T574" s="501">
        <f t="shared" si="258"/>
        <v>134</v>
      </c>
      <c r="U574" s="501">
        <f t="shared" si="258"/>
        <v>137</v>
      </c>
      <c r="V574" s="501">
        <f t="shared" si="258"/>
        <v>139</v>
      </c>
      <c r="W574" s="501">
        <f t="shared" si="258"/>
        <v>133</v>
      </c>
      <c r="X574" s="501">
        <f t="shared" si="258"/>
        <v>124</v>
      </c>
      <c r="Y574" s="501">
        <f t="shared" si="258"/>
        <v>113</v>
      </c>
      <c r="Z574" s="501">
        <f t="shared" si="258"/>
        <v>102</v>
      </c>
      <c r="AA574" s="501">
        <f t="shared" si="258"/>
        <v>94</v>
      </c>
      <c r="AB574" s="501">
        <f t="shared" si="258"/>
        <v>90</v>
      </c>
      <c r="AC574" s="501">
        <f t="shared" si="258"/>
        <v>90</v>
      </c>
      <c r="AD574" s="501">
        <f t="shared" si="258"/>
        <v>433</v>
      </c>
      <c r="AE574" s="501">
        <f t="shared" si="258"/>
        <v>363</v>
      </c>
      <c r="AF574" s="501">
        <f t="shared" si="258"/>
        <v>315</v>
      </c>
      <c r="AG574" s="501">
        <f t="shared" si="258"/>
        <v>349</v>
      </c>
      <c r="AH574" s="501">
        <f t="shared" si="258"/>
        <v>298</v>
      </c>
      <c r="AI574" s="501">
        <f t="shared" si="258"/>
        <v>297</v>
      </c>
      <c r="AJ574" s="501">
        <f t="shared" si="258"/>
        <v>293</v>
      </c>
      <c r="AK574" s="501">
        <f t="shared" si="258"/>
        <v>256</v>
      </c>
      <c r="AL574" s="501">
        <f t="shared" si="258"/>
        <v>220</v>
      </c>
      <c r="AM574" s="501">
        <f t="shared" si="258"/>
        <v>219</v>
      </c>
      <c r="AN574" s="501">
        <f t="shared" si="258"/>
        <v>175</v>
      </c>
      <c r="AO574" s="501">
        <f t="shared" si="258"/>
        <v>121</v>
      </c>
      <c r="AP574" s="501">
        <f t="shared" si="258"/>
        <v>82</v>
      </c>
      <c r="AQ574" s="501">
        <f t="shared" si="258"/>
        <v>133</v>
      </c>
      <c r="AR574" s="501">
        <f t="shared" si="258"/>
        <v>2815</v>
      </c>
      <c r="AS574" s="501">
        <f t="shared" si="258"/>
        <v>321</v>
      </c>
      <c r="AT574" s="501">
        <f t="shared" si="258"/>
        <v>237</v>
      </c>
      <c r="AU574" s="501">
        <f t="shared" si="258"/>
        <v>1005</v>
      </c>
      <c r="AV574" s="501">
        <f t="shared" si="258"/>
        <v>170</v>
      </c>
    </row>
    <row r="575" spans="1:48" hidden="1" x14ac:dyDescent="0.2">
      <c r="A575" s="307">
        <v>201</v>
      </c>
      <c r="B575" s="125">
        <v>601</v>
      </c>
      <c r="C575" s="347" t="s">
        <v>707</v>
      </c>
      <c r="D575" s="352" t="s">
        <v>14</v>
      </c>
      <c r="E575" s="363">
        <v>1</v>
      </c>
      <c r="F575" s="506">
        <f t="shared" ref="F575:F587" si="259">SUM(J575:AP575)</f>
        <v>1250</v>
      </c>
      <c r="G575" s="507"/>
      <c r="H575" s="506"/>
      <c r="I575" s="506"/>
      <c r="J575" s="339"/>
      <c r="K575" s="339"/>
      <c r="L575" s="502"/>
      <c r="M575" s="502"/>
      <c r="N575" s="502"/>
      <c r="O575" s="502"/>
      <c r="P575" s="502">
        <v>30</v>
      </c>
      <c r="Q575" s="502">
        <v>31</v>
      </c>
      <c r="R575" s="502">
        <v>21</v>
      </c>
      <c r="S575" s="502">
        <v>28</v>
      </c>
      <c r="T575" s="502">
        <v>37</v>
      </c>
      <c r="U575" s="502">
        <v>47</v>
      </c>
      <c r="V575" s="502">
        <v>48</v>
      </c>
      <c r="W575" s="502">
        <v>33</v>
      </c>
      <c r="X575" s="502">
        <v>37</v>
      </c>
      <c r="Y575" s="502">
        <v>28</v>
      </c>
      <c r="Z575" s="502">
        <v>20</v>
      </c>
      <c r="AA575" s="502">
        <v>21</v>
      </c>
      <c r="AB575" s="502">
        <v>22</v>
      </c>
      <c r="AC575" s="502">
        <v>25</v>
      </c>
      <c r="AD575" s="502">
        <v>89</v>
      </c>
      <c r="AE575" s="502">
        <v>86</v>
      </c>
      <c r="AF575" s="502">
        <v>75</v>
      </c>
      <c r="AG575" s="502">
        <v>85</v>
      </c>
      <c r="AH575" s="502">
        <v>66</v>
      </c>
      <c r="AI575" s="502">
        <v>49</v>
      </c>
      <c r="AJ575" s="502">
        <v>69</v>
      </c>
      <c r="AK575" s="502">
        <v>75</v>
      </c>
      <c r="AL575" s="502">
        <v>56</v>
      </c>
      <c r="AM575" s="502">
        <v>73</v>
      </c>
      <c r="AN575" s="502">
        <v>48</v>
      </c>
      <c r="AO575" s="502">
        <v>27</v>
      </c>
      <c r="AP575" s="502">
        <v>24</v>
      </c>
      <c r="AQ575" s="502">
        <v>37</v>
      </c>
      <c r="AR575" s="502">
        <v>706</v>
      </c>
      <c r="AS575" s="502">
        <v>168</v>
      </c>
      <c r="AT575" s="502">
        <v>89</v>
      </c>
      <c r="AU575" s="502">
        <v>269</v>
      </c>
      <c r="AV575" s="502">
        <v>38</v>
      </c>
    </row>
    <row r="576" spans="1:48" hidden="1" x14ac:dyDescent="0.2">
      <c r="A576" s="505">
        <v>301</v>
      </c>
      <c r="B576" s="125">
        <v>538</v>
      </c>
      <c r="C576" s="347" t="s">
        <v>708</v>
      </c>
      <c r="D576" s="354" t="s">
        <v>31</v>
      </c>
      <c r="E576" s="361">
        <v>1</v>
      </c>
      <c r="F576" s="506">
        <f t="shared" si="259"/>
        <v>516</v>
      </c>
      <c r="G576" s="507"/>
      <c r="H576" s="506"/>
      <c r="I576" s="506"/>
      <c r="J576" s="339"/>
      <c r="K576" s="339"/>
      <c r="L576" s="502"/>
      <c r="M576" s="502"/>
      <c r="N576" s="502"/>
      <c r="O576" s="502"/>
      <c r="P576" s="502">
        <v>10</v>
      </c>
      <c r="Q576" s="502">
        <v>11</v>
      </c>
      <c r="R576" s="502">
        <v>10</v>
      </c>
      <c r="S576" s="502">
        <v>10</v>
      </c>
      <c r="T576" s="502">
        <v>15</v>
      </c>
      <c r="U576" s="502">
        <v>14</v>
      </c>
      <c r="V576" s="502">
        <v>14</v>
      </c>
      <c r="W576" s="502">
        <v>18</v>
      </c>
      <c r="X576" s="502">
        <v>14</v>
      </c>
      <c r="Y576" s="502">
        <v>16</v>
      </c>
      <c r="Z576" s="502">
        <v>16</v>
      </c>
      <c r="AA576" s="502">
        <v>12</v>
      </c>
      <c r="AB576" s="502">
        <v>13</v>
      </c>
      <c r="AC576" s="502">
        <v>12</v>
      </c>
      <c r="AD576" s="502">
        <v>43</v>
      </c>
      <c r="AE576" s="502">
        <v>36</v>
      </c>
      <c r="AF576" s="502">
        <v>31</v>
      </c>
      <c r="AG576" s="502">
        <v>56</v>
      </c>
      <c r="AH576" s="502">
        <v>30</v>
      </c>
      <c r="AI576" s="502">
        <v>32</v>
      </c>
      <c r="AJ576" s="502">
        <v>59</v>
      </c>
      <c r="AK576" s="502">
        <v>8</v>
      </c>
      <c r="AL576" s="502">
        <v>21</v>
      </c>
      <c r="AM576" s="502">
        <v>7</v>
      </c>
      <c r="AN576" s="502">
        <v>6</v>
      </c>
      <c r="AO576" s="502">
        <v>2</v>
      </c>
      <c r="AP576" s="502">
        <v>0</v>
      </c>
      <c r="AQ576" s="502">
        <v>10</v>
      </c>
      <c r="AR576" s="502">
        <v>280</v>
      </c>
      <c r="AS576" s="502">
        <v>37</v>
      </c>
      <c r="AT576" s="502">
        <v>23</v>
      </c>
      <c r="AU576" s="502">
        <v>135</v>
      </c>
      <c r="AV576" s="502">
        <v>18</v>
      </c>
    </row>
    <row r="577" spans="1:48" hidden="1" x14ac:dyDescent="0.2">
      <c r="A577" s="307">
        <v>302</v>
      </c>
      <c r="B577" s="125">
        <v>602</v>
      </c>
      <c r="C577" s="347" t="s">
        <v>709</v>
      </c>
      <c r="D577" s="354" t="s">
        <v>16</v>
      </c>
      <c r="E577" s="361">
        <v>1</v>
      </c>
      <c r="F577" s="506">
        <f t="shared" si="259"/>
        <v>734</v>
      </c>
      <c r="G577" s="507"/>
      <c r="H577" s="506"/>
      <c r="I577" s="506"/>
      <c r="J577" s="339"/>
      <c r="K577" s="339"/>
      <c r="L577" s="502"/>
      <c r="M577" s="502"/>
      <c r="N577" s="502"/>
      <c r="O577" s="502"/>
      <c r="P577" s="502">
        <v>16</v>
      </c>
      <c r="Q577" s="502">
        <v>16</v>
      </c>
      <c r="R577" s="502">
        <v>16</v>
      </c>
      <c r="S577" s="502">
        <v>18</v>
      </c>
      <c r="T577" s="502">
        <v>20</v>
      </c>
      <c r="U577" s="502">
        <v>20</v>
      </c>
      <c r="V577" s="502">
        <v>18</v>
      </c>
      <c r="W577" s="502">
        <v>19</v>
      </c>
      <c r="X577" s="502">
        <v>16</v>
      </c>
      <c r="Y577" s="502">
        <v>18</v>
      </c>
      <c r="Z577" s="502">
        <v>17</v>
      </c>
      <c r="AA577" s="502">
        <v>15</v>
      </c>
      <c r="AB577" s="502">
        <v>13</v>
      </c>
      <c r="AC577" s="502">
        <v>12</v>
      </c>
      <c r="AD577" s="502">
        <v>62</v>
      </c>
      <c r="AE577" s="502">
        <v>52</v>
      </c>
      <c r="AF577" s="502">
        <v>46</v>
      </c>
      <c r="AG577" s="502">
        <v>50</v>
      </c>
      <c r="AH577" s="502">
        <v>44</v>
      </c>
      <c r="AI577" s="502">
        <v>48</v>
      </c>
      <c r="AJ577" s="502">
        <v>46</v>
      </c>
      <c r="AK577" s="502">
        <v>37</v>
      </c>
      <c r="AL577" s="502">
        <v>25</v>
      </c>
      <c r="AM577" s="502">
        <v>30</v>
      </c>
      <c r="AN577" s="502">
        <v>23</v>
      </c>
      <c r="AO577" s="502">
        <v>20</v>
      </c>
      <c r="AP577" s="502">
        <v>17</v>
      </c>
      <c r="AQ577" s="502">
        <v>17</v>
      </c>
      <c r="AR577" s="502">
        <v>398</v>
      </c>
      <c r="AS577" s="502">
        <v>24</v>
      </c>
      <c r="AT577" s="502">
        <v>29</v>
      </c>
      <c r="AU577" s="502">
        <v>151</v>
      </c>
      <c r="AV577" s="502">
        <v>23</v>
      </c>
    </row>
    <row r="578" spans="1:48" hidden="1" x14ac:dyDescent="0.2">
      <c r="A578" s="505">
        <v>303</v>
      </c>
      <c r="B578" s="125">
        <v>539</v>
      </c>
      <c r="C578" s="347" t="s">
        <v>710</v>
      </c>
      <c r="D578" s="354" t="s">
        <v>31</v>
      </c>
      <c r="E578" s="361">
        <v>1</v>
      </c>
      <c r="F578" s="506">
        <f t="shared" si="259"/>
        <v>256</v>
      </c>
      <c r="G578" s="507"/>
      <c r="H578" s="506"/>
      <c r="I578" s="506"/>
      <c r="J578" s="339"/>
      <c r="K578" s="339"/>
      <c r="L578" s="502"/>
      <c r="M578" s="502"/>
      <c r="N578" s="502"/>
      <c r="O578" s="502"/>
      <c r="P578" s="502">
        <v>5</v>
      </c>
      <c r="Q578" s="502">
        <v>5</v>
      </c>
      <c r="R578" s="502">
        <v>6</v>
      </c>
      <c r="S578" s="502">
        <v>4</v>
      </c>
      <c r="T578" s="502">
        <v>6</v>
      </c>
      <c r="U578" s="502">
        <v>6</v>
      </c>
      <c r="V578" s="502">
        <v>5</v>
      </c>
      <c r="W578" s="502">
        <v>6</v>
      </c>
      <c r="X578" s="502">
        <v>5</v>
      </c>
      <c r="Y578" s="502">
        <v>4</v>
      </c>
      <c r="Z578" s="502">
        <v>4</v>
      </c>
      <c r="AA578" s="502">
        <v>5</v>
      </c>
      <c r="AB578" s="502">
        <v>4</v>
      </c>
      <c r="AC578" s="502">
        <v>4</v>
      </c>
      <c r="AD578" s="502">
        <v>26</v>
      </c>
      <c r="AE578" s="502">
        <v>21</v>
      </c>
      <c r="AF578" s="502">
        <v>18</v>
      </c>
      <c r="AG578" s="502">
        <v>28</v>
      </c>
      <c r="AH578" s="502">
        <v>19</v>
      </c>
      <c r="AI578" s="502">
        <v>19</v>
      </c>
      <c r="AJ578" s="502">
        <v>11</v>
      </c>
      <c r="AK578" s="502">
        <v>9</v>
      </c>
      <c r="AL578" s="502">
        <v>9</v>
      </c>
      <c r="AM578" s="502">
        <v>10</v>
      </c>
      <c r="AN578" s="502">
        <v>9</v>
      </c>
      <c r="AO578" s="502">
        <v>6</v>
      </c>
      <c r="AP578" s="502">
        <v>2</v>
      </c>
      <c r="AQ578" s="502">
        <v>9</v>
      </c>
      <c r="AR578" s="502">
        <v>147</v>
      </c>
      <c r="AS578" s="502">
        <v>14</v>
      </c>
      <c r="AT578" s="502">
        <v>11</v>
      </c>
      <c r="AU578" s="502">
        <v>42</v>
      </c>
      <c r="AV578" s="502">
        <v>12</v>
      </c>
    </row>
    <row r="579" spans="1:48" hidden="1" x14ac:dyDescent="0.2">
      <c r="A579" s="307">
        <v>304</v>
      </c>
      <c r="B579" s="125">
        <v>540</v>
      </c>
      <c r="C579" s="347" t="s">
        <v>711</v>
      </c>
      <c r="D579" s="354" t="s">
        <v>31</v>
      </c>
      <c r="E579" s="361">
        <v>1</v>
      </c>
      <c r="F579" s="506">
        <f t="shared" si="259"/>
        <v>246</v>
      </c>
      <c r="G579" s="507"/>
      <c r="H579" s="506"/>
      <c r="I579" s="506"/>
      <c r="J579" s="339"/>
      <c r="K579" s="339"/>
      <c r="L579" s="502"/>
      <c r="M579" s="502"/>
      <c r="N579" s="502"/>
      <c r="O579" s="502"/>
      <c r="P579" s="502">
        <v>7</v>
      </c>
      <c r="Q579" s="502">
        <v>8</v>
      </c>
      <c r="R579" s="502">
        <v>8</v>
      </c>
      <c r="S579" s="502">
        <v>8</v>
      </c>
      <c r="T579" s="502">
        <v>6</v>
      </c>
      <c r="U579" s="502">
        <v>6</v>
      </c>
      <c r="V579" s="502">
        <v>5</v>
      </c>
      <c r="W579" s="502">
        <v>6</v>
      </c>
      <c r="X579" s="502">
        <v>5</v>
      </c>
      <c r="Y579" s="502">
        <v>4</v>
      </c>
      <c r="Z579" s="502">
        <v>4</v>
      </c>
      <c r="AA579" s="502">
        <v>5</v>
      </c>
      <c r="AB579" s="502">
        <v>4</v>
      </c>
      <c r="AC579" s="502">
        <v>4</v>
      </c>
      <c r="AD579" s="502">
        <v>24</v>
      </c>
      <c r="AE579" s="502">
        <v>18</v>
      </c>
      <c r="AF579" s="502">
        <v>14</v>
      </c>
      <c r="AG579" s="502">
        <v>22</v>
      </c>
      <c r="AH579" s="502">
        <v>15</v>
      </c>
      <c r="AI579" s="502">
        <v>13</v>
      </c>
      <c r="AJ579" s="502">
        <v>9</v>
      </c>
      <c r="AK579" s="502">
        <v>14</v>
      </c>
      <c r="AL579" s="502">
        <v>4</v>
      </c>
      <c r="AM579" s="502">
        <v>10</v>
      </c>
      <c r="AN579" s="502">
        <v>11</v>
      </c>
      <c r="AO579" s="502">
        <v>8</v>
      </c>
      <c r="AP579" s="502">
        <v>4</v>
      </c>
      <c r="AQ579" s="502">
        <v>9</v>
      </c>
      <c r="AR579" s="502">
        <v>144</v>
      </c>
      <c r="AS579" s="502">
        <v>6</v>
      </c>
      <c r="AT579" s="502">
        <v>9</v>
      </c>
      <c r="AU579" s="502">
        <v>42</v>
      </c>
      <c r="AV579" s="502">
        <v>9</v>
      </c>
    </row>
    <row r="580" spans="1:48" hidden="1" x14ac:dyDescent="0.2">
      <c r="A580" s="505">
        <v>305</v>
      </c>
      <c r="B580" s="125">
        <v>603</v>
      </c>
      <c r="C580" s="347" t="s">
        <v>712</v>
      </c>
      <c r="D580" s="354" t="s">
        <v>31</v>
      </c>
      <c r="E580" s="361">
        <v>1</v>
      </c>
      <c r="F580" s="506">
        <f t="shared" si="259"/>
        <v>228</v>
      </c>
      <c r="G580" s="507"/>
      <c r="H580" s="506"/>
      <c r="I580" s="506"/>
      <c r="J580" s="339"/>
      <c r="K580" s="339"/>
      <c r="L580" s="502"/>
      <c r="M580" s="502"/>
      <c r="N580" s="502"/>
      <c r="O580" s="502"/>
      <c r="P580" s="502">
        <v>5</v>
      </c>
      <c r="Q580" s="502">
        <v>4</v>
      </c>
      <c r="R580" s="502">
        <v>6</v>
      </c>
      <c r="S580" s="502">
        <v>4</v>
      </c>
      <c r="T580" s="502">
        <v>2</v>
      </c>
      <c r="U580" s="502">
        <v>2</v>
      </c>
      <c r="V580" s="502">
        <v>3</v>
      </c>
      <c r="W580" s="502">
        <v>2</v>
      </c>
      <c r="X580" s="502">
        <v>3</v>
      </c>
      <c r="Y580" s="502">
        <v>2</v>
      </c>
      <c r="Z580" s="502">
        <v>2</v>
      </c>
      <c r="AA580" s="502">
        <v>2</v>
      </c>
      <c r="AB580" s="502">
        <v>2</v>
      </c>
      <c r="AC580" s="502">
        <v>2</v>
      </c>
      <c r="AD580" s="502">
        <v>16</v>
      </c>
      <c r="AE580" s="502">
        <v>15</v>
      </c>
      <c r="AF580" s="502">
        <v>14</v>
      </c>
      <c r="AG580" s="502">
        <v>11</v>
      </c>
      <c r="AH580" s="502">
        <v>11</v>
      </c>
      <c r="AI580" s="502">
        <v>13</v>
      </c>
      <c r="AJ580" s="502">
        <v>19</v>
      </c>
      <c r="AK580" s="502">
        <v>24</v>
      </c>
      <c r="AL580" s="502">
        <v>9</v>
      </c>
      <c r="AM580" s="502">
        <v>19</v>
      </c>
      <c r="AN580" s="502">
        <v>17</v>
      </c>
      <c r="AO580" s="502">
        <v>11</v>
      </c>
      <c r="AP580" s="502">
        <v>8</v>
      </c>
      <c r="AQ580" s="502">
        <v>7</v>
      </c>
      <c r="AR580" s="502">
        <v>123</v>
      </c>
      <c r="AS580" s="502">
        <v>12</v>
      </c>
      <c r="AT580" s="502">
        <v>4</v>
      </c>
      <c r="AU580" s="502">
        <v>21</v>
      </c>
      <c r="AV580" s="502">
        <v>7</v>
      </c>
    </row>
    <row r="581" spans="1:48" hidden="1" x14ac:dyDescent="0.2">
      <c r="A581" s="307">
        <v>306</v>
      </c>
      <c r="B581" s="125">
        <v>604</v>
      </c>
      <c r="C581" s="347" t="s">
        <v>713</v>
      </c>
      <c r="D581" s="354" t="s">
        <v>16</v>
      </c>
      <c r="E581" s="361">
        <v>1</v>
      </c>
      <c r="F581" s="506">
        <f t="shared" si="259"/>
        <v>807</v>
      </c>
      <c r="G581" s="507"/>
      <c r="H581" s="506"/>
      <c r="I581" s="506"/>
      <c r="J581" s="339"/>
      <c r="K581" s="339"/>
      <c r="L581" s="502"/>
      <c r="M581" s="502"/>
      <c r="N581" s="502"/>
      <c r="O581" s="502"/>
      <c r="P581" s="502">
        <v>30</v>
      </c>
      <c r="Q581" s="502">
        <v>30</v>
      </c>
      <c r="R581" s="502">
        <v>34</v>
      </c>
      <c r="S581" s="502">
        <v>35</v>
      </c>
      <c r="T581" s="502">
        <v>21</v>
      </c>
      <c r="U581" s="502">
        <v>18</v>
      </c>
      <c r="V581" s="502">
        <v>18</v>
      </c>
      <c r="W581" s="502">
        <v>19</v>
      </c>
      <c r="X581" s="502">
        <v>18</v>
      </c>
      <c r="Y581" s="502">
        <v>17</v>
      </c>
      <c r="Z581" s="502">
        <v>16</v>
      </c>
      <c r="AA581" s="502">
        <v>14</v>
      </c>
      <c r="AB581" s="502">
        <v>14</v>
      </c>
      <c r="AC581" s="502">
        <v>12</v>
      </c>
      <c r="AD581" s="502">
        <v>78</v>
      </c>
      <c r="AE581" s="502">
        <v>63</v>
      </c>
      <c r="AF581" s="502">
        <v>56</v>
      </c>
      <c r="AG581" s="502">
        <v>50</v>
      </c>
      <c r="AH581" s="502">
        <v>53</v>
      </c>
      <c r="AI581" s="502">
        <v>57</v>
      </c>
      <c r="AJ581" s="502">
        <v>31</v>
      </c>
      <c r="AK581" s="502">
        <v>26</v>
      </c>
      <c r="AL581" s="502">
        <v>41</v>
      </c>
      <c r="AM581" s="502">
        <v>19</v>
      </c>
      <c r="AN581" s="502">
        <v>17</v>
      </c>
      <c r="AO581" s="502">
        <v>12</v>
      </c>
      <c r="AP581" s="502">
        <v>8</v>
      </c>
      <c r="AQ581" s="502">
        <v>24</v>
      </c>
      <c r="AR581" s="502">
        <v>454</v>
      </c>
      <c r="AS581" s="502">
        <v>27</v>
      </c>
      <c r="AT581" s="502">
        <v>29</v>
      </c>
      <c r="AU581" s="502">
        <v>151</v>
      </c>
      <c r="AV581" s="502">
        <v>29</v>
      </c>
    </row>
    <row r="582" spans="1:48" hidden="1" x14ac:dyDescent="0.2">
      <c r="A582" s="505">
        <v>307</v>
      </c>
      <c r="B582" s="125">
        <v>554</v>
      </c>
      <c r="C582" s="347" t="s">
        <v>714</v>
      </c>
      <c r="D582" s="354" t="s">
        <v>31</v>
      </c>
      <c r="E582" s="361">
        <v>1</v>
      </c>
      <c r="F582" s="506">
        <f t="shared" si="259"/>
        <v>54</v>
      </c>
      <c r="G582" s="507"/>
      <c r="H582" s="506"/>
      <c r="I582" s="506"/>
      <c r="J582" s="339"/>
      <c r="K582" s="339"/>
      <c r="L582" s="502"/>
      <c r="M582" s="502"/>
      <c r="N582" s="502"/>
      <c r="O582" s="502"/>
      <c r="P582" s="502">
        <v>0</v>
      </c>
      <c r="Q582" s="502">
        <v>1</v>
      </c>
      <c r="R582" s="502">
        <v>2</v>
      </c>
      <c r="S582" s="502">
        <v>2</v>
      </c>
      <c r="T582" s="502">
        <v>2</v>
      </c>
      <c r="U582" s="502">
        <v>2</v>
      </c>
      <c r="V582" s="502">
        <v>2</v>
      </c>
      <c r="W582" s="502">
        <v>3</v>
      </c>
      <c r="X582" s="502">
        <v>1</v>
      </c>
      <c r="Y582" s="502">
        <v>2</v>
      </c>
      <c r="Z582" s="502">
        <v>2</v>
      </c>
      <c r="AA582" s="502">
        <v>1</v>
      </c>
      <c r="AB582" s="502">
        <v>1</v>
      </c>
      <c r="AC582" s="502">
        <v>1</v>
      </c>
      <c r="AD582" s="502">
        <v>7</v>
      </c>
      <c r="AE582" s="502">
        <v>2</v>
      </c>
      <c r="AF582" s="502">
        <v>3</v>
      </c>
      <c r="AG582" s="502">
        <v>9</v>
      </c>
      <c r="AH582" s="502">
        <v>1</v>
      </c>
      <c r="AI582" s="502">
        <v>3</v>
      </c>
      <c r="AJ582" s="502">
        <v>1</v>
      </c>
      <c r="AK582" s="502">
        <v>1</v>
      </c>
      <c r="AL582" s="502">
        <v>1</v>
      </c>
      <c r="AM582" s="502">
        <v>1</v>
      </c>
      <c r="AN582" s="502">
        <v>1</v>
      </c>
      <c r="AO582" s="502">
        <v>1</v>
      </c>
      <c r="AP582" s="502">
        <v>1</v>
      </c>
      <c r="AQ582" s="502">
        <v>1</v>
      </c>
      <c r="AR582" s="502">
        <v>30</v>
      </c>
      <c r="AS582" s="502">
        <v>2</v>
      </c>
      <c r="AT582" s="502">
        <v>4</v>
      </c>
      <c r="AU582" s="502">
        <v>13</v>
      </c>
      <c r="AV582" s="502">
        <v>2</v>
      </c>
    </row>
    <row r="583" spans="1:48" hidden="1" x14ac:dyDescent="0.2">
      <c r="A583" s="307">
        <v>308</v>
      </c>
      <c r="B583" s="125">
        <v>605</v>
      </c>
      <c r="C583" s="347" t="s">
        <v>715</v>
      </c>
      <c r="D583" s="354" t="s">
        <v>31</v>
      </c>
      <c r="E583" s="361">
        <v>1</v>
      </c>
      <c r="F583" s="506">
        <f t="shared" si="259"/>
        <v>161</v>
      </c>
      <c r="G583" s="507"/>
      <c r="H583" s="506"/>
      <c r="I583" s="506"/>
      <c r="J583" s="339"/>
      <c r="K583" s="339"/>
      <c r="L583" s="502"/>
      <c r="M583" s="502"/>
      <c r="N583" s="502"/>
      <c r="O583" s="502"/>
      <c r="P583" s="502">
        <v>5</v>
      </c>
      <c r="Q583" s="502">
        <v>5</v>
      </c>
      <c r="R583" s="502">
        <v>7</v>
      </c>
      <c r="S583" s="502">
        <v>6</v>
      </c>
      <c r="T583" s="502">
        <v>2</v>
      </c>
      <c r="U583" s="502">
        <v>2</v>
      </c>
      <c r="V583" s="502">
        <v>2</v>
      </c>
      <c r="W583" s="502">
        <v>2</v>
      </c>
      <c r="X583" s="502">
        <v>3</v>
      </c>
      <c r="Y583" s="502">
        <v>2</v>
      </c>
      <c r="Z583" s="502">
        <v>2</v>
      </c>
      <c r="AA583" s="502">
        <v>2</v>
      </c>
      <c r="AB583" s="502">
        <v>2</v>
      </c>
      <c r="AC583" s="502">
        <v>2</v>
      </c>
      <c r="AD583" s="502">
        <v>10</v>
      </c>
      <c r="AE583" s="502">
        <v>8</v>
      </c>
      <c r="AF583" s="502">
        <v>5</v>
      </c>
      <c r="AG583" s="502">
        <v>11</v>
      </c>
      <c r="AH583" s="502">
        <v>7</v>
      </c>
      <c r="AI583" s="502">
        <v>9</v>
      </c>
      <c r="AJ583" s="502">
        <v>1</v>
      </c>
      <c r="AK583" s="502">
        <v>17</v>
      </c>
      <c r="AL583" s="502">
        <v>13</v>
      </c>
      <c r="AM583" s="502">
        <v>13</v>
      </c>
      <c r="AN583" s="502">
        <v>10</v>
      </c>
      <c r="AO583" s="502">
        <v>9</v>
      </c>
      <c r="AP583" s="502">
        <v>4</v>
      </c>
      <c r="AQ583" s="502">
        <v>4</v>
      </c>
      <c r="AR583" s="502">
        <v>86</v>
      </c>
      <c r="AS583" s="502">
        <v>2</v>
      </c>
      <c r="AT583" s="502">
        <v>4</v>
      </c>
      <c r="AU583" s="502">
        <v>21</v>
      </c>
      <c r="AV583" s="502">
        <v>5</v>
      </c>
    </row>
    <row r="584" spans="1:48" hidden="1" x14ac:dyDescent="0.2">
      <c r="A584" s="505">
        <v>309</v>
      </c>
      <c r="B584" s="125">
        <v>606</v>
      </c>
      <c r="C584" s="347" t="s">
        <v>716</v>
      </c>
      <c r="D584" s="354" t="s">
        <v>31</v>
      </c>
      <c r="E584" s="361">
        <v>1</v>
      </c>
      <c r="F584" s="506">
        <f t="shared" si="259"/>
        <v>262</v>
      </c>
      <c r="G584" s="507"/>
      <c r="H584" s="506"/>
      <c r="I584" s="506"/>
      <c r="J584" s="339"/>
      <c r="K584" s="339"/>
      <c r="L584" s="502"/>
      <c r="M584" s="502"/>
      <c r="N584" s="502"/>
      <c r="O584" s="502"/>
      <c r="P584" s="502">
        <v>5</v>
      </c>
      <c r="Q584" s="502">
        <v>4</v>
      </c>
      <c r="R584" s="502">
        <v>6</v>
      </c>
      <c r="S584" s="502">
        <v>4</v>
      </c>
      <c r="T584" s="502">
        <v>7</v>
      </c>
      <c r="U584" s="502">
        <v>7</v>
      </c>
      <c r="V584" s="502">
        <v>8</v>
      </c>
      <c r="W584" s="502">
        <v>9</v>
      </c>
      <c r="X584" s="502">
        <v>7</v>
      </c>
      <c r="Y584" s="502">
        <v>7</v>
      </c>
      <c r="Z584" s="502">
        <v>8</v>
      </c>
      <c r="AA584" s="502">
        <v>7</v>
      </c>
      <c r="AB584" s="502">
        <v>5</v>
      </c>
      <c r="AC584" s="502">
        <v>6</v>
      </c>
      <c r="AD584" s="502">
        <v>16</v>
      </c>
      <c r="AE584" s="502">
        <v>17</v>
      </c>
      <c r="AF584" s="502">
        <v>14</v>
      </c>
      <c r="AG584" s="502">
        <v>2</v>
      </c>
      <c r="AH584" s="502">
        <v>11</v>
      </c>
      <c r="AI584" s="502">
        <v>12</v>
      </c>
      <c r="AJ584" s="502">
        <v>20</v>
      </c>
      <c r="AK584" s="502">
        <v>21</v>
      </c>
      <c r="AL584" s="502">
        <v>13</v>
      </c>
      <c r="AM584" s="502">
        <v>16</v>
      </c>
      <c r="AN584" s="502">
        <v>13</v>
      </c>
      <c r="AO584" s="502">
        <v>10</v>
      </c>
      <c r="AP584" s="502">
        <v>7</v>
      </c>
      <c r="AQ584" s="502">
        <v>4</v>
      </c>
      <c r="AR584" s="502">
        <v>136</v>
      </c>
      <c r="AS584" s="502">
        <v>4</v>
      </c>
      <c r="AT584" s="502">
        <v>12</v>
      </c>
      <c r="AU584" s="502">
        <v>59</v>
      </c>
      <c r="AV584" s="502">
        <v>6</v>
      </c>
    </row>
    <row r="585" spans="1:48" hidden="1" x14ac:dyDescent="0.2">
      <c r="A585" s="307">
        <v>310</v>
      </c>
      <c r="B585" s="125">
        <v>607</v>
      </c>
      <c r="C585" s="347" t="s">
        <v>717</v>
      </c>
      <c r="D585" s="354" t="s">
        <v>31</v>
      </c>
      <c r="E585" s="361">
        <v>1</v>
      </c>
      <c r="F585" s="506">
        <f t="shared" si="259"/>
        <v>199</v>
      </c>
      <c r="G585" s="507"/>
      <c r="H585" s="506"/>
      <c r="I585" s="506"/>
      <c r="J585" s="339"/>
      <c r="K585" s="339"/>
      <c r="L585" s="502"/>
      <c r="M585" s="502"/>
      <c r="N585" s="502"/>
      <c r="O585" s="502"/>
      <c r="P585" s="502">
        <v>0</v>
      </c>
      <c r="Q585" s="502">
        <v>1</v>
      </c>
      <c r="R585" s="502">
        <v>2</v>
      </c>
      <c r="S585" s="502">
        <v>2</v>
      </c>
      <c r="T585" s="502">
        <v>4</v>
      </c>
      <c r="U585" s="502">
        <v>4</v>
      </c>
      <c r="V585" s="502">
        <v>5</v>
      </c>
      <c r="W585" s="502">
        <v>5</v>
      </c>
      <c r="X585" s="502">
        <v>4</v>
      </c>
      <c r="Y585" s="502">
        <v>4</v>
      </c>
      <c r="Z585" s="502">
        <v>4</v>
      </c>
      <c r="AA585" s="502">
        <v>3</v>
      </c>
      <c r="AB585" s="502">
        <v>3</v>
      </c>
      <c r="AC585" s="502">
        <v>3</v>
      </c>
      <c r="AD585" s="502">
        <v>25</v>
      </c>
      <c r="AE585" s="502">
        <v>18</v>
      </c>
      <c r="AF585" s="502">
        <v>14</v>
      </c>
      <c r="AG585" s="502">
        <v>2</v>
      </c>
      <c r="AH585" s="502">
        <v>15</v>
      </c>
      <c r="AI585" s="502">
        <v>15</v>
      </c>
      <c r="AJ585" s="502">
        <v>11</v>
      </c>
      <c r="AK585" s="502">
        <v>14</v>
      </c>
      <c r="AL585" s="502">
        <v>9</v>
      </c>
      <c r="AM585" s="502">
        <v>10</v>
      </c>
      <c r="AN585" s="502">
        <v>10</v>
      </c>
      <c r="AO585" s="502">
        <v>8</v>
      </c>
      <c r="AP585" s="502">
        <v>4</v>
      </c>
      <c r="AQ585" s="502">
        <v>4</v>
      </c>
      <c r="AR585" s="502">
        <v>108</v>
      </c>
      <c r="AS585" s="502">
        <v>2</v>
      </c>
      <c r="AT585" s="502">
        <v>7</v>
      </c>
      <c r="AU585" s="502">
        <v>29</v>
      </c>
      <c r="AV585" s="502">
        <v>8</v>
      </c>
    </row>
    <row r="586" spans="1:48" hidden="1" x14ac:dyDescent="0.2">
      <c r="A586" s="505">
        <v>311</v>
      </c>
      <c r="B586" s="125">
        <v>555</v>
      </c>
      <c r="C586" s="347" t="s">
        <v>718</v>
      </c>
      <c r="D586" s="354" t="s">
        <v>31</v>
      </c>
      <c r="E586" s="361">
        <v>1</v>
      </c>
      <c r="F586" s="506">
        <f t="shared" si="259"/>
        <v>67</v>
      </c>
      <c r="G586" s="507"/>
      <c r="H586" s="506"/>
      <c r="I586" s="506"/>
      <c r="J586" s="339"/>
      <c r="K586" s="339"/>
      <c r="L586" s="502"/>
      <c r="M586" s="502"/>
      <c r="N586" s="502"/>
      <c r="O586" s="502"/>
      <c r="P586" s="502">
        <v>0</v>
      </c>
      <c r="Q586" s="502">
        <v>1</v>
      </c>
      <c r="R586" s="502">
        <v>2</v>
      </c>
      <c r="S586" s="502">
        <v>2</v>
      </c>
      <c r="T586" s="502">
        <v>2</v>
      </c>
      <c r="U586" s="502">
        <v>2</v>
      </c>
      <c r="V586" s="502">
        <v>2</v>
      </c>
      <c r="W586" s="502">
        <v>2</v>
      </c>
      <c r="X586" s="502">
        <v>2</v>
      </c>
      <c r="Y586" s="502">
        <v>2</v>
      </c>
      <c r="Z586" s="502">
        <v>2</v>
      </c>
      <c r="AA586" s="502">
        <v>1</v>
      </c>
      <c r="AB586" s="502">
        <v>1</v>
      </c>
      <c r="AC586" s="502">
        <v>1</v>
      </c>
      <c r="AD586" s="502">
        <v>10</v>
      </c>
      <c r="AE586" s="502">
        <v>7</v>
      </c>
      <c r="AF586" s="502">
        <v>5</v>
      </c>
      <c r="AG586" s="502">
        <v>1</v>
      </c>
      <c r="AH586" s="502">
        <v>7</v>
      </c>
      <c r="AI586" s="502">
        <v>8</v>
      </c>
      <c r="AJ586" s="502">
        <v>1</v>
      </c>
      <c r="AK586" s="502">
        <v>1</v>
      </c>
      <c r="AL586" s="502">
        <v>1</v>
      </c>
      <c r="AM586" s="502">
        <v>1</v>
      </c>
      <c r="AN586" s="502">
        <v>1</v>
      </c>
      <c r="AO586" s="502">
        <v>1</v>
      </c>
      <c r="AP586" s="502">
        <v>1</v>
      </c>
      <c r="AQ586" s="502">
        <v>1</v>
      </c>
      <c r="AR586" s="502">
        <v>38</v>
      </c>
      <c r="AS586" s="502">
        <v>5</v>
      </c>
      <c r="AT586" s="502">
        <v>4</v>
      </c>
      <c r="AU586" s="502">
        <v>13</v>
      </c>
      <c r="AV586" s="502">
        <v>3</v>
      </c>
    </row>
    <row r="587" spans="1:48" hidden="1" x14ac:dyDescent="0.2">
      <c r="A587" s="307">
        <v>313</v>
      </c>
      <c r="B587" s="125">
        <v>541</v>
      </c>
      <c r="C587" s="347" t="s">
        <v>719</v>
      </c>
      <c r="D587" s="354" t="s">
        <v>31</v>
      </c>
      <c r="E587" s="361">
        <v>1</v>
      </c>
      <c r="F587" s="506">
        <f t="shared" si="259"/>
        <v>298</v>
      </c>
      <c r="G587" s="507"/>
      <c r="H587" s="506"/>
      <c r="I587" s="506"/>
      <c r="J587" s="339"/>
      <c r="K587" s="339"/>
      <c r="L587" s="502"/>
      <c r="M587" s="502"/>
      <c r="N587" s="502"/>
      <c r="O587" s="502"/>
      <c r="P587" s="502">
        <v>7</v>
      </c>
      <c r="Q587" s="502">
        <v>7</v>
      </c>
      <c r="R587" s="502">
        <v>6</v>
      </c>
      <c r="S587" s="502">
        <v>8</v>
      </c>
      <c r="T587" s="502">
        <v>10</v>
      </c>
      <c r="U587" s="502">
        <v>7</v>
      </c>
      <c r="V587" s="502">
        <v>9</v>
      </c>
      <c r="W587" s="502">
        <v>9</v>
      </c>
      <c r="X587" s="502">
        <v>9</v>
      </c>
      <c r="Y587" s="502">
        <v>7</v>
      </c>
      <c r="Z587" s="502">
        <v>5</v>
      </c>
      <c r="AA587" s="502">
        <v>6</v>
      </c>
      <c r="AB587" s="502">
        <v>6</v>
      </c>
      <c r="AC587" s="502">
        <v>6</v>
      </c>
      <c r="AD587" s="502">
        <v>27</v>
      </c>
      <c r="AE587" s="502">
        <v>20</v>
      </c>
      <c r="AF587" s="502">
        <v>20</v>
      </c>
      <c r="AG587" s="502">
        <v>22</v>
      </c>
      <c r="AH587" s="502">
        <v>19</v>
      </c>
      <c r="AI587" s="502">
        <v>19</v>
      </c>
      <c r="AJ587" s="502">
        <v>15</v>
      </c>
      <c r="AK587" s="502">
        <v>9</v>
      </c>
      <c r="AL587" s="502">
        <v>18</v>
      </c>
      <c r="AM587" s="502">
        <v>10</v>
      </c>
      <c r="AN587" s="502">
        <v>9</v>
      </c>
      <c r="AO587" s="502">
        <v>6</v>
      </c>
      <c r="AP587" s="502">
        <v>2</v>
      </c>
      <c r="AQ587" s="502">
        <v>6</v>
      </c>
      <c r="AR587" s="502">
        <v>165</v>
      </c>
      <c r="AS587" s="502">
        <v>18</v>
      </c>
      <c r="AT587" s="502">
        <v>12</v>
      </c>
      <c r="AU587" s="502">
        <v>59</v>
      </c>
      <c r="AV587" s="502">
        <v>10</v>
      </c>
    </row>
    <row r="588" spans="1:48" hidden="1" x14ac:dyDescent="0.2">
      <c r="A588" s="508" t="s">
        <v>788</v>
      </c>
      <c r="B588" s="509"/>
      <c r="C588" s="510" t="s">
        <v>578</v>
      </c>
      <c r="D588" s="511"/>
      <c r="E588" s="512">
        <v>2</v>
      </c>
      <c r="F588" s="506">
        <f>+F589</f>
        <v>1126</v>
      </c>
      <c r="G588" s="507">
        <f t="shared" ref="G588:AV588" si="260">+G589</f>
        <v>0</v>
      </c>
      <c r="H588" s="506">
        <f t="shared" si="260"/>
        <v>0</v>
      </c>
      <c r="I588" s="506">
        <f t="shared" si="260"/>
        <v>0</v>
      </c>
      <c r="J588" s="506">
        <f t="shared" si="260"/>
        <v>0</v>
      </c>
      <c r="K588" s="506">
        <f t="shared" si="260"/>
        <v>0</v>
      </c>
      <c r="L588" s="506">
        <f t="shared" si="260"/>
        <v>0</v>
      </c>
      <c r="M588" s="506">
        <f t="shared" si="260"/>
        <v>0</v>
      </c>
      <c r="N588" s="506">
        <f t="shared" si="260"/>
        <v>0</v>
      </c>
      <c r="O588" s="506">
        <f t="shared" si="260"/>
        <v>0</v>
      </c>
      <c r="P588" s="506">
        <f t="shared" si="260"/>
        <v>20</v>
      </c>
      <c r="Q588" s="506">
        <f t="shared" si="260"/>
        <v>20</v>
      </c>
      <c r="R588" s="506">
        <f t="shared" si="260"/>
        <v>21</v>
      </c>
      <c r="S588" s="506">
        <f t="shared" si="260"/>
        <v>22</v>
      </c>
      <c r="T588" s="506">
        <f t="shared" si="260"/>
        <v>23</v>
      </c>
      <c r="U588" s="506">
        <f t="shared" si="260"/>
        <v>24</v>
      </c>
      <c r="V588" s="506">
        <f t="shared" si="260"/>
        <v>24</v>
      </c>
      <c r="W588" s="506">
        <f t="shared" si="260"/>
        <v>24</v>
      </c>
      <c r="X588" s="506">
        <f t="shared" si="260"/>
        <v>23</v>
      </c>
      <c r="Y588" s="506">
        <f t="shared" si="260"/>
        <v>22</v>
      </c>
      <c r="Z588" s="506">
        <f t="shared" si="260"/>
        <v>20</v>
      </c>
      <c r="AA588" s="506">
        <f t="shared" si="260"/>
        <v>20</v>
      </c>
      <c r="AB588" s="506">
        <f t="shared" si="260"/>
        <v>18</v>
      </c>
      <c r="AC588" s="506">
        <f t="shared" si="260"/>
        <v>18</v>
      </c>
      <c r="AD588" s="506">
        <f t="shared" si="260"/>
        <v>85</v>
      </c>
      <c r="AE588" s="506">
        <f t="shared" si="260"/>
        <v>81</v>
      </c>
      <c r="AF588" s="506">
        <f t="shared" si="260"/>
        <v>76</v>
      </c>
      <c r="AG588" s="506">
        <f t="shared" si="260"/>
        <v>77</v>
      </c>
      <c r="AH588" s="506">
        <f t="shared" si="260"/>
        <v>70</v>
      </c>
      <c r="AI588" s="506">
        <f t="shared" si="260"/>
        <v>73</v>
      </c>
      <c r="AJ588" s="506">
        <f t="shared" si="260"/>
        <v>62</v>
      </c>
      <c r="AK588" s="506">
        <f t="shared" si="260"/>
        <v>66</v>
      </c>
      <c r="AL588" s="506">
        <f t="shared" si="260"/>
        <v>64</v>
      </c>
      <c r="AM588" s="506">
        <f t="shared" si="260"/>
        <v>67</v>
      </c>
      <c r="AN588" s="506">
        <f t="shared" si="260"/>
        <v>41</v>
      </c>
      <c r="AO588" s="506">
        <f t="shared" si="260"/>
        <v>38</v>
      </c>
      <c r="AP588" s="506">
        <f t="shared" si="260"/>
        <v>27</v>
      </c>
      <c r="AQ588" s="506">
        <f t="shared" si="260"/>
        <v>24</v>
      </c>
      <c r="AR588" s="506">
        <f t="shared" si="260"/>
        <v>644</v>
      </c>
      <c r="AS588" s="506">
        <f t="shared" si="260"/>
        <v>62</v>
      </c>
      <c r="AT588" s="506">
        <f t="shared" si="260"/>
        <v>45</v>
      </c>
      <c r="AU588" s="506">
        <f t="shared" si="260"/>
        <v>236</v>
      </c>
      <c r="AV588" s="506">
        <f t="shared" si="260"/>
        <v>32</v>
      </c>
    </row>
    <row r="589" spans="1:48" hidden="1" x14ac:dyDescent="0.2">
      <c r="A589" s="513">
        <v>120708</v>
      </c>
      <c r="B589" s="341"/>
      <c r="C589" s="342" t="s">
        <v>633</v>
      </c>
      <c r="D589" s="275"/>
      <c r="E589" s="107">
        <v>2</v>
      </c>
      <c r="F589" s="514">
        <f>SUM(F590:F592)</f>
        <v>1126</v>
      </c>
      <c r="G589" s="515">
        <f t="shared" ref="G589:AV589" si="261">SUM(G590:G592)</f>
        <v>0</v>
      </c>
      <c r="H589" s="514">
        <f t="shared" si="261"/>
        <v>0</v>
      </c>
      <c r="I589" s="514">
        <f t="shared" si="261"/>
        <v>0</v>
      </c>
      <c r="J589" s="514">
        <f t="shared" si="261"/>
        <v>0</v>
      </c>
      <c r="K589" s="514">
        <f t="shared" si="261"/>
        <v>0</v>
      </c>
      <c r="L589" s="514">
        <f t="shared" si="261"/>
        <v>0</v>
      </c>
      <c r="M589" s="514">
        <f t="shared" si="261"/>
        <v>0</v>
      </c>
      <c r="N589" s="514">
        <f t="shared" si="261"/>
        <v>0</v>
      </c>
      <c r="O589" s="514">
        <f t="shared" si="261"/>
        <v>0</v>
      </c>
      <c r="P589" s="514">
        <f t="shared" si="261"/>
        <v>20</v>
      </c>
      <c r="Q589" s="514">
        <f t="shared" si="261"/>
        <v>20</v>
      </c>
      <c r="R589" s="514">
        <f t="shared" si="261"/>
        <v>21</v>
      </c>
      <c r="S589" s="514">
        <f t="shared" si="261"/>
        <v>22</v>
      </c>
      <c r="T589" s="514">
        <f t="shared" si="261"/>
        <v>23</v>
      </c>
      <c r="U589" s="514">
        <f t="shared" si="261"/>
        <v>24</v>
      </c>
      <c r="V589" s="514">
        <f t="shared" si="261"/>
        <v>24</v>
      </c>
      <c r="W589" s="514">
        <f t="shared" si="261"/>
        <v>24</v>
      </c>
      <c r="X589" s="514">
        <f t="shared" si="261"/>
        <v>23</v>
      </c>
      <c r="Y589" s="514">
        <f t="shared" si="261"/>
        <v>22</v>
      </c>
      <c r="Z589" s="514">
        <f t="shared" si="261"/>
        <v>20</v>
      </c>
      <c r="AA589" s="514">
        <f t="shared" si="261"/>
        <v>20</v>
      </c>
      <c r="AB589" s="514">
        <f t="shared" si="261"/>
        <v>18</v>
      </c>
      <c r="AC589" s="514">
        <f t="shared" si="261"/>
        <v>18</v>
      </c>
      <c r="AD589" s="514">
        <f t="shared" si="261"/>
        <v>85</v>
      </c>
      <c r="AE589" s="514">
        <f t="shared" si="261"/>
        <v>81</v>
      </c>
      <c r="AF589" s="514">
        <f t="shared" si="261"/>
        <v>76</v>
      </c>
      <c r="AG589" s="514">
        <f t="shared" si="261"/>
        <v>77</v>
      </c>
      <c r="AH589" s="514">
        <f t="shared" si="261"/>
        <v>70</v>
      </c>
      <c r="AI589" s="514">
        <f t="shared" si="261"/>
        <v>73</v>
      </c>
      <c r="AJ589" s="514">
        <f t="shared" si="261"/>
        <v>62</v>
      </c>
      <c r="AK589" s="514">
        <f t="shared" si="261"/>
        <v>66</v>
      </c>
      <c r="AL589" s="514">
        <f t="shared" si="261"/>
        <v>64</v>
      </c>
      <c r="AM589" s="514">
        <f t="shared" si="261"/>
        <v>67</v>
      </c>
      <c r="AN589" s="514">
        <f t="shared" si="261"/>
        <v>41</v>
      </c>
      <c r="AO589" s="514">
        <f t="shared" si="261"/>
        <v>38</v>
      </c>
      <c r="AP589" s="514">
        <f t="shared" si="261"/>
        <v>27</v>
      </c>
      <c r="AQ589" s="514">
        <f t="shared" si="261"/>
        <v>24</v>
      </c>
      <c r="AR589" s="514">
        <f t="shared" si="261"/>
        <v>644</v>
      </c>
      <c r="AS589" s="514">
        <f t="shared" si="261"/>
        <v>62</v>
      </c>
      <c r="AT589" s="514">
        <f t="shared" si="261"/>
        <v>45</v>
      </c>
      <c r="AU589" s="514">
        <f t="shared" si="261"/>
        <v>236</v>
      </c>
      <c r="AV589" s="514">
        <f t="shared" si="261"/>
        <v>32</v>
      </c>
    </row>
    <row r="590" spans="1:48" hidden="1" x14ac:dyDescent="0.2">
      <c r="A590" s="307">
        <v>301</v>
      </c>
      <c r="B590" s="125">
        <v>556</v>
      </c>
      <c r="C590" s="403" t="s">
        <v>720</v>
      </c>
      <c r="D590" s="354" t="s">
        <v>31</v>
      </c>
      <c r="E590" s="408">
        <v>2</v>
      </c>
      <c r="F590" s="506">
        <f>SUM(J590:AP590)</f>
        <v>503</v>
      </c>
      <c r="G590" s="507"/>
      <c r="H590" s="506"/>
      <c r="I590" s="506"/>
      <c r="J590" s="339"/>
      <c r="K590" s="339"/>
      <c r="L590" s="516"/>
      <c r="M590" s="516"/>
      <c r="N590" s="516"/>
      <c r="O590" s="516"/>
      <c r="P590" s="516">
        <v>9</v>
      </c>
      <c r="Q590" s="516">
        <v>9</v>
      </c>
      <c r="R590" s="516">
        <v>9</v>
      </c>
      <c r="S590" s="516">
        <v>10</v>
      </c>
      <c r="T590" s="516">
        <v>10</v>
      </c>
      <c r="U590" s="516">
        <v>11</v>
      </c>
      <c r="V590" s="516">
        <v>11</v>
      </c>
      <c r="W590" s="516">
        <v>11</v>
      </c>
      <c r="X590" s="516">
        <v>10</v>
      </c>
      <c r="Y590" s="516">
        <v>10</v>
      </c>
      <c r="Z590" s="516">
        <v>9</v>
      </c>
      <c r="AA590" s="516">
        <v>9</v>
      </c>
      <c r="AB590" s="516">
        <v>8</v>
      </c>
      <c r="AC590" s="516">
        <v>8</v>
      </c>
      <c r="AD590" s="516">
        <v>37</v>
      </c>
      <c r="AE590" s="516">
        <v>36</v>
      </c>
      <c r="AF590" s="516">
        <v>34</v>
      </c>
      <c r="AG590" s="516">
        <v>34</v>
      </c>
      <c r="AH590" s="516">
        <v>31</v>
      </c>
      <c r="AI590" s="516">
        <v>33</v>
      </c>
      <c r="AJ590" s="516">
        <v>28</v>
      </c>
      <c r="AK590" s="516">
        <v>30</v>
      </c>
      <c r="AL590" s="516">
        <v>29</v>
      </c>
      <c r="AM590" s="516">
        <v>30</v>
      </c>
      <c r="AN590" s="516">
        <v>18</v>
      </c>
      <c r="AO590" s="516">
        <v>17</v>
      </c>
      <c r="AP590" s="516">
        <v>12</v>
      </c>
      <c r="AQ590" s="516">
        <v>11</v>
      </c>
      <c r="AR590" s="516">
        <v>287</v>
      </c>
      <c r="AS590" s="516">
        <v>28</v>
      </c>
      <c r="AT590" s="516">
        <v>20</v>
      </c>
      <c r="AU590" s="516">
        <v>105</v>
      </c>
      <c r="AV590" s="516">
        <v>14</v>
      </c>
    </row>
    <row r="591" spans="1:48" hidden="1" x14ac:dyDescent="0.2">
      <c r="A591" s="307">
        <v>302</v>
      </c>
      <c r="B591" s="125">
        <v>557</v>
      </c>
      <c r="C591" s="403" t="s">
        <v>721</v>
      </c>
      <c r="D591" s="354" t="s">
        <v>31</v>
      </c>
      <c r="E591" s="408">
        <v>2</v>
      </c>
      <c r="F591" s="506">
        <f>SUM(J591:AP591)</f>
        <v>382</v>
      </c>
      <c r="G591" s="507"/>
      <c r="H591" s="506"/>
      <c r="I591" s="506"/>
      <c r="J591" s="339"/>
      <c r="K591" s="339"/>
      <c r="L591" s="516"/>
      <c r="M591" s="516"/>
      <c r="N591" s="516"/>
      <c r="O591" s="516"/>
      <c r="P591" s="516">
        <v>7</v>
      </c>
      <c r="Q591" s="516">
        <v>7</v>
      </c>
      <c r="R591" s="516">
        <v>7</v>
      </c>
      <c r="S591" s="516">
        <v>7</v>
      </c>
      <c r="T591" s="516">
        <v>8</v>
      </c>
      <c r="U591" s="516">
        <v>8</v>
      </c>
      <c r="V591" s="516">
        <v>8</v>
      </c>
      <c r="W591" s="516">
        <v>8</v>
      </c>
      <c r="X591" s="516">
        <v>8</v>
      </c>
      <c r="Y591" s="516">
        <v>7</v>
      </c>
      <c r="Z591" s="516">
        <v>7</v>
      </c>
      <c r="AA591" s="516">
        <v>7</v>
      </c>
      <c r="AB591" s="516">
        <v>6</v>
      </c>
      <c r="AC591" s="516">
        <v>6</v>
      </c>
      <c r="AD591" s="516">
        <v>29</v>
      </c>
      <c r="AE591" s="516">
        <v>28</v>
      </c>
      <c r="AF591" s="516">
        <v>26</v>
      </c>
      <c r="AG591" s="516">
        <v>26</v>
      </c>
      <c r="AH591" s="516">
        <v>24</v>
      </c>
      <c r="AI591" s="516">
        <v>25</v>
      </c>
      <c r="AJ591" s="516">
        <v>21</v>
      </c>
      <c r="AK591" s="516">
        <v>22</v>
      </c>
      <c r="AL591" s="516">
        <v>21</v>
      </c>
      <c r="AM591" s="516">
        <v>23</v>
      </c>
      <c r="AN591" s="516">
        <v>14</v>
      </c>
      <c r="AO591" s="516">
        <v>13</v>
      </c>
      <c r="AP591" s="516">
        <v>9</v>
      </c>
      <c r="AQ591" s="516">
        <v>8</v>
      </c>
      <c r="AR591" s="516">
        <v>217</v>
      </c>
      <c r="AS591" s="516">
        <v>21</v>
      </c>
      <c r="AT591" s="516">
        <v>15</v>
      </c>
      <c r="AU591" s="516">
        <v>80</v>
      </c>
      <c r="AV591" s="516">
        <v>11</v>
      </c>
    </row>
    <row r="592" spans="1:48" hidden="1" x14ac:dyDescent="0.2">
      <c r="A592" s="307">
        <v>303</v>
      </c>
      <c r="B592" s="125">
        <v>558</v>
      </c>
      <c r="C592" s="403" t="s">
        <v>722</v>
      </c>
      <c r="D592" s="354" t="s">
        <v>31</v>
      </c>
      <c r="E592" s="408">
        <v>2</v>
      </c>
      <c r="F592" s="506">
        <f>SUM(J592:AP592)</f>
        <v>241</v>
      </c>
      <c r="G592" s="507"/>
      <c r="H592" s="506"/>
      <c r="I592" s="506"/>
      <c r="J592" s="339"/>
      <c r="K592" s="339"/>
      <c r="L592" s="516"/>
      <c r="M592" s="516"/>
      <c r="N592" s="516"/>
      <c r="O592" s="516"/>
      <c r="P592" s="516">
        <v>4</v>
      </c>
      <c r="Q592" s="516">
        <v>4</v>
      </c>
      <c r="R592" s="516">
        <v>5</v>
      </c>
      <c r="S592" s="516">
        <v>5</v>
      </c>
      <c r="T592" s="516">
        <v>5</v>
      </c>
      <c r="U592" s="516">
        <v>5</v>
      </c>
      <c r="V592" s="516">
        <v>5</v>
      </c>
      <c r="W592" s="516">
        <v>5</v>
      </c>
      <c r="X592" s="516">
        <v>5</v>
      </c>
      <c r="Y592" s="516">
        <v>5</v>
      </c>
      <c r="Z592" s="516">
        <v>4</v>
      </c>
      <c r="AA592" s="516">
        <v>4</v>
      </c>
      <c r="AB592" s="516">
        <v>4</v>
      </c>
      <c r="AC592" s="516">
        <v>4</v>
      </c>
      <c r="AD592" s="516">
        <v>19</v>
      </c>
      <c r="AE592" s="516">
        <v>17</v>
      </c>
      <c r="AF592" s="516">
        <v>16</v>
      </c>
      <c r="AG592" s="516">
        <v>17</v>
      </c>
      <c r="AH592" s="516">
        <v>15</v>
      </c>
      <c r="AI592" s="516">
        <v>15</v>
      </c>
      <c r="AJ592" s="516">
        <v>13</v>
      </c>
      <c r="AK592" s="516">
        <v>14</v>
      </c>
      <c r="AL592" s="516">
        <v>14</v>
      </c>
      <c r="AM592" s="516">
        <v>14</v>
      </c>
      <c r="AN592" s="516">
        <v>9</v>
      </c>
      <c r="AO592" s="516">
        <v>8</v>
      </c>
      <c r="AP592" s="516">
        <v>6</v>
      </c>
      <c r="AQ592" s="516">
        <v>5</v>
      </c>
      <c r="AR592" s="516">
        <v>140</v>
      </c>
      <c r="AS592" s="516">
        <v>13</v>
      </c>
      <c r="AT592" s="516">
        <v>10</v>
      </c>
      <c r="AU592" s="516">
        <v>51</v>
      </c>
      <c r="AV592" s="516">
        <v>7</v>
      </c>
    </row>
    <row r="593" spans="1:48" hidden="1" x14ac:dyDescent="0.2">
      <c r="A593" s="517">
        <v>120800</v>
      </c>
      <c r="B593" s="368"/>
      <c r="C593" s="334" t="s">
        <v>555</v>
      </c>
      <c r="D593" s="518"/>
      <c r="E593" s="459">
        <v>3</v>
      </c>
      <c r="F593" s="337">
        <f>+F594</f>
        <v>2150</v>
      </c>
      <c r="G593" s="338">
        <f t="shared" ref="G593:AV593" si="262">+G594</f>
        <v>0</v>
      </c>
      <c r="H593" s="337">
        <f t="shared" si="262"/>
        <v>0</v>
      </c>
      <c r="I593" s="337">
        <f t="shared" si="262"/>
        <v>0</v>
      </c>
      <c r="J593" s="337">
        <f t="shared" si="262"/>
        <v>0</v>
      </c>
      <c r="K593" s="337">
        <f t="shared" si="262"/>
        <v>0</v>
      </c>
      <c r="L593" s="337">
        <f t="shared" si="262"/>
        <v>0</v>
      </c>
      <c r="M593" s="337">
        <f t="shared" si="262"/>
        <v>0</v>
      </c>
      <c r="N593" s="337">
        <f t="shared" si="262"/>
        <v>0</v>
      </c>
      <c r="O593" s="337">
        <f t="shared" si="262"/>
        <v>0</v>
      </c>
      <c r="P593" s="337">
        <f t="shared" si="262"/>
        <v>39</v>
      </c>
      <c r="Q593" s="337">
        <f t="shared" si="262"/>
        <v>36</v>
      </c>
      <c r="R593" s="337">
        <f t="shared" si="262"/>
        <v>36</v>
      </c>
      <c r="S593" s="337">
        <f t="shared" si="262"/>
        <v>35</v>
      </c>
      <c r="T593" s="337">
        <f t="shared" si="262"/>
        <v>33</v>
      </c>
      <c r="U593" s="337">
        <f t="shared" si="262"/>
        <v>32</v>
      </c>
      <c r="V593" s="337">
        <f t="shared" si="262"/>
        <v>30</v>
      </c>
      <c r="W593" s="337">
        <f t="shared" si="262"/>
        <v>30</v>
      </c>
      <c r="X593" s="337">
        <f t="shared" si="262"/>
        <v>34</v>
      </c>
      <c r="Y593" s="337">
        <f t="shared" si="262"/>
        <v>33</v>
      </c>
      <c r="Z593" s="337">
        <f t="shared" si="262"/>
        <v>34</v>
      </c>
      <c r="AA593" s="337">
        <f t="shared" si="262"/>
        <v>35</v>
      </c>
      <c r="AB593" s="337">
        <f t="shared" si="262"/>
        <v>36</v>
      </c>
      <c r="AC593" s="337">
        <f t="shared" si="262"/>
        <v>34</v>
      </c>
      <c r="AD593" s="337">
        <f t="shared" si="262"/>
        <v>207</v>
      </c>
      <c r="AE593" s="337">
        <f t="shared" si="262"/>
        <v>249</v>
      </c>
      <c r="AF593" s="337">
        <f t="shared" si="262"/>
        <v>208</v>
      </c>
      <c r="AG593" s="337">
        <f t="shared" si="262"/>
        <v>179</v>
      </c>
      <c r="AH593" s="337">
        <f t="shared" si="262"/>
        <v>109</v>
      </c>
      <c r="AI593" s="337">
        <f t="shared" si="262"/>
        <v>133</v>
      </c>
      <c r="AJ593" s="337">
        <f t="shared" si="262"/>
        <v>103</v>
      </c>
      <c r="AK593" s="337">
        <f t="shared" si="262"/>
        <v>111</v>
      </c>
      <c r="AL593" s="337">
        <f t="shared" si="262"/>
        <v>83</v>
      </c>
      <c r="AM593" s="337">
        <f t="shared" si="262"/>
        <v>73</v>
      </c>
      <c r="AN593" s="337">
        <f t="shared" si="262"/>
        <v>79</v>
      </c>
      <c r="AO593" s="337">
        <f t="shared" si="262"/>
        <v>46</v>
      </c>
      <c r="AP593" s="337">
        <f t="shared" si="262"/>
        <v>31</v>
      </c>
      <c r="AQ593" s="337">
        <f t="shared" si="262"/>
        <v>57</v>
      </c>
      <c r="AR593" s="337">
        <f t="shared" si="262"/>
        <v>936</v>
      </c>
      <c r="AS593" s="337">
        <f t="shared" si="262"/>
        <v>73</v>
      </c>
      <c r="AT593" s="337">
        <f t="shared" si="262"/>
        <v>92</v>
      </c>
      <c r="AU593" s="337">
        <f t="shared" si="262"/>
        <v>303</v>
      </c>
      <c r="AV593" s="337">
        <f t="shared" si="262"/>
        <v>76</v>
      </c>
    </row>
    <row r="594" spans="1:48" hidden="1" x14ac:dyDescent="0.2">
      <c r="A594" s="519">
        <v>120807</v>
      </c>
      <c r="B594" s="341"/>
      <c r="C594" s="342" t="s">
        <v>724</v>
      </c>
      <c r="D594" s="275"/>
      <c r="E594" s="107">
        <v>2</v>
      </c>
      <c r="F594" s="514">
        <v>2150</v>
      </c>
      <c r="G594" s="365">
        <f t="shared" ref="G594:I594" si="263">G595</f>
        <v>0</v>
      </c>
      <c r="H594" s="366">
        <f t="shared" si="263"/>
        <v>0</v>
      </c>
      <c r="I594" s="366">
        <f t="shared" si="263"/>
        <v>0</v>
      </c>
      <c r="J594" s="366">
        <f>J595</f>
        <v>0</v>
      </c>
      <c r="K594" s="366">
        <f t="shared" ref="K594:O594" si="264">K595</f>
        <v>0</v>
      </c>
      <c r="L594" s="366">
        <f t="shared" si="264"/>
        <v>0</v>
      </c>
      <c r="M594" s="366">
        <f t="shared" si="264"/>
        <v>0</v>
      </c>
      <c r="N594" s="366">
        <f t="shared" si="264"/>
        <v>0</v>
      </c>
      <c r="O594" s="366">
        <f t="shared" si="264"/>
        <v>0</v>
      </c>
      <c r="P594" s="346">
        <v>39</v>
      </c>
      <c r="Q594" s="346">
        <v>36</v>
      </c>
      <c r="R594" s="346">
        <v>36</v>
      </c>
      <c r="S594" s="346">
        <v>35</v>
      </c>
      <c r="T594" s="346">
        <v>33</v>
      </c>
      <c r="U594" s="346">
        <v>32</v>
      </c>
      <c r="V594" s="346">
        <v>30</v>
      </c>
      <c r="W594" s="346">
        <v>30</v>
      </c>
      <c r="X594" s="346">
        <v>34</v>
      </c>
      <c r="Y594" s="346">
        <v>33</v>
      </c>
      <c r="Z594" s="346">
        <v>34</v>
      </c>
      <c r="AA594" s="346">
        <v>35</v>
      </c>
      <c r="AB594" s="346">
        <v>36</v>
      </c>
      <c r="AC594" s="346">
        <v>34</v>
      </c>
      <c r="AD594" s="346">
        <v>207</v>
      </c>
      <c r="AE594" s="346">
        <v>249</v>
      </c>
      <c r="AF594" s="346">
        <v>208</v>
      </c>
      <c r="AG594" s="346">
        <v>179</v>
      </c>
      <c r="AH594" s="346">
        <v>109</v>
      </c>
      <c r="AI594" s="346">
        <v>133</v>
      </c>
      <c r="AJ594" s="346">
        <v>103</v>
      </c>
      <c r="AK594" s="346">
        <v>111</v>
      </c>
      <c r="AL594" s="346">
        <v>83</v>
      </c>
      <c r="AM594" s="346">
        <v>73</v>
      </c>
      <c r="AN594" s="346">
        <v>79</v>
      </c>
      <c r="AO594" s="346">
        <v>46</v>
      </c>
      <c r="AP594" s="346">
        <v>31</v>
      </c>
      <c r="AQ594" s="346">
        <v>57</v>
      </c>
      <c r="AR594" s="346">
        <v>936</v>
      </c>
      <c r="AS594" s="346">
        <v>73</v>
      </c>
      <c r="AT594" s="346">
        <v>92</v>
      </c>
      <c r="AU594" s="346">
        <v>303</v>
      </c>
      <c r="AV594" s="346">
        <v>76</v>
      </c>
    </row>
    <row r="595" spans="1:48" hidden="1" x14ac:dyDescent="0.2">
      <c r="A595" s="346">
        <v>301</v>
      </c>
      <c r="B595" s="125">
        <v>565</v>
      </c>
      <c r="C595" s="520" t="s">
        <v>725</v>
      </c>
      <c r="D595" s="354" t="s">
        <v>31</v>
      </c>
      <c r="E595" s="361">
        <v>2</v>
      </c>
      <c r="F595" s="521">
        <v>2150</v>
      </c>
      <c r="G595" s="522"/>
      <c r="H595" s="521"/>
      <c r="I595" s="521"/>
      <c r="J595" s="339"/>
      <c r="K595" s="339"/>
      <c r="L595" s="346"/>
      <c r="M595" s="346"/>
      <c r="N595" s="346"/>
      <c r="O595" s="346"/>
      <c r="P595" s="346">
        <v>39</v>
      </c>
      <c r="Q595" s="346">
        <v>36</v>
      </c>
      <c r="R595" s="346">
        <v>36</v>
      </c>
      <c r="S595" s="346">
        <v>35</v>
      </c>
      <c r="T595" s="346">
        <v>33</v>
      </c>
      <c r="U595" s="346">
        <v>32</v>
      </c>
      <c r="V595" s="346">
        <v>30</v>
      </c>
      <c r="W595" s="346">
        <v>30</v>
      </c>
      <c r="X595" s="346">
        <v>34</v>
      </c>
      <c r="Y595" s="346">
        <v>33</v>
      </c>
      <c r="Z595" s="346">
        <v>34</v>
      </c>
      <c r="AA595" s="346">
        <v>35</v>
      </c>
      <c r="AB595" s="346">
        <v>36</v>
      </c>
      <c r="AC595" s="346">
        <v>34</v>
      </c>
      <c r="AD595" s="346">
        <v>207</v>
      </c>
      <c r="AE595" s="346">
        <v>249</v>
      </c>
      <c r="AF595" s="346">
        <v>208</v>
      </c>
      <c r="AG595" s="346">
        <v>179</v>
      </c>
      <c r="AH595" s="346">
        <v>109</v>
      </c>
      <c r="AI595" s="346">
        <v>133</v>
      </c>
      <c r="AJ595" s="346">
        <v>103</v>
      </c>
      <c r="AK595" s="346">
        <v>111</v>
      </c>
      <c r="AL595" s="346">
        <v>83</v>
      </c>
      <c r="AM595" s="346">
        <v>73</v>
      </c>
      <c r="AN595" s="346">
        <v>79</v>
      </c>
      <c r="AO595" s="346">
        <v>46</v>
      </c>
      <c r="AP595" s="346">
        <v>31</v>
      </c>
      <c r="AQ595" s="346">
        <v>57</v>
      </c>
      <c r="AR595" s="346">
        <v>936</v>
      </c>
      <c r="AS595" s="346">
        <v>73</v>
      </c>
      <c r="AT595" s="346">
        <v>92</v>
      </c>
      <c r="AU595" s="346">
        <v>303</v>
      </c>
      <c r="AV595" s="346">
        <v>76</v>
      </c>
    </row>
    <row r="596" spans="1:48" hidden="1" x14ac:dyDescent="0.2">
      <c r="A596" s="328"/>
      <c r="B596" s="257"/>
      <c r="C596" s="329" t="s">
        <v>403</v>
      </c>
      <c r="D596" s="373"/>
      <c r="E596" s="373"/>
      <c r="F596" s="374">
        <f>+F597+F625+F640</f>
        <v>63832</v>
      </c>
      <c r="G596" s="523">
        <f t="shared" ref="G596:AV596" si="265">+G597+G625+G640</f>
        <v>0</v>
      </c>
      <c r="H596" s="374">
        <f t="shared" si="265"/>
        <v>0</v>
      </c>
      <c r="I596" s="374">
        <f t="shared" si="265"/>
        <v>0</v>
      </c>
      <c r="J596" s="374">
        <f t="shared" si="265"/>
        <v>0</v>
      </c>
      <c r="K596" s="374">
        <f t="shared" si="265"/>
        <v>0</v>
      </c>
      <c r="L596" s="374">
        <f t="shared" si="265"/>
        <v>0</v>
      </c>
      <c r="M596" s="374">
        <f t="shared" si="265"/>
        <v>0</v>
      </c>
      <c r="N596" s="374">
        <f t="shared" si="265"/>
        <v>0</v>
      </c>
      <c r="O596" s="374">
        <f t="shared" si="265"/>
        <v>0</v>
      </c>
      <c r="P596" s="374">
        <f t="shared" si="265"/>
        <v>1261</v>
      </c>
      <c r="Q596" s="374">
        <f t="shared" si="265"/>
        <v>1283</v>
      </c>
      <c r="R596" s="374">
        <f t="shared" si="265"/>
        <v>1310</v>
      </c>
      <c r="S596" s="374">
        <f t="shared" si="265"/>
        <v>1337</v>
      </c>
      <c r="T596" s="374">
        <f t="shared" si="265"/>
        <v>1378</v>
      </c>
      <c r="U596" s="374">
        <f t="shared" si="265"/>
        <v>1429</v>
      </c>
      <c r="V596" s="374">
        <f t="shared" si="265"/>
        <v>1450</v>
      </c>
      <c r="W596" s="374">
        <f t="shared" si="265"/>
        <v>1424</v>
      </c>
      <c r="X596" s="374">
        <f t="shared" si="265"/>
        <v>1365</v>
      </c>
      <c r="Y596" s="374">
        <f t="shared" si="265"/>
        <v>1324</v>
      </c>
      <c r="Z596" s="374">
        <f t="shared" si="265"/>
        <v>1268</v>
      </c>
      <c r="AA596" s="374">
        <f t="shared" si="265"/>
        <v>1234</v>
      </c>
      <c r="AB596" s="374">
        <f t="shared" si="265"/>
        <v>1216</v>
      </c>
      <c r="AC596" s="374">
        <f t="shared" si="265"/>
        <v>1218</v>
      </c>
      <c r="AD596" s="374">
        <f t="shared" si="265"/>
        <v>5885</v>
      </c>
      <c r="AE596" s="374">
        <f t="shared" si="265"/>
        <v>5223</v>
      </c>
      <c r="AF596" s="374">
        <f t="shared" si="265"/>
        <v>4694</v>
      </c>
      <c r="AG596" s="374">
        <f t="shared" si="265"/>
        <v>4230</v>
      </c>
      <c r="AH596" s="374">
        <f t="shared" si="265"/>
        <v>4102</v>
      </c>
      <c r="AI596" s="374">
        <f t="shared" si="265"/>
        <v>3789</v>
      </c>
      <c r="AJ596" s="374">
        <f t="shared" si="265"/>
        <v>3384</v>
      </c>
      <c r="AK596" s="374">
        <f t="shared" si="265"/>
        <v>3318</v>
      </c>
      <c r="AL596" s="374">
        <f t="shared" si="265"/>
        <v>3037</v>
      </c>
      <c r="AM596" s="374">
        <f t="shared" si="265"/>
        <v>2587</v>
      </c>
      <c r="AN596" s="374">
        <f t="shared" si="265"/>
        <v>2001</v>
      </c>
      <c r="AO596" s="374">
        <f t="shared" si="265"/>
        <v>1496</v>
      </c>
      <c r="AP596" s="374">
        <f t="shared" si="265"/>
        <v>1589</v>
      </c>
      <c r="AQ596" s="374">
        <f t="shared" si="265"/>
        <v>1647</v>
      </c>
      <c r="AR596" s="374">
        <f t="shared" si="265"/>
        <v>37343</v>
      </c>
      <c r="AS596" s="374">
        <f t="shared" si="265"/>
        <v>3425</v>
      </c>
      <c r="AT596" s="374">
        <f t="shared" si="265"/>
        <v>3208</v>
      </c>
      <c r="AU596" s="374">
        <f t="shared" si="265"/>
        <v>14579</v>
      </c>
      <c r="AV596" s="374">
        <f t="shared" si="265"/>
        <v>2223</v>
      </c>
    </row>
    <row r="597" spans="1:48" hidden="1" x14ac:dyDescent="0.2">
      <c r="A597" s="323"/>
      <c r="B597" s="368"/>
      <c r="C597" s="334" t="s">
        <v>404</v>
      </c>
      <c r="D597" s="335"/>
      <c r="E597" s="336">
        <v>2</v>
      </c>
      <c r="F597" s="337">
        <f>+F598+F600+F603+F606+F611+F613+F617+F620+F622</f>
        <v>48582</v>
      </c>
      <c r="G597" s="391">
        <f t="shared" ref="G597:I597" si="266">+G598+G600+G603+G606+G611+G613+G617+G620+G622</f>
        <v>0</v>
      </c>
      <c r="H597" s="390">
        <f t="shared" si="266"/>
        <v>0</v>
      </c>
      <c r="I597" s="390">
        <f t="shared" si="266"/>
        <v>0</v>
      </c>
      <c r="J597" s="390">
        <f>+J598+J600+J603+J606+J611+J613+J617+J620+J622</f>
        <v>0</v>
      </c>
      <c r="K597" s="390">
        <f t="shared" ref="K597:AV597" si="267">+K598+K600+K603+K606+K611+K613+K617+K620+K622</f>
        <v>0</v>
      </c>
      <c r="L597" s="390">
        <f t="shared" si="267"/>
        <v>0</v>
      </c>
      <c r="M597" s="390">
        <f t="shared" si="267"/>
        <v>0</v>
      </c>
      <c r="N597" s="390">
        <f t="shared" si="267"/>
        <v>0</v>
      </c>
      <c r="O597" s="390">
        <f t="shared" si="267"/>
        <v>0</v>
      </c>
      <c r="P597" s="390">
        <f t="shared" si="267"/>
        <v>909</v>
      </c>
      <c r="Q597" s="390">
        <f t="shared" si="267"/>
        <v>928</v>
      </c>
      <c r="R597" s="390">
        <f t="shared" si="267"/>
        <v>953</v>
      </c>
      <c r="S597" s="390">
        <f t="shared" si="267"/>
        <v>984</v>
      </c>
      <c r="T597" s="390">
        <f t="shared" si="267"/>
        <v>1021</v>
      </c>
      <c r="U597" s="390">
        <f t="shared" si="267"/>
        <v>1067</v>
      </c>
      <c r="V597" s="390">
        <f t="shared" si="267"/>
        <v>1090</v>
      </c>
      <c r="W597" s="390">
        <f t="shared" si="267"/>
        <v>1079</v>
      </c>
      <c r="X597" s="390">
        <f t="shared" si="267"/>
        <v>1040</v>
      </c>
      <c r="Y597" s="390">
        <f t="shared" si="267"/>
        <v>1019</v>
      </c>
      <c r="Z597" s="390">
        <f t="shared" si="267"/>
        <v>987</v>
      </c>
      <c r="AA597" s="390">
        <f t="shared" si="267"/>
        <v>962</v>
      </c>
      <c r="AB597" s="390">
        <f t="shared" si="267"/>
        <v>951</v>
      </c>
      <c r="AC597" s="390">
        <f t="shared" si="267"/>
        <v>947</v>
      </c>
      <c r="AD597" s="390">
        <f t="shared" si="267"/>
        <v>4625</v>
      </c>
      <c r="AE597" s="390">
        <f t="shared" si="267"/>
        <v>4105</v>
      </c>
      <c r="AF597" s="390">
        <f t="shared" si="267"/>
        <v>3738</v>
      </c>
      <c r="AG597" s="390">
        <f t="shared" si="267"/>
        <v>3308</v>
      </c>
      <c r="AH597" s="390">
        <f t="shared" si="267"/>
        <v>3226</v>
      </c>
      <c r="AI597" s="390">
        <f t="shared" si="267"/>
        <v>2935</v>
      </c>
      <c r="AJ597" s="390">
        <f t="shared" si="267"/>
        <v>2624</v>
      </c>
      <c r="AK597" s="390">
        <f t="shared" si="267"/>
        <v>2431</v>
      </c>
      <c r="AL597" s="390">
        <f t="shared" si="267"/>
        <v>2184</v>
      </c>
      <c r="AM597" s="390">
        <f t="shared" si="267"/>
        <v>1862</v>
      </c>
      <c r="AN597" s="390">
        <f t="shared" si="267"/>
        <v>1417</v>
      </c>
      <c r="AO597" s="390">
        <f t="shared" si="267"/>
        <v>1038</v>
      </c>
      <c r="AP597" s="390">
        <f t="shared" si="267"/>
        <v>1152</v>
      </c>
      <c r="AQ597" s="390">
        <f t="shared" si="267"/>
        <v>1253</v>
      </c>
      <c r="AR597" s="390">
        <f t="shared" si="267"/>
        <v>28307</v>
      </c>
      <c r="AS597" s="390">
        <f t="shared" si="267"/>
        <v>2575</v>
      </c>
      <c r="AT597" s="390">
        <f t="shared" si="267"/>
        <v>2488</v>
      </c>
      <c r="AU597" s="390">
        <f t="shared" si="267"/>
        <v>11460</v>
      </c>
      <c r="AV597" s="390">
        <f t="shared" si="267"/>
        <v>1693</v>
      </c>
    </row>
    <row r="598" spans="1:48" hidden="1" x14ac:dyDescent="0.2">
      <c r="A598" s="340">
        <v>120901</v>
      </c>
      <c r="B598" s="341"/>
      <c r="C598" s="342" t="s">
        <v>405</v>
      </c>
      <c r="D598" s="275"/>
      <c r="E598" s="107">
        <v>3</v>
      </c>
      <c r="F598" s="524">
        <f t="shared" ref="F598:F624" si="268">SUM(J598:AP598)</f>
        <v>20046</v>
      </c>
      <c r="G598" s="365">
        <f t="shared" ref="G598:I598" si="269">G599</f>
        <v>0</v>
      </c>
      <c r="H598" s="366">
        <f t="shared" si="269"/>
        <v>0</v>
      </c>
      <c r="I598" s="366">
        <f t="shared" si="269"/>
        <v>0</v>
      </c>
      <c r="J598" s="366">
        <f>J599</f>
        <v>0</v>
      </c>
      <c r="K598" s="366">
        <f t="shared" ref="K598:O598" si="270">K599</f>
        <v>0</v>
      </c>
      <c r="L598" s="366">
        <f t="shared" si="270"/>
        <v>0</v>
      </c>
      <c r="M598" s="366">
        <f t="shared" si="270"/>
        <v>0</v>
      </c>
      <c r="N598" s="366">
        <f t="shared" si="270"/>
        <v>0</v>
      </c>
      <c r="O598" s="366">
        <f t="shared" si="270"/>
        <v>0</v>
      </c>
      <c r="P598" s="525">
        <v>393</v>
      </c>
      <c r="Q598" s="502">
        <v>398</v>
      </c>
      <c r="R598" s="502">
        <v>406</v>
      </c>
      <c r="S598" s="502">
        <v>416</v>
      </c>
      <c r="T598" s="502">
        <v>429</v>
      </c>
      <c r="U598" s="502">
        <v>444</v>
      </c>
      <c r="V598" s="502">
        <v>453</v>
      </c>
      <c r="W598" s="502">
        <v>454</v>
      </c>
      <c r="X598" s="502">
        <v>448</v>
      </c>
      <c r="Y598" s="502">
        <v>442</v>
      </c>
      <c r="Z598" s="502">
        <v>435</v>
      </c>
      <c r="AA598" s="502">
        <v>431</v>
      </c>
      <c r="AB598" s="502">
        <v>429</v>
      </c>
      <c r="AC598" s="502">
        <v>431</v>
      </c>
      <c r="AD598" s="502">
        <v>2092</v>
      </c>
      <c r="AE598" s="502">
        <v>1819</v>
      </c>
      <c r="AF598" s="502">
        <v>1638</v>
      </c>
      <c r="AG598" s="502">
        <v>1450</v>
      </c>
      <c r="AH598" s="502">
        <v>1357</v>
      </c>
      <c r="AI598" s="502">
        <v>1210</v>
      </c>
      <c r="AJ598" s="502">
        <v>1009</v>
      </c>
      <c r="AK598" s="502">
        <v>897</v>
      </c>
      <c r="AL598" s="502">
        <v>780</v>
      </c>
      <c r="AM598" s="502">
        <v>627</v>
      </c>
      <c r="AN598" s="502">
        <v>459</v>
      </c>
      <c r="AO598" s="502">
        <v>338</v>
      </c>
      <c r="AP598" s="502">
        <v>361</v>
      </c>
      <c r="AQ598" s="502">
        <v>495</v>
      </c>
      <c r="AR598" s="502">
        <v>12050</v>
      </c>
      <c r="AS598" s="502">
        <v>1077</v>
      </c>
      <c r="AT598" s="502">
        <v>1113</v>
      </c>
      <c r="AU598" s="502">
        <v>5327</v>
      </c>
      <c r="AV598" s="502">
        <v>673</v>
      </c>
    </row>
    <row r="599" spans="1:48" hidden="1" x14ac:dyDescent="0.2">
      <c r="A599" s="347">
        <v>201</v>
      </c>
      <c r="B599" s="125">
        <v>646</v>
      </c>
      <c r="C599" s="348" t="s">
        <v>406</v>
      </c>
      <c r="D599" s="349" t="s">
        <v>63</v>
      </c>
      <c r="E599" s="362">
        <v>3</v>
      </c>
      <c r="F599" s="526">
        <f t="shared" si="268"/>
        <v>20046</v>
      </c>
      <c r="G599" s="527"/>
      <c r="H599" s="526"/>
      <c r="I599" s="526"/>
      <c r="J599" s="339"/>
      <c r="K599" s="339"/>
      <c r="L599" s="525"/>
      <c r="M599" s="525"/>
      <c r="N599" s="525"/>
      <c r="O599" s="525"/>
      <c r="P599" s="525">
        <v>393</v>
      </c>
      <c r="Q599" s="502">
        <v>398</v>
      </c>
      <c r="R599" s="502">
        <v>406</v>
      </c>
      <c r="S599" s="502">
        <v>416</v>
      </c>
      <c r="T599" s="502">
        <v>429</v>
      </c>
      <c r="U599" s="502">
        <v>444</v>
      </c>
      <c r="V599" s="502">
        <v>453</v>
      </c>
      <c r="W599" s="502">
        <v>454</v>
      </c>
      <c r="X599" s="502">
        <v>448</v>
      </c>
      <c r="Y599" s="502">
        <v>442</v>
      </c>
      <c r="Z599" s="502">
        <v>435</v>
      </c>
      <c r="AA599" s="502">
        <v>431</v>
      </c>
      <c r="AB599" s="502">
        <v>429</v>
      </c>
      <c r="AC599" s="502">
        <v>431</v>
      </c>
      <c r="AD599" s="502">
        <v>2092</v>
      </c>
      <c r="AE599" s="502">
        <v>1819</v>
      </c>
      <c r="AF599" s="502">
        <v>1638</v>
      </c>
      <c r="AG599" s="502">
        <v>1450</v>
      </c>
      <c r="AH599" s="502">
        <v>1357</v>
      </c>
      <c r="AI599" s="502">
        <v>1210</v>
      </c>
      <c r="AJ599" s="502">
        <v>1009</v>
      </c>
      <c r="AK599" s="502">
        <v>897</v>
      </c>
      <c r="AL599" s="502">
        <v>780</v>
      </c>
      <c r="AM599" s="502">
        <v>627</v>
      </c>
      <c r="AN599" s="502">
        <v>459</v>
      </c>
      <c r="AO599" s="502">
        <v>338</v>
      </c>
      <c r="AP599" s="502">
        <v>361</v>
      </c>
      <c r="AQ599" s="502">
        <v>495</v>
      </c>
      <c r="AR599" s="502">
        <v>12050</v>
      </c>
      <c r="AS599" s="502">
        <v>1077</v>
      </c>
      <c r="AT599" s="502">
        <v>1113</v>
      </c>
      <c r="AU599" s="502">
        <v>5327</v>
      </c>
      <c r="AV599" s="502">
        <v>673</v>
      </c>
    </row>
    <row r="600" spans="1:48" hidden="1" x14ac:dyDescent="0.2">
      <c r="A600" s="340">
        <v>120902</v>
      </c>
      <c r="B600" s="341"/>
      <c r="C600" s="342" t="s">
        <v>407</v>
      </c>
      <c r="D600" s="275"/>
      <c r="E600" s="107">
        <v>2</v>
      </c>
      <c r="F600" s="524">
        <f t="shared" si="268"/>
        <v>5519</v>
      </c>
      <c r="G600" s="528">
        <f t="shared" ref="G600:AV600" si="271">SUM(G601:G602)</f>
        <v>0</v>
      </c>
      <c r="H600" s="525">
        <f t="shared" si="271"/>
        <v>0</v>
      </c>
      <c r="I600" s="525">
        <f t="shared" si="271"/>
        <v>0</v>
      </c>
      <c r="J600" s="525">
        <f t="shared" si="271"/>
        <v>0</v>
      </c>
      <c r="K600" s="525">
        <f t="shared" si="271"/>
        <v>0</v>
      </c>
      <c r="L600" s="525">
        <f t="shared" si="271"/>
        <v>0</v>
      </c>
      <c r="M600" s="525">
        <f t="shared" si="271"/>
        <v>0</v>
      </c>
      <c r="N600" s="525">
        <f t="shared" si="271"/>
        <v>0</v>
      </c>
      <c r="O600" s="525">
        <f t="shared" si="271"/>
        <v>0</v>
      </c>
      <c r="P600" s="525">
        <f t="shared" si="271"/>
        <v>100</v>
      </c>
      <c r="Q600" s="525">
        <f t="shared" si="271"/>
        <v>105</v>
      </c>
      <c r="R600" s="525">
        <f t="shared" si="271"/>
        <v>109</v>
      </c>
      <c r="S600" s="525">
        <f t="shared" si="271"/>
        <v>113</v>
      </c>
      <c r="T600" s="525">
        <f t="shared" si="271"/>
        <v>118</v>
      </c>
      <c r="U600" s="525">
        <f t="shared" si="271"/>
        <v>122</v>
      </c>
      <c r="V600" s="525">
        <f t="shared" si="271"/>
        <v>127</v>
      </c>
      <c r="W600" s="525">
        <f t="shared" si="271"/>
        <v>124</v>
      </c>
      <c r="X600" s="525">
        <f t="shared" si="271"/>
        <v>121</v>
      </c>
      <c r="Y600" s="525">
        <f t="shared" si="271"/>
        <v>117</v>
      </c>
      <c r="Z600" s="525">
        <f t="shared" si="271"/>
        <v>113</v>
      </c>
      <c r="AA600" s="525">
        <f t="shared" si="271"/>
        <v>108</v>
      </c>
      <c r="AB600" s="525">
        <f t="shared" si="271"/>
        <v>106</v>
      </c>
      <c r="AC600" s="525">
        <f t="shared" si="271"/>
        <v>106</v>
      </c>
      <c r="AD600" s="525">
        <f t="shared" si="271"/>
        <v>486</v>
      </c>
      <c r="AE600" s="525">
        <f t="shared" si="271"/>
        <v>369</v>
      </c>
      <c r="AF600" s="525">
        <f t="shared" si="271"/>
        <v>351</v>
      </c>
      <c r="AG600" s="525">
        <f t="shared" si="271"/>
        <v>299</v>
      </c>
      <c r="AH600" s="525">
        <f t="shared" si="271"/>
        <v>371</v>
      </c>
      <c r="AI600" s="525">
        <f t="shared" si="271"/>
        <v>357</v>
      </c>
      <c r="AJ600" s="525">
        <f t="shared" si="271"/>
        <v>312</v>
      </c>
      <c r="AK600" s="525">
        <f t="shared" si="271"/>
        <v>322</v>
      </c>
      <c r="AL600" s="525">
        <f t="shared" si="271"/>
        <v>278</v>
      </c>
      <c r="AM600" s="525">
        <f t="shared" si="271"/>
        <v>251</v>
      </c>
      <c r="AN600" s="525">
        <f t="shared" si="271"/>
        <v>184</v>
      </c>
      <c r="AO600" s="525">
        <f t="shared" si="271"/>
        <v>142</v>
      </c>
      <c r="AP600" s="525">
        <f t="shared" si="271"/>
        <v>208</v>
      </c>
      <c r="AQ600" s="525">
        <f t="shared" si="271"/>
        <v>123</v>
      </c>
      <c r="AR600" s="525">
        <f t="shared" si="271"/>
        <v>3329</v>
      </c>
      <c r="AS600" s="525">
        <f t="shared" si="271"/>
        <v>282</v>
      </c>
      <c r="AT600" s="525">
        <f t="shared" si="271"/>
        <v>276</v>
      </c>
      <c r="AU600" s="525">
        <f t="shared" si="271"/>
        <v>1263</v>
      </c>
      <c r="AV600" s="525">
        <f t="shared" si="271"/>
        <v>165</v>
      </c>
    </row>
    <row r="601" spans="1:48" hidden="1" x14ac:dyDescent="0.2">
      <c r="A601" s="347">
        <v>301</v>
      </c>
      <c r="B601" s="125">
        <v>647</v>
      </c>
      <c r="C601" s="348" t="s">
        <v>408</v>
      </c>
      <c r="D601" s="354" t="s">
        <v>16</v>
      </c>
      <c r="E601" s="529">
        <v>2</v>
      </c>
      <c r="F601" s="526">
        <f t="shared" si="268"/>
        <v>4249</v>
      </c>
      <c r="G601" s="527"/>
      <c r="H601" s="526"/>
      <c r="I601" s="526"/>
      <c r="J601" s="339"/>
      <c r="K601" s="339"/>
      <c r="L601" s="525"/>
      <c r="M601" s="525"/>
      <c r="N601" s="525"/>
      <c r="O601" s="525"/>
      <c r="P601" s="525">
        <v>77</v>
      </c>
      <c r="Q601" s="502">
        <v>81</v>
      </c>
      <c r="R601" s="502">
        <v>84</v>
      </c>
      <c r="S601" s="502">
        <v>87</v>
      </c>
      <c r="T601" s="502">
        <v>91</v>
      </c>
      <c r="U601" s="502">
        <v>94</v>
      </c>
      <c r="V601" s="502">
        <v>98</v>
      </c>
      <c r="W601" s="502">
        <v>95</v>
      </c>
      <c r="X601" s="502">
        <v>93</v>
      </c>
      <c r="Y601" s="502">
        <v>90</v>
      </c>
      <c r="Z601" s="502">
        <v>87</v>
      </c>
      <c r="AA601" s="502">
        <v>83</v>
      </c>
      <c r="AB601" s="502">
        <v>82</v>
      </c>
      <c r="AC601" s="502">
        <v>82</v>
      </c>
      <c r="AD601" s="502">
        <v>374</v>
      </c>
      <c r="AE601" s="502">
        <v>284</v>
      </c>
      <c r="AF601" s="502">
        <v>270</v>
      </c>
      <c r="AG601" s="502">
        <v>230</v>
      </c>
      <c r="AH601" s="502">
        <v>286</v>
      </c>
      <c r="AI601" s="502">
        <v>275</v>
      </c>
      <c r="AJ601" s="502">
        <v>240</v>
      </c>
      <c r="AK601" s="502">
        <v>248</v>
      </c>
      <c r="AL601" s="502">
        <v>214</v>
      </c>
      <c r="AM601" s="502">
        <v>193</v>
      </c>
      <c r="AN601" s="502">
        <v>142</v>
      </c>
      <c r="AO601" s="502">
        <v>109</v>
      </c>
      <c r="AP601" s="502">
        <v>160</v>
      </c>
      <c r="AQ601" s="502">
        <v>95</v>
      </c>
      <c r="AR601" s="502">
        <v>2563</v>
      </c>
      <c r="AS601" s="502">
        <v>217</v>
      </c>
      <c r="AT601" s="502">
        <v>213</v>
      </c>
      <c r="AU601" s="502">
        <v>973</v>
      </c>
      <c r="AV601" s="502">
        <v>127</v>
      </c>
    </row>
    <row r="602" spans="1:48" hidden="1" x14ac:dyDescent="0.2">
      <c r="A602" s="347">
        <v>302</v>
      </c>
      <c r="B602" s="125">
        <v>648</v>
      </c>
      <c r="C602" s="348" t="s">
        <v>409</v>
      </c>
      <c r="D602" s="354" t="s">
        <v>31</v>
      </c>
      <c r="E602" s="361">
        <v>2</v>
      </c>
      <c r="F602" s="526">
        <f t="shared" si="268"/>
        <v>1270</v>
      </c>
      <c r="G602" s="527"/>
      <c r="H602" s="526"/>
      <c r="I602" s="526"/>
      <c r="J602" s="339"/>
      <c r="K602" s="339"/>
      <c r="L602" s="525"/>
      <c r="M602" s="525"/>
      <c r="N602" s="525"/>
      <c r="O602" s="525"/>
      <c r="P602" s="525">
        <v>23</v>
      </c>
      <c r="Q602" s="502">
        <v>24</v>
      </c>
      <c r="R602" s="502">
        <v>25</v>
      </c>
      <c r="S602" s="502">
        <v>26</v>
      </c>
      <c r="T602" s="502">
        <v>27</v>
      </c>
      <c r="U602" s="502">
        <v>28</v>
      </c>
      <c r="V602" s="502">
        <v>29</v>
      </c>
      <c r="W602" s="502">
        <v>29</v>
      </c>
      <c r="X602" s="502">
        <v>28</v>
      </c>
      <c r="Y602" s="502">
        <v>27</v>
      </c>
      <c r="Z602" s="502">
        <v>26</v>
      </c>
      <c r="AA602" s="502">
        <v>25</v>
      </c>
      <c r="AB602" s="502">
        <v>24</v>
      </c>
      <c r="AC602" s="502">
        <v>24</v>
      </c>
      <c r="AD602" s="502">
        <v>112</v>
      </c>
      <c r="AE602" s="502">
        <v>85</v>
      </c>
      <c r="AF602" s="502">
        <v>81</v>
      </c>
      <c r="AG602" s="502">
        <v>69</v>
      </c>
      <c r="AH602" s="502">
        <v>85</v>
      </c>
      <c r="AI602" s="502">
        <v>82</v>
      </c>
      <c r="AJ602" s="502">
        <v>72</v>
      </c>
      <c r="AK602" s="502">
        <v>74</v>
      </c>
      <c r="AL602" s="502">
        <v>64</v>
      </c>
      <c r="AM602" s="502">
        <v>58</v>
      </c>
      <c r="AN602" s="502">
        <v>42</v>
      </c>
      <c r="AO602" s="502">
        <v>33</v>
      </c>
      <c r="AP602" s="502">
        <v>48</v>
      </c>
      <c r="AQ602" s="502">
        <v>28</v>
      </c>
      <c r="AR602" s="502">
        <v>766</v>
      </c>
      <c r="AS602" s="502">
        <v>65</v>
      </c>
      <c r="AT602" s="502">
        <v>63</v>
      </c>
      <c r="AU602" s="502">
        <v>290</v>
      </c>
      <c r="AV602" s="502">
        <v>38</v>
      </c>
    </row>
    <row r="603" spans="1:48" hidden="1" x14ac:dyDescent="0.2">
      <c r="A603" s="340">
        <v>120903</v>
      </c>
      <c r="B603" s="341"/>
      <c r="C603" s="342" t="s">
        <v>410</v>
      </c>
      <c r="D603" s="275"/>
      <c r="E603" s="107">
        <v>2</v>
      </c>
      <c r="F603" s="524">
        <f t="shared" si="268"/>
        <v>3727</v>
      </c>
      <c r="G603" s="528">
        <f t="shared" ref="G603:AV603" si="272">SUM(G604:G605)</f>
        <v>0</v>
      </c>
      <c r="H603" s="525">
        <f t="shared" si="272"/>
        <v>0</v>
      </c>
      <c r="I603" s="525">
        <f t="shared" si="272"/>
        <v>0</v>
      </c>
      <c r="J603" s="525">
        <f t="shared" si="272"/>
        <v>0</v>
      </c>
      <c r="K603" s="525">
        <f t="shared" si="272"/>
        <v>0</v>
      </c>
      <c r="L603" s="525">
        <f t="shared" si="272"/>
        <v>0</v>
      </c>
      <c r="M603" s="525">
        <f t="shared" si="272"/>
        <v>0</v>
      </c>
      <c r="N603" s="525">
        <f t="shared" si="272"/>
        <v>0</v>
      </c>
      <c r="O603" s="525">
        <f t="shared" si="272"/>
        <v>0</v>
      </c>
      <c r="P603" s="525">
        <f t="shared" si="272"/>
        <v>66</v>
      </c>
      <c r="Q603" s="525">
        <f t="shared" si="272"/>
        <v>68</v>
      </c>
      <c r="R603" s="525">
        <f t="shared" si="272"/>
        <v>72</v>
      </c>
      <c r="S603" s="525">
        <f t="shared" si="272"/>
        <v>76</v>
      </c>
      <c r="T603" s="525">
        <f t="shared" si="272"/>
        <v>78</v>
      </c>
      <c r="U603" s="525">
        <f t="shared" si="272"/>
        <v>81</v>
      </c>
      <c r="V603" s="525">
        <f t="shared" si="272"/>
        <v>82</v>
      </c>
      <c r="W603" s="525">
        <f t="shared" si="272"/>
        <v>84</v>
      </c>
      <c r="X603" s="525">
        <f t="shared" si="272"/>
        <v>82</v>
      </c>
      <c r="Y603" s="525">
        <f t="shared" si="272"/>
        <v>81</v>
      </c>
      <c r="Z603" s="525">
        <f t="shared" si="272"/>
        <v>80</v>
      </c>
      <c r="AA603" s="525">
        <f t="shared" si="272"/>
        <v>78</v>
      </c>
      <c r="AB603" s="525">
        <f t="shared" si="272"/>
        <v>74</v>
      </c>
      <c r="AC603" s="525">
        <f t="shared" si="272"/>
        <v>68</v>
      </c>
      <c r="AD603" s="525">
        <f t="shared" si="272"/>
        <v>282</v>
      </c>
      <c r="AE603" s="525">
        <f t="shared" si="272"/>
        <v>244</v>
      </c>
      <c r="AF603" s="525">
        <f t="shared" si="272"/>
        <v>238</v>
      </c>
      <c r="AG603" s="525">
        <f t="shared" si="272"/>
        <v>223</v>
      </c>
      <c r="AH603" s="525">
        <f t="shared" si="272"/>
        <v>252</v>
      </c>
      <c r="AI603" s="525">
        <f t="shared" si="272"/>
        <v>232</v>
      </c>
      <c r="AJ603" s="525">
        <f t="shared" si="272"/>
        <v>225</v>
      </c>
      <c r="AK603" s="525">
        <f t="shared" si="272"/>
        <v>205</v>
      </c>
      <c r="AL603" s="525">
        <f t="shared" si="272"/>
        <v>202</v>
      </c>
      <c r="AM603" s="525">
        <f t="shared" si="272"/>
        <v>186</v>
      </c>
      <c r="AN603" s="525">
        <f t="shared" si="272"/>
        <v>137</v>
      </c>
      <c r="AO603" s="525">
        <f t="shared" si="272"/>
        <v>109</v>
      </c>
      <c r="AP603" s="525">
        <f t="shared" si="272"/>
        <v>122</v>
      </c>
      <c r="AQ603" s="525">
        <f t="shared" si="272"/>
        <v>89</v>
      </c>
      <c r="AR603" s="525">
        <f t="shared" si="272"/>
        <v>2199</v>
      </c>
      <c r="AS603" s="525">
        <f t="shared" si="272"/>
        <v>196</v>
      </c>
      <c r="AT603" s="525">
        <f t="shared" si="272"/>
        <v>205</v>
      </c>
      <c r="AU603" s="525">
        <f t="shared" si="272"/>
        <v>802</v>
      </c>
      <c r="AV603" s="525">
        <f t="shared" si="272"/>
        <v>120</v>
      </c>
    </row>
    <row r="604" spans="1:48" hidden="1" x14ac:dyDescent="0.2">
      <c r="A604" s="347">
        <v>201</v>
      </c>
      <c r="B604" s="125">
        <v>649</v>
      </c>
      <c r="C604" s="348" t="s">
        <v>411</v>
      </c>
      <c r="D604" s="352" t="s">
        <v>14</v>
      </c>
      <c r="E604" s="363">
        <v>2</v>
      </c>
      <c r="F604" s="526">
        <f t="shared" si="268"/>
        <v>3240</v>
      </c>
      <c r="G604" s="527"/>
      <c r="H604" s="526"/>
      <c r="I604" s="526"/>
      <c r="J604" s="339"/>
      <c r="K604" s="339"/>
      <c r="L604" s="530"/>
      <c r="M604" s="530"/>
      <c r="N604" s="530"/>
      <c r="O604" s="530"/>
      <c r="P604" s="525">
        <v>57</v>
      </c>
      <c r="Q604" s="502">
        <v>59</v>
      </c>
      <c r="R604" s="502">
        <v>63</v>
      </c>
      <c r="S604" s="502">
        <v>66</v>
      </c>
      <c r="T604" s="502">
        <v>68</v>
      </c>
      <c r="U604" s="502">
        <v>70</v>
      </c>
      <c r="V604" s="502">
        <v>71</v>
      </c>
      <c r="W604" s="502">
        <v>73</v>
      </c>
      <c r="X604" s="502">
        <v>71</v>
      </c>
      <c r="Y604" s="502">
        <v>70</v>
      </c>
      <c r="Z604" s="502">
        <v>70</v>
      </c>
      <c r="AA604" s="502">
        <v>68</v>
      </c>
      <c r="AB604" s="502">
        <v>64</v>
      </c>
      <c r="AC604" s="502">
        <v>59</v>
      </c>
      <c r="AD604" s="502">
        <v>245</v>
      </c>
      <c r="AE604" s="502">
        <v>212</v>
      </c>
      <c r="AF604" s="502">
        <v>207</v>
      </c>
      <c r="AG604" s="502">
        <v>194</v>
      </c>
      <c r="AH604" s="502">
        <v>219</v>
      </c>
      <c r="AI604" s="502">
        <v>202</v>
      </c>
      <c r="AJ604" s="502">
        <v>196</v>
      </c>
      <c r="AK604" s="502">
        <v>178</v>
      </c>
      <c r="AL604" s="502">
        <v>176</v>
      </c>
      <c r="AM604" s="502">
        <v>162</v>
      </c>
      <c r="AN604" s="502">
        <v>119</v>
      </c>
      <c r="AO604" s="502">
        <v>95</v>
      </c>
      <c r="AP604" s="502">
        <v>106</v>
      </c>
      <c r="AQ604" s="502">
        <v>77</v>
      </c>
      <c r="AR604" s="502">
        <v>1913</v>
      </c>
      <c r="AS604" s="502">
        <v>171</v>
      </c>
      <c r="AT604" s="502">
        <v>178</v>
      </c>
      <c r="AU604" s="502">
        <v>698</v>
      </c>
      <c r="AV604" s="502">
        <v>104</v>
      </c>
    </row>
    <row r="605" spans="1:48" hidden="1" x14ac:dyDescent="0.2">
      <c r="A605" s="347">
        <v>301</v>
      </c>
      <c r="B605" s="125">
        <v>650</v>
      </c>
      <c r="C605" s="348" t="s">
        <v>412</v>
      </c>
      <c r="D605" s="354" t="s">
        <v>31</v>
      </c>
      <c r="E605" s="361">
        <v>2</v>
      </c>
      <c r="F605" s="526">
        <f t="shared" si="268"/>
        <v>487</v>
      </c>
      <c r="G605" s="527"/>
      <c r="H605" s="526"/>
      <c r="I605" s="526"/>
      <c r="J605" s="339"/>
      <c r="K605" s="339"/>
      <c r="L605" s="530"/>
      <c r="M605" s="530"/>
      <c r="N605" s="530"/>
      <c r="O605" s="530"/>
      <c r="P605" s="525">
        <v>9</v>
      </c>
      <c r="Q605" s="502">
        <v>9</v>
      </c>
      <c r="R605" s="502">
        <v>9</v>
      </c>
      <c r="S605" s="502">
        <v>10</v>
      </c>
      <c r="T605" s="502">
        <v>10</v>
      </c>
      <c r="U605" s="502">
        <v>11</v>
      </c>
      <c r="V605" s="502">
        <v>11</v>
      </c>
      <c r="W605" s="502">
        <v>11</v>
      </c>
      <c r="X605" s="502">
        <v>11</v>
      </c>
      <c r="Y605" s="502">
        <v>11</v>
      </c>
      <c r="Z605" s="502">
        <v>10</v>
      </c>
      <c r="AA605" s="502">
        <v>10</v>
      </c>
      <c r="AB605" s="502">
        <v>10</v>
      </c>
      <c r="AC605" s="502">
        <v>9</v>
      </c>
      <c r="AD605" s="502">
        <v>37</v>
      </c>
      <c r="AE605" s="502">
        <v>32</v>
      </c>
      <c r="AF605" s="502">
        <v>31</v>
      </c>
      <c r="AG605" s="502">
        <v>29</v>
      </c>
      <c r="AH605" s="502">
        <v>33</v>
      </c>
      <c r="AI605" s="502">
        <v>30</v>
      </c>
      <c r="AJ605" s="502">
        <v>29</v>
      </c>
      <c r="AK605" s="502">
        <v>27</v>
      </c>
      <c r="AL605" s="502">
        <v>26</v>
      </c>
      <c r="AM605" s="502">
        <v>24</v>
      </c>
      <c r="AN605" s="502">
        <v>18</v>
      </c>
      <c r="AO605" s="502">
        <v>14</v>
      </c>
      <c r="AP605" s="502">
        <v>16</v>
      </c>
      <c r="AQ605" s="502">
        <v>12</v>
      </c>
      <c r="AR605" s="502">
        <v>286</v>
      </c>
      <c r="AS605" s="502">
        <v>25</v>
      </c>
      <c r="AT605" s="502">
        <v>27</v>
      </c>
      <c r="AU605" s="502">
        <v>104</v>
      </c>
      <c r="AV605" s="502">
        <v>16</v>
      </c>
    </row>
    <row r="606" spans="1:48" hidden="1" x14ac:dyDescent="0.2">
      <c r="A606" s="340">
        <v>120904</v>
      </c>
      <c r="B606" s="341"/>
      <c r="C606" s="342" t="s">
        <v>413</v>
      </c>
      <c r="D606" s="275"/>
      <c r="E606" s="107">
        <v>3</v>
      </c>
      <c r="F606" s="524">
        <f t="shared" si="268"/>
        <v>3686</v>
      </c>
      <c r="G606" s="528">
        <f t="shared" ref="G606:AV606" si="273">SUM(G607:G610)</f>
        <v>0</v>
      </c>
      <c r="H606" s="525">
        <f t="shared" si="273"/>
        <v>0</v>
      </c>
      <c r="I606" s="525">
        <f t="shared" si="273"/>
        <v>0</v>
      </c>
      <c r="J606" s="525">
        <f t="shared" si="273"/>
        <v>0</v>
      </c>
      <c r="K606" s="525">
        <f t="shared" si="273"/>
        <v>0</v>
      </c>
      <c r="L606" s="525">
        <f t="shared" si="273"/>
        <v>0</v>
      </c>
      <c r="M606" s="525">
        <f t="shared" si="273"/>
        <v>0</v>
      </c>
      <c r="N606" s="525">
        <f t="shared" si="273"/>
        <v>0</v>
      </c>
      <c r="O606" s="525">
        <f t="shared" si="273"/>
        <v>0</v>
      </c>
      <c r="P606" s="525">
        <f t="shared" si="273"/>
        <v>54</v>
      </c>
      <c r="Q606" s="525">
        <f t="shared" si="273"/>
        <v>55</v>
      </c>
      <c r="R606" s="525">
        <f t="shared" si="273"/>
        <v>60</v>
      </c>
      <c r="S606" s="525">
        <f t="shared" si="273"/>
        <v>63</v>
      </c>
      <c r="T606" s="525">
        <f t="shared" si="273"/>
        <v>69</v>
      </c>
      <c r="U606" s="525">
        <f t="shared" si="273"/>
        <v>75</v>
      </c>
      <c r="V606" s="525">
        <f t="shared" si="273"/>
        <v>78</v>
      </c>
      <c r="W606" s="525">
        <f t="shared" si="273"/>
        <v>76</v>
      </c>
      <c r="X606" s="525">
        <f t="shared" si="273"/>
        <v>73</v>
      </c>
      <c r="Y606" s="525">
        <f t="shared" si="273"/>
        <v>72</v>
      </c>
      <c r="Z606" s="525">
        <f t="shared" si="273"/>
        <v>69</v>
      </c>
      <c r="AA606" s="525">
        <f t="shared" si="273"/>
        <v>66</v>
      </c>
      <c r="AB606" s="525">
        <f t="shared" si="273"/>
        <v>66</v>
      </c>
      <c r="AC606" s="525">
        <f t="shared" si="273"/>
        <v>64</v>
      </c>
      <c r="AD606" s="525">
        <f t="shared" si="273"/>
        <v>335</v>
      </c>
      <c r="AE606" s="525">
        <f t="shared" si="273"/>
        <v>270</v>
      </c>
      <c r="AF606" s="525">
        <f t="shared" si="273"/>
        <v>276</v>
      </c>
      <c r="AG606" s="525">
        <f t="shared" si="273"/>
        <v>238</v>
      </c>
      <c r="AH606" s="525">
        <f t="shared" si="273"/>
        <v>228</v>
      </c>
      <c r="AI606" s="525">
        <f t="shared" si="273"/>
        <v>195</v>
      </c>
      <c r="AJ606" s="525">
        <f t="shared" si="273"/>
        <v>226</v>
      </c>
      <c r="AK606" s="525">
        <f t="shared" si="273"/>
        <v>235</v>
      </c>
      <c r="AL606" s="525">
        <f t="shared" si="273"/>
        <v>187</v>
      </c>
      <c r="AM606" s="525">
        <f t="shared" si="273"/>
        <v>203</v>
      </c>
      <c r="AN606" s="525">
        <f t="shared" si="273"/>
        <v>139</v>
      </c>
      <c r="AO606" s="525">
        <f t="shared" si="273"/>
        <v>106</v>
      </c>
      <c r="AP606" s="525">
        <f t="shared" si="273"/>
        <v>108</v>
      </c>
      <c r="AQ606" s="525">
        <f t="shared" si="273"/>
        <v>91</v>
      </c>
      <c r="AR606" s="525">
        <f t="shared" si="273"/>
        <v>2172</v>
      </c>
      <c r="AS606" s="525">
        <f t="shared" si="273"/>
        <v>184</v>
      </c>
      <c r="AT606" s="525">
        <f t="shared" si="273"/>
        <v>158</v>
      </c>
      <c r="AU606" s="525">
        <f t="shared" si="273"/>
        <v>823</v>
      </c>
      <c r="AV606" s="525">
        <f t="shared" si="273"/>
        <v>123</v>
      </c>
    </row>
    <row r="607" spans="1:48" hidden="1" x14ac:dyDescent="0.2">
      <c r="A607" s="347">
        <v>201</v>
      </c>
      <c r="B607" s="125">
        <v>651</v>
      </c>
      <c r="C607" s="348" t="s">
        <v>414</v>
      </c>
      <c r="D607" s="352" t="s">
        <v>14</v>
      </c>
      <c r="E607" s="363">
        <v>3</v>
      </c>
      <c r="F607" s="526">
        <f t="shared" si="268"/>
        <v>2168</v>
      </c>
      <c r="G607" s="527"/>
      <c r="H607" s="526"/>
      <c r="I607" s="526"/>
      <c r="J607" s="339"/>
      <c r="K607" s="339"/>
      <c r="L607" s="530"/>
      <c r="M607" s="530"/>
      <c r="N607" s="530"/>
      <c r="O607" s="530"/>
      <c r="P607" s="525">
        <v>33</v>
      </c>
      <c r="Q607" s="502">
        <v>31</v>
      </c>
      <c r="R607" s="502">
        <v>35</v>
      </c>
      <c r="S607" s="502">
        <v>38</v>
      </c>
      <c r="T607" s="502">
        <v>41</v>
      </c>
      <c r="U607" s="502">
        <v>43</v>
      </c>
      <c r="V607" s="502">
        <v>46</v>
      </c>
      <c r="W607" s="502">
        <v>44</v>
      </c>
      <c r="X607" s="502">
        <v>44</v>
      </c>
      <c r="Y607" s="502">
        <v>43</v>
      </c>
      <c r="Z607" s="502">
        <v>41</v>
      </c>
      <c r="AA607" s="502">
        <v>38</v>
      </c>
      <c r="AB607" s="502">
        <v>38</v>
      </c>
      <c r="AC607" s="502">
        <v>39</v>
      </c>
      <c r="AD607" s="502">
        <v>197</v>
      </c>
      <c r="AE607" s="502">
        <v>159</v>
      </c>
      <c r="AF607" s="502">
        <v>162</v>
      </c>
      <c r="AG607" s="502">
        <v>140</v>
      </c>
      <c r="AH607" s="502">
        <v>134</v>
      </c>
      <c r="AI607" s="502">
        <v>114</v>
      </c>
      <c r="AJ607" s="502">
        <v>133</v>
      </c>
      <c r="AK607" s="502">
        <v>138</v>
      </c>
      <c r="AL607" s="502">
        <v>110</v>
      </c>
      <c r="AM607" s="502">
        <v>120</v>
      </c>
      <c r="AN607" s="502">
        <v>82</v>
      </c>
      <c r="AO607" s="502">
        <v>62</v>
      </c>
      <c r="AP607" s="502">
        <v>63</v>
      </c>
      <c r="AQ607" s="502">
        <v>54</v>
      </c>
      <c r="AR607" s="502">
        <v>1282</v>
      </c>
      <c r="AS607" s="502">
        <v>109</v>
      </c>
      <c r="AT607" s="502">
        <v>93</v>
      </c>
      <c r="AU607" s="502">
        <v>486</v>
      </c>
      <c r="AV607" s="502">
        <v>73</v>
      </c>
    </row>
    <row r="608" spans="1:48" hidden="1" x14ac:dyDescent="0.2">
      <c r="A608" s="347">
        <v>301</v>
      </c>
      <c r="B608" s="125">
        <v>652</v>
      </c>
      <c r="C608" s="348" t="s">
        <v>415</v>
      </c>
      <c r="D608" s="354" t="s">
        <v>31</v>
      </c>
      <c r="E608" s="361">
        <v>3</v>
      </c>
      <c r="F608" s="526">
        <f t="shared" si="268"/>
        <v>373</v>
      </c>
      <c r="G608" s="527"/>
      <c r="H608" s="526"/>
      <c r="I608" s="526"/>
      <c r="J608" s="339"/>
      <c r="K608" s="339"/>
      <c r="L608" s="530"/>
      <c r="M608" s="530"/>
      <c r="N608" s="530"/>
      <c r="O608" s="530"/>
      <c r="P608" s="525">
        <v>5</v>
      </c>
      <c r="Q608" s="502">
        <v>6</v>
      </c>
      <c r="R608" s="502">
        <v>6</v>
      </c>
      <c r="S608" s="502">
        <v>6</v>
      </c>
      <c r="T608" s="502">
        <v>7</v>
      </c>
      <c r="U608" s="502">
        <v>8</v>
      </c>
      <c r="V608" s="502">
        <v>8</v>
      </c>
      <c r="W608" s="502">
        <v>8</v>
      </c>
      <c r="X608" s="502">
        <v>7</v>
      </c>
      <c r="Y608" s="502">
        <v>7</v>
      </c>
      <c r="Z608" s="502">
        <v>7</v>
      </c>
      <c r="AA608" s="502">
        <v>7</v>
      </c>
      <c r="AB608" s="502">
        <v>7</v>
      </c>
      <c r="AC608" s="502">
        <v>6</v>
      </c>
      <c r="AD608" s="502">
        <v>34</v>
      </c>
      <c r="AE608" s="502">
        <v>27</v>
      </c>
      <c r="AF608" s="502">
        <v>28</v>
      </c>
      <c r="AG608" s="502">
        <v>24</v>
      </c>
      <c r="AH608" s="502">
        <v>23</v>
      </c>
      <c r="AI608" s="502">
        <v>20</v>
      </c>
      <c r="AJ608" s="502">
        <v>23</v>
      </c>
      <c r="AK608" s="502">
        <v>24</v>
      </c>
      <c r="AL608" s="502">
        <v>19</v>
      </c>
      <c r="AM608" s="502">
        <v>20</v>
      </c>
      <c r="AN608" s="502">
        <v>14</v>
      </c>
      <c r="AO608" s="502">
        <v>11</v>
      </c>
      <c r="AP608" s="502">
        <v>11</v>
      </c>
      <c r="AQ608" s="502">
        <v>9</v>
      </c>
      <c r="AR608" s="502">
        <v>217</v>
      </c>
      <c r="AS608" s="502">
        <v>18</v>
      </c>
      <c r="AT608" s="502">
        <v>16</v>
      </c>
      <c r="AU608" s="502">
        <v>82</v>
      </c>
      <c r="AV608" s="502">
        <v>12</v>
      </c>
    </row>
    <row r="609" spans="1:48" hidden="1" x14ac:dyDescent="0.2">
      <c r="A609" s="347">
        <v>302</v>
      </c>
      <c r="B609" s="125">
        <v>653</v>
      </c>
      <c r="C609" s="348" t="s">
        <v>416</v>
      </c>
      <c r="D609" s="354" t="s">
        <v>31</v>
      </c>
      <c r="E609" s="361">
        <v>3</v>
      </c>
      <c r="F609" s="526">
        <f t="shared" si="268"/>
        <v>772</v>
      </c>
      <c r="G609" s="527"/>
      <c r="H609" s="526"/>
      <c r="I609" s="526"/>
      <c r="J609" s="339"/>
      <c r="K609" s="339"/>
      <c r="L609" s="530"/>
      <c r="M609" s="530"/>
      <c r="N609" s="530"/>
      <c r="O609" s="530"/>
      <c r="P609" s="525">
        <v>11</v>
      </c>
      <c r="Q609" s="502">
        <v>12</v>
      </c>
      <c r="R609" s="502">
        <v>13</v>
      </c>
      <c r="S609" s="502">
        <v>13</v>
      </c>
      <c r="T609" s="502">
        <v>14</v>
      </c>
      <c r="U609" s="502">
        <v>16</v>
      </c>
      <c r="V609" s="502">
        <v>16</v>
      </c>
      <c r="W609" s="502">
        <v>16</v>
      </c>
      <c r="X609" s="502">
        <v>15</v>
      </c>
      <c r="Y609" s="502">
        <v>15</v>
      </c>
      <c r="Z609" s="502">
        <v>14</v>
      </c>
      <c r="AA609" s="502">
        <v>14</v>
      </c>
      <c r="AB609" s="502">
        <v>14</v>
      </c>
      <c r="AC609" s="502">
        <v>13</v>
      </c>
      <c r="AD609" s="502">
        <v>70</v>
      </c>
      <c r="AE609" s="502">
        <v>57</v>
      </c>
      <c r="AF609" s="502">
        <v>58</v>
      </c>
      <c r="AG609" s="502">
        <v>50</v>
      </c>
      <c r="AH609" s="502">
        <v>48</v>
      </c>
      <c r="AI609" s="502">
        <v>41</v>
      </c>
      <c r="AJ609" s="502">
        <v>47</v>
      </c>
      <c r="AK609" s="502">
        <v>49</v>
      </c>
      <c r="AL609" s="502">
        <v>39</v>
      </c>
      <c r="AM609" s="502">
        <v>43</v>
      </c>
      <c r="AN609" s="502">
        <v>29</v>
      </c>
      <c r="AO609" s="502">
        <v>22</v>
      </c>
      <c r="AP609" s="502">
        <v>23</v>
      </c>
      <c r="AQ609" s="502">
        <v>19</v>
      </c>
      <c r="AR609" s="502">
        <v>456</v>
      </c>
      <c r="AS609" s="502">
        <v>39</v>
      </c>
      <c r="AT609" s="502">
        <v>33</v>
      </c>
      <c r="AU609" s="502">
        <v>173</v>
      </c>
      <c r="AV609" s="502">
        <v>26</v>
      </c>
    </row>
    <row r="610" spans="1:48" hidden="1" x14ac:dyDescent="0.2">
      <c r="A610" s="347">
        <v>303</v>
      </c>
      <c r="B610" s="125">
        <v>654</v>
      </c>
      <c r="C610" s="348" t="s">
        <v>417</v>
      </c>
      <c r="D610" s="354" t="s">
        <v>31</v>
      </c>
      <c r="E610" s="361">
        <v>3</v>
      </c>
      <c r="F610" s="526">
        <f t="shared" si="268"/>
        <v>373</v>
      </c>
      <c r="G610" s="527"/>
      <c r="H610" s="526"/>
      <c r="I610" s="526"/>
      <c r="J610" s="339"/>
      <c r="K610" s="339"/>
      <c r="L610" s="530"/>
      <c r="M610" s="530"/>
      <c r="N610" s="530"/>
      <c r="O610" s="530"/>
      <c r="P610" s="525">
        <v>5</v>
      </c>
      <c r="Q610" s="502">
        <v>6</v>
      </c>
      <c r="R610" s="502">
        <v>6</v>
      </c>
      <c r="S610" s="502">
        <v>6</v>
      </c>
      <c r="T610" s="502">
        <v>7</v>
      </c>
      <c r="U610" s="502">
        <v>8</v>
      </c>
      <c r="V610" s="502">
        <v>8</v>
      </c>
      <c r="W610" s="502">
        <v>8</v>
      </c>
      <c r="X610" s="502">
        <v>7</v>
      </c>
      <c r="Y610" s="502">
        <v>7</v>
      </c>
      <c r="Z610" s="502">
        <v>7</v>
      </c>
      <c r="AA610" s="502">
        <v>7</v>
      </c>
      <c r="AB610" s="502">
        <v>7</v>
      </c>
      <c r="AC610" s="502">
        <v>6</v>
      </c>
      <c r="AD610" s="502">
        <v>34</v>
      </c>
      <c r="AE610" s="502">
        <v>27</v>
      </c>
      <c r="AF610" s="502">
        <v>28</v>
      </c>
      <c r="AG610" s="502">
        <v>24</v>
      </c>
      <c r="AH610" s="502">
        <v>23</v>
      </c>
      <c r="AI610" s="502">
        <v>20</v>
      </c>
      <c r="AJ610" s="502">
        <v>23</v>
      </c>
      <c r="AK610" s="502">
        <v>24</v>
      </c>
      <c r="AL610" s="502">
        <v>19</v>
      </c>
      <c r="AM610" s="502">
        <v>20</v>
      </c>
      <c r="AN610" s="502">
        <v>14</v>
      </c>
      <c r="AO610" s="502">
        <v>11</v>
      </c>
      <c r="AP610" s="502">
        <v>11</v>
      </c>
      <c r="AQ610" s="502">
        <v>9</v>
      </c>
      <c r="AR610" s="502">
        <v>217</v>
      </c>
      <c r="AS610" s="502">
        <v>18</v>
      </c>
      <c r="AT610" s="502">
        <v>16</v>
      </c>
      <c r="AU610" s="502">
        <v>82</v>
      </c>
      <c r="AV610" s="502">
        <v>12</v>
      </c>
    </row>
    <row r="611" spans="1:48" hidden="1" x14ac:dyDescent="0.2">
      <c r="A611" s="340">
        <v>120905</v>
      </c>
      <c r="B611" s="341"/>
      <c r="C611" s="342" t="s">
        <v>418</v>
      </c>
      <c r="D611" s="275"/>
      <c r="E611" s="107">
        <v>2</v>
      </c>
      <c r="F611" s="524">
        <f t="shared" si="268"/>
        <v>5539</v>
      </c>
      <c r="G611" s="365">
        <f t="shared" ref="G611:I611" si="274">G612</f>
        <v>0</v>
      </c>
      <c r="H611" s="366">
        <f t="shared" si="274"/>
        <v>0</v>
      </c>
      <c r="I611" s="366">
        <f t="shared" si="274"/>
        <v>0</v>
      </c>
      <c r="J611" s="366">
        <f>J612</f>
        <v>0</v>
      </c>
      <c r="K611" s="366">
        <f t="shared" ref="K611:O611" si="275">K612</f>
        <v>0</v>
      </c>
      <c r="L611" s="366">
        <f t="shared" si="275"/>
        <v>0</v>
      </c>
      <c r="M611" s="366">
        <f t="shared" si="275"/>
        <v>0</v>
      </c>
      <c r="N611" s="366">
        <f t="shared" si="275"/>
        <v>0</v>
      </c>
      <c r="O611" s="366">
        <f t="shared" si="275"/>
        <v>0</v>
      </c>
      <c r="P611" s="525">
        <v>70</v>
      </c>
      <c r="Q611" s="502">
        <v>74</v>
      </c>
      <c r="R611" s="502">
        <v>76</v>
      </c>
      <c r="S611" s="502">
        <v>82</v>
      </c>
      <c r="T611" s="502">
        <v>87</v>
      </c>
      <c r="U611" s="502">
        <v>97</v>
      </c>
      <c r="V611" s="502">
        <v>102</v>
      </c>
      <c r="W611" s="502">
        <v>102</v>
      </c>
      <c r="X611" s="502">
        <v>96</v>
      </c>
      <c r="Y611" s="502">
        <v>95</v>
      </c>
      <c r="Z611" s="502">
        <v>91</v>
      </c>
      <c r="AA611" s="502">
        <v>92</v>
      </c>
      <c r="AB611" s="502">
        <v>94</v>
      </c>
      <c r="AC611" s="502">
        <v>102</v>
      </c>
      <c r="AD611" s="502">
        <v>560</v>
      </c>
      <c r="AE611" s="502">
        <v>584</v>
      </c>
      <c r="AF611" s="502">
        <v>564</v>
      </c>
      <c r="AG611" s="502">
        <v>480</v>
      </c>
      <c r="AH611" s="502">
        <v>447</v>
      </c>
      <c r="AI611" s="502">
        <v>362</v>
      </c>
      <c r="AJ611" s="502">
        <v>296</v>
      </c>
      <c r="AK611" s="502">
        <v>239</v>
      </c>
      <c r="AL611" s="502">
        <v>249</v>
      </c>
      <c r="AM611" s="502">
        <v>147</v>
      </c>
      <c r="AN611" s="502">
        <v>128</v>
      </c>
      <c r="AO611" s="502">
        <v>111</v>
      </c>
      <c r="AP611" s="502">
        <v>112</v>
      </c>
      <c r="AQ611" s="502">
        <v>131</v>
      </c>
      <c r="AR611" s="502">
        <v>2371</v>
      </c>
      <c r="AS611" s="502">
        <v>244</v>
      </c>
      <c r="AT611" s="502">
        <v>237</v>
      </c>
      <c r="AU611" s="502">
        <v>970</v>
      </c>
      <c r="AV611" s="502">
        <v>176</v>
      </c>
    </row>
    <row r="612" spans="1:48" hidden="1" x14ac:dyDescent="0.2">
      <c r="A612" s="347">
        <v>301</v>
      </c>
      <c r="B612" s="125">
        <v>655</v>
      </c>
      <c r="C612" s="348" t="s">
        <v>419</v>
      </c>
      <c r="D612" s="354" t="s">
        <v>16</v>
      </c>
      <c r="E612" s="361">
        <v>2</v>
      </c>
      <c r="F612" s="526">
        <f t="shared" si="268"/>
        <v>5539</v>
      </c>
      <c r="G612" s="527"/>
      <c r="H612" s="526"/>
      <c r="I612" s="526"/>
      <c r="J612" s="339"/>
      <c r="K612" s="339"/>
      <c r="L612" s="525"/>
      <c r="M612" s="525"/>
      <c r="N612" s="525"/>
      <c r="O612" s="525"/>
      <c r="P612" s="525">
        <v>70</v>
      </c>
      <c r="Q612" s="502">
        <v>74</v>
      </c>
      <c r="R612" s="502">
        <v>76</v>
      </c>
      <c r="S612" s="502">
        <v>82</v>
      </c>
      <c r="T612" s="502">
        <v>87</v>
      </c>
      <c r="U612" s="502">
        <v>97</v>
      </c>
      <c r="V612" s="502">
        <v>102</v>
      </c>
      <c r="W612" s="502">
        <v>102</v>
      </c>
      <c r="X612" s="502">
        <v>96</v>
      </c>
      <c r="Y612" s="502">
        <v>95</v>
      </c>
      <c r="Z612" s="502">
        <v>91</v>
      </c>
      <c r="AA612" s="502">
        <v>92</v>
      </c>
      <c r="AB612" s="502">
        <v>94</v>
      </c>
      <c r="AC612" s="502">
        <v>102</v>
      </c>
      <c r="AD612" s="502">
        <v>560</v>
      </c>
      <c r="AE612" s="502">
        <v>584</v>
      </c>
      <c r="AF612" s="502">
        <v>564</v>
      </c>
      <c r="AG612" s="502">
        <v>480</v>
      </c>
      <c r="AH612" s="502">
        <v>447</v>
      </c>
      <c r="AI612" s="502">
        <v>362</v>
      </c>
      <c r="AJ612" s="502">
        <v>296</v>
      </c>
      <c r="AK612" s="502">
        <v>239</v>
      </c>
      <c r="AL612" s="502">
        <v>249</v>
      </c>
      <c r="AM612" s="502">
        <v>147</v>
      </c>
      <c r="AN612" s="502">
        <v>128</v>
      </c>
      <c r="AO612" s="502">
        <v>111</v>
      </c>
      <c r="AP612" s="502">
        <v>112</v>
      </c>
      <c r="AQ612" s="502">
        <v>131</v>
      </c>
      <c r="AR612" s="502">
        <v>2371</v>
      </c>
      <c r="AS612" s="502">
        <v>244</v>
      </c>
      <c r="AT612" s="502">
        <v>237</v>
      </c>
      <c r="AU612" s="502">
        <v>970</v>
      </c>
      <c r="AV612" s="502">
        <v>176</v>
      </c>
    </row>
    <row r="613" spans="1:48" hidden="1" x14ac:dyDescent="0.2">
      <c r="A613" s="340">
        <v>120906</v>
      </c>
      <c r="B613" s="341"/>
      <c r="C613" s="342" t="s">
        <v>420</v>
      </c>
      <c r="D613" s="275"/>
      <c r="E613" s="107">
        <v>2</v>
      </c>
      <c r="F613" s="524">
        <f t="shared" si="268"/>
        <v>1967</v>
      </c>
      <c r="G613" s="528">
        <f t="shared" ref="G613:AV613" si="276">SUM(G614:G616)</f>
        <v>0</v>
      </c>
      <c r="H613" s="525">
        <f t="shared" si="276"/>
        <v>0</v>
      </c>
      <c r="I613" s="525">
        <f t="shared" si="276"/>
        <v>0</v>
      </c>
      <c r="J613" s="525">
        <f t="shared" si="276"/>
        <v>0</v>
      </c>
      <c r="K613" s="525">
        <f t="shared" si="276"/>
        <v>0</v>
      </c>
      <c r="L613" s="525">
        <f t="shared" si="276"/>
        <v>0</v>
      </c>
      <c r="M613" s="525">
        <f t="shared" si="276"/>
        <v>0</v>
      </c>
      <c r="N613" s="525">
        <f t="shared" si="276"/>
        <v>0</v>
      </c>
      <c r="O613" s="525">
        <f t="shared" si="276"/>
        <v>0</v>
      </c>
      <c r="P613" s="525">
        <f t="shared" si="276"/>
        <v>28</v>
      </c>
      <c r="Q613" s="525">
        <f t="shared" si="276"/>
        <v>30</v>
      </c>
      <c r="R613" s="525">
        <f t="shared" si="276"/>
        <v>32</v>
      </c>
      <c r="S613" s="525">
        <f t="shared" si="276"/>
        <v>38</v>
      </c>
      <c r="T613" s="525">
        <f t="shared" si="276"/>
        <v>42</v>
      </c>
      <c r="U613" s="525">
        <f t="shared" si="276"/>
        <v>48</v>
      </c>
      <c r="V613" s="525">
        <f t="shared" si="276"/>
        <v>51</v>
      </c>
      <c r="W613" s="525">
        <f t="shared" si="276"/>
        <v>48</v>
      </c>
      <c r="X613" s="525">
        <f t="shared" si="276"/>
        <v>43</v>
      </c>
      <c r="Y613" s="525">
        <f t="shared" si="276"/>
        <v>41</v>
      </c>
      <c r="Z613" s="525">
        <f t="shared" si="276"/>
        <v>37</v>
      </c>
      <c r="AA613" s="525">
        <f t="shared" si="276"/>
        <v>34</v>
      </c>
      <c r="AB613" s="525">
        <f t="shared" si="276"/>
        <v>33</v>
      </c>
      <c r="AC613" s="525">
        <f t="shared" si="276"/>
        <v>29</v>
      </c>
      <c r="AD613" s="525">
        <f t="shared" si="276"/>
        <v>159</v>
      </c>
      <c r="AE613" s="525">
        <f t="shared" si="276"/>
        <v>128</v>
      </c>
      <c r="AF613" s="525">
        <f t="shared" si="276"/>
        <v>121</v>
      </c>
      <c r="AG613" s="525">
        <f t="shared" si="276"/>
        <v>105</v>
      </c>
      <c r="AH613" s="525">
        <f t="shared" si="276"/>
        <v>110</v>
      </c>
      <c r="AI613" s="525">
        <f t="shared" si="276"/>
        <v>133</v>
      </c>
      <c r="AJ613" s="525">
        <f t="shared" si="276"/>
        <v>123</v>
      </c>
      <c r="AK613" s="525">
        <f t="shared" si="276"/>
        <v>100</v>
      </c>
      <c r="AL613" s="525">
        <f t="shared" si="276"/>
        <v>114</v>
      </c>
      <c r="AM613" s="525">
        <f t="shared" si="276"/>
        <v>116</v>
      </c>
      <c r="AN613" s="525">
        <f t="shared" si="276"/>
        <v>93</v>
      </c>
      <c r="AO613" s="525">
        <f t="shared" si="276"/>
        <v>66</v>
      </c>
      <c r="AP613" s="525">
        <f t="shared" si="276"/>
        <v>65</v>
      </c>
      <c r="AQ613" s="525">
        <f t="shared" si="276"/>
        <v>66</v>
      </c>
      <c r="AR613" s="525">
        <f t="shared" si="276"/>
        <v>1164</v>
      </c>
      <c r="AS613" s="525">
        <f t="shared" si="276"/>
        <v>108</v>
      </c>
      <c r="AT613" s="525">
        <f t="shared" si="276"/>
        <v>92</v>
      </c>
      <c r="AU613" s="525">
        <f t="shared" si="276"/>
        <v>421</v>
      </c>
      <c r="AV613" s="525">
        <f t="shared" si="276"/>
        <v>89</v>
      </c>
    </row>
    <row r="614" spans="1:48" hidden="1" x14ac:dyDescent="0.2">
      <c r="A614" s="347">
        <v>301</v>
      </c>
      <c r="B614" s="125">
        <v>656</v>
      </c>
      <c r="C614" s="348" t="s">
        <v>421</v>
      </c>
      <c r="D614" s="354" t="s">
        <v>31</v>
      </c>
      <c r="E614" s="361">
        <v>2</v>
      </c>
      <c r="F614" s="526">
        <f t="shared" si="268"/>
        <v>1280</v>
      </c>
      <c r="G614" s="527"/>
      <c r="H614" s="526"/>
      <c r="I614" s="526"/>
      <c r="J614" s="339"/>
      <c r="K614" s="339"/>
      <c r="L614" s="525"/>
      <c r="M614" s="525"/>
      <c r="N614" s="525"/>
      <c r="O614" s="525"/>
      <c r="P614" s="525">
        <v>18</v>
      </c>
      <c r="Q614" s="502">
        <v>19</v>
      </c>
      <c r="R614" s="502">
        <v>21</v>
      </c>
      <c r="S614" s="502">
        <v>25</v>
      </c>
      <c r="T614" s="502">
        <v>28</v>
      </c>
      <c r="U614" s="502">
        <v>31</v>
      </c>
      <c r="V614" s="502">
        <v>33</v>
      </c>
      <c r="W614" s="502">
        <v>31</v>
      </c>
      <c r="X614" s="502">
        <v>28</v>
      </c>
      <c r="Y614" s="502">
        <v>27</v>
      </c>
      <c r="Z614" s="502">
        <v>24</v>
      </c>
      <c r="AA614" s="502">
        <v>23</v>
      </c>
      <c r="AB614" s="502">
        <v>22</v>
      </c>
      <c r="AC614" s="502">
        <v>19</v>
      </c>
      <c r="AD614" s="502">
        <v>103</v>
      </c>
      <c r="AE614" s="502">
        <v>83</v>
      </c>
      <c r="AF614" s="502">
        <v>78</v>
      </c>
      <c r="AG614" s="502">
        <v>68</v>
      </c>
      <c r="AH614" s="502">
        <v>72</v>
      </c>
      <c r="AI614" s="502">
        <v>87</v>
      </c>
      <c r="AJ614" s="502">
        <v>80</v>
      </c>
      <c r="AK614" s="502">
        <v>65</v>
      </c>
      <c r="AL614" s="502">
        <v>74</v>
      </c>
      <c r="AM614" s="502">
        <v>75</v>
      </c>
      <c r="AN614" s="502">
        <v>61</v>
      </c>
      <c r="AO614" s="502">
        <v>42</v>
      </c>
      <c r="AP614" s="502">
        <v>43</v>
      </c>
      <c r="AQ614" s="502">
        <v>42</v>
      </c>
      <c r="AR614" s="502">
        <v>763</v>
      </c>
      <c r="AS614" s="502">
        <v>70</v>
      </c>
      <c r="AT614" s="502">
        <v>60</v>
      </c>
      <c r="AU614" s="502">
        <v>275</v>
      </c>
      <c r="AV614" s="502">
        <v>58</v>
      </c>
    </row>
    <row r="615" spans="1:48" hidden="1" x14ac:dyDescent="0.2">
      <c r="A615" s="347">
        <v>302</v>
      </c>
      <c r="B615" s="125">
        <v>657</v>
      </c>
      <c r="C615" s="348" t="s">
        <v>422</v>
      </c>
      <c r="D615" s="354" t="s">
        <v>31</v>
      </c>
      <c r="E615" s="361">
        <v>2</v>
      </c>
      <c r="F615" s="526">
        <f t="shared" si="268"/>
        <v>256</v>
      </c>
      <c r="G615" s="527"/>
      <c r="H615" s="526"/>
      <c r="I615" s="526"/>
      <c r="J615" s="339"/>
      <c r="K615" s="339"/>
      <c r="L615" s="525"/>
      <c r="M615" s="525"/>
      <c r="N615" s="525"/>
      <c r="O615" s="525"/>
      <c r="P615" s="525">
        <v>4</v>
      </c>
      <c r="Q615" s="502">
        <v>4</v>
      </c>
      <c r="R615" s="502">
        <v>4</v>
      </c>
      <c r="S615" s="502">
        <v>5</v>
      </c>
      <c r="T615" s="502">
        <v>5</v>
      </c>
      <c r="U615" s="502">
        <v>6</v>
      </c>
      <c r="V615" s="502">
        <v>7</v>
      </c>
      <c r="W615" s="502">
        <v>6</v>
      </c>
      <c r="X615" s="502">
        <v>6</v>
      </c>
      <c r="Y615" s="502">
        <v>5</v>
      </c>
      <c r="Z615" s="502">
        <v>5</v>
      </c>
      <c r="AA615" s="502">
        <v>4</v>
      </c>
      <c r="AB615" s="502">
        <v>4</v>
      </c>
      <c r="AC615" s="502">
        <v>4</v>
      </c>
      <c r="AD615" s="502">
        <v>21</v>
      </c>
      <c r="AE615" s="502">
        <v>17</v>
      </c>
      <c r="AF615" s="502">
        <v>16</v>
      </c>
      <c r="AG615" s="502">
        <v>14</v>
      </c>
      <c r="AH615" s="502">
        <v>14</v>
      </c>
      <c r="AI615" s="502">
        <v>17</v>
      </c>
      <c r="AJ615" s="502">
        <v>16</v>
      </c>
      <c r="AK615" s="502">
        <v>13</v>
      </c>
      <c r="AL615" s="502">
        <v>15</v>
      </c>
      <c r="AM615" s="502">
        <v>15</v>
      </c>
      <c r="AN615" s="502">
        <v>12</v>
      </c>
      <c r="AO615" s="502">
        <v>9</v>
      </c>
      <c r="AP615" s="502">
        <v>8</v>
      </c>
      <c r="AQ615" s="502">
        <v>9</v>
      </c>
      <c r="AR615" s="502">
        <v>151</v>
      </c>
      <c r="AS615" s="502">
        <v>14</v>
      </c>
      <c r="AT615" s="502">
        <v>12</v>
      </c>
      <c r="AU615" s="502">
        <v>55</v>
      </c>
      <c r="AV615" s="502">
        <v>12</v>
      </c>
    </row>
    <row r="616" spans="1:48" hidden="1" x14ac:dyDescent="0.2">
      <c r="A616" s="347">
        <v>303</v>
      </c>
      <c r="B616" s="125">
        <v>658</v>
      </c>
      <c r="C616" s="348" t="s">
        <v>423</v>
      </c>
      <c r="D616" s="354" t="s">
        <v>31</v>
      </c>
      <c r="E616" s="361">
        <v>2</v>
      </c>
      <c r="F616" s="526">
        <f t="shared" si="268"/>
        <v>431</v>
      </c>
      <c r="G616" s="527"/>
      <c r="H616" s="526"/>
      <c r="I616" s="526"/>
      <c r="J616" s="339"/>
      <c r="K616" s="339"/>
      <c r="L616" s="525"/>
      <c r="M616" s="525"/>
      <c r="N616" s="525"/>
      <c r="O616" s="525"/>
      <c r="P616" s="525">
        <v>6</v>
      </c>
      <c r="Q616" s="502">
        <v>7</v>
      </c>
      <c r="R616" s="502">
        <v>7</v>
      </c>
      <c r="S616" s="502">
        <v>8</v>
      </c>
      <c r="T616" s="502">
        <v>9</v>
      </c>
      <c r="U616" s="502">
        <v>11</v>
      </c>
      <c r="V616" s="502">
        <v>11</v>
      </c>
      <c r="W616" s="502">
        <v>11</v>
      </c>
      <c r="X616" s="502">
        <v>9</v>
      </c>
      <c r="Y616" s="502">
        <v>9</v>
      </c>
      <c r="Z616" s="502">
        <v>8</v>
      </c>
      <c r="AA616" s="502">
        <v>7</v>
      </c>
      <c r="AB616" s="502">
        <v>7</v>
      </c>
      <c r="AC616" s="502">
        <v>6</v>
      </c>
      <c r="AD616" s="502">
        <v>35</v>
      </c>
      <c r="AE616" s="502">
        <v>28</v>
      </c>
      <c r="AF616" s="502">
        <v>27</v>
      </c>
      <c r="AG616" s="502">
        <v>23</v>
      </c>
      <c r="AH616" s="502">
        <v>24</v>
      </c>
      <c r="AI616" s="502">
        <v>29</v>
      </c>
      <c r="AJ616" s="502">
        <v>27</v>
      </c>
      <c r="AK616" s="502">
        <v>22</v>
      </c>
      <c r="AL616" s="502">
        <v>25</v>
      </c>
      <c r="AM616" s="502">
        <v>26</v>
      </c>
      <c r="AN616" s="502">
        <v>20</v>
      </c>
      <c r="AO616" s="502">
        <v>15</v>
      </c>
      <c r="AP616" s="502">
        <v>14</v>
      </c>
      <c r="AQ616" s="502">
        <v>15</v>
      </c>
      <c r="AR616" s="502">
        <v>250</v>
      </c>
      <c r="AS616" s="502">
        <v>24</v>
      </c>
      <c r="AT616" s="502">
        <v>20</v>
      </c>
      <c r="AU616" s="502">
        <v>91</v>
      </c>
      <c r="AV616" s="502">
        <v>19</v>
      </c>
    </row>
    <row r="617" spans="1:48" hidden="1" x14ac:dyDescent="0.2">
      <c r="A617" s="340" t="s">
        <v>804</v>
      </c>
      <c r="B617" s="341"/>
      <c r="C617" s="342" t="s">
        <v>424</v>
      </c>
      <c r="D617" s="275"/>
      <c r="E617" s="107">
        <v>2</v>
      </c>
      <c r="F617" s="524">
        <f t="shared" si="268"/>
        <v>3170</v>
      </c>
      <c r="G617" s="528">
        <f t="shared" ref="G617:AV617" si="277">SUM(G618:G619)</f>
        <v>0</v>
      </c>
      <c r="H617" s="525">
        <f t="shared" si="277"/>
        <v>0</v>
      </c>
      <c r="I617" s="525">
        <f t="shared" si="277"/>
        <v>0</v>
      </c>
      <c r="J617" s="525">
        <f t="shared" si="277"/>
        <v>0</v>
      </c>
      <c r="K617" s="525">
        <f t="shared" si="277"/>
        <v>0</v>
      </c>
      <c r="L617" s="525">
        <f t="shared" si="277"/>
        <v>0</v>
      </c>
      <c r="M617" s="525">
        <f t="shared" si="277"/>
        <v>0</v>
      </c>
      <c r="N617" s="525">
        <f t="shared" si="277"/>
        <v>0</v>
      </c>
      <c r="O617" s="525">
        <f t="shared" si="277"/>
        <v>0</v>
      </c>
      <c r="P617" s="525">
        <f t="shared" si="277"/>
        <v>78</v>
      </c>
      <c r="Q617" s="525">
        <f t="shared" si="277"/>
        <v>78</v>
      </c>
      <c r="R617" s="525">
        <f t="shared" si="277"/>
        <v>78</v>
      </c>
      <c r="S617" s="525">
        <f t="shared" si="277"/>
        <v>78</v>
      </c>
      <c r="T617" s="525">
        <f t="shared" si="277"/>
        <v>79</v>
      </c>
      <c r="U617" s="525">
        <f t="shared" si="277"/>
        <v>80</v>
      </c>
      <c r="V617" s="525">
        <f t="shared" si="277"/>
        <v>78</v>
      </c>
      <c r="W617" s="525">
        <f t="shared" si="277"/>
        <v>77</v>
      </c>
      <c r="X617" s="525">
        <f t="shared" si="277"/>
        <v>72</v>
      </c>
      <c r="Y617" s="525">
        <f t="shared" si="277"/>
        <v>68</v>
      </c>
      <c r="Z617" s="525">
        <f t="shared" si="277"/>
        <v>64</v>
      </c>
      <c r="AA617" s="525">
        <f t="shared" si="277"/>
        <v>61</v>
      </c>
      <c r="AB617" s="525">
        <f t="shared" si="277"/>
        <v>59</v>
      </c>
      <c r="AC617" s="525">
        <f t="shared" si="277"/>
        <v>60</v>
      </c>
      <c r="AD617" s="525">
        <f t="shared" si="277"/>
        <v>283</v>
      </c>
      <c r="AE617" s="525">
        <f t="shared" si="277"/>
        <v>273</v>
      </c>
      <c r="AF617" s="525">
        <f t="shared" si="277"/>
        <v>194</v>
      </c>
      <c r="AG617" s="525">
        <f t="shared" si="277"/>
        <v>207</v>
      </c>
      <c r="AH617" s="525">
        <f t="shared" si="277"/>
        <v>175</v>
      </c>
      <c r="AI617" s="525">
        <f t="shared" si="277"/>
        <v>180</v>
      </c>
      <c r="AJ617" s="525">
        <f t="shared" si="277"/>
        <v>173</v>
      </c>
      <c r="AK617" s="525">
        <f t="shared" si="277"/>
        <v>165</v>
      </c>
      <c r="AL617" s="525">
        <f t="shared" si="277"/>
        <v>122</v>
      </c>
      <c r="AM617" s="525">
        <f t="shared" si="277"/>
        <v>134</v>
      </c>
      <c r="AN617" s="525">
        <f t="shared" si="277"/>
        <v>110</v>
      </c>
      <c r="AO617" s="525">
        <f t="shared" si="277"/>
        <v>78</v>
      </c>
      <c r="AP617" s="525">
        <f t="shared" si="277"/>
        <v>66</v>
      </c>
      <c r="AQ617" s="525">
        <f t="shared" si="277"/>
        <v>95</v>
      </c>
      <c r="AR617" s="525">
        <f t="shared" si="277"/>
        <v>2021</v>
      </c>
      <c r="AS617" s="525">
        <f t="shared" si="277"/>
        <v>198</v>
      </c>
      <c r="AT617" s="525">
        <f t="shared" si="277"/>
        <v>161</v>
      </c>
      <c r="AU617" s="525">
        <f t="shared" si="277"/>
        <v>738</v>
      </c>
      <c r="AV617" s="525">
        <f t="shared" si="277"/>
        <v>127</v>
      </c>
    </row>
    <row r="618" spans="1:48" hidden="1" x14ac:dyDescent="0.2">
      <c r="A618" s="347">
        <v>201</v>
      </c>
      <c r="B618" s="125">
        <v>659</v>
      </c>
      <c r="C618" s="348" t="s">
        <v>425</v>
      </c>
      <c r="D618" s="352" t="s">
        <v>14</v>
      </c>
      <c r="E618" s="363">
        <v>2</v>
      </c>
      <c r="F618" s="526">
        <f t="shared" si="268"/>
        <v>2344</v>
      </c>
      <c r="G618" s="527"/>
      <c r="H618" s="526"/>
      <c r="I618" s="526"/>
      <c r="J618" s="339"/>
      <c r="K618" s="339"/>
      <c r="L618" s="525"/>
      <c r="M618" s="525"/>
      <c r="N618" s="525"/>
      <c r="O618" s="525"/>
      <c r="P618" s="525">
        <v>58</v>
      </c>
      <c r="Q618" s="502">
        <v>58</v>
      </c>
      <c r="R618" s="502">
        <v>58</v>
      </c>
      <c r="S618" s="502">
        <v>58</v>
      </c>
      <c r="T618" s="502">
        <v>58</v>
      </c>
      <c r="U618" s="502">
        <v>59</v>
      </c>
      <c r="V618" s="502">
        <v>58</v>
      </c>
      <c r="W618" s="502">
        <v>57</v>
      </c>
      <c r="X618" s="502">
        <v>53</v>
      </c>
      <c r="Y618" s="502">
        <v>50</v>
      </c>
      <c r="Z618" s="502">
        <v>47</v>
      </c>
      <c r="AA618" s="502">
        <v>45</v>
      </c>
      <c r="AB618" s="502">
        <v>44</v>
      </c>
      <c r="AC618" s="502">
        <v>44</v>
      </c>
      <c r="AD618" s="502">
        <v>209</v>
      </c>
      <c r="AE618" s="502">
        <v>202</v>
      </c>
      <c r="AF618" s="502">
        <v>144</v>
      </c>
      <c r="AG618" s="502">
        <v>153</v>
      </c>
      <c r="AH618" s="502">
        <v>129</v>
      </c>
      <c r="AI618" s="502">
        <v>133</v>
      </c>
      <c r="AJ618" s="502">
        <v>128</v>
      </c>
      <c r="AK618" s="502">
        <v>122</v>
      </c>
      <c r="AL618" s="502">
        <v>90</v>
      </c>
      <c r="AM618" s="502">
        <v>99</v>
      </c>
      <c r="AN618" s="502">
        <v>81</v>
      </c>
      <c r="AO618" s="502">
        <v>58</v>
      </c>
      <c r="AP618" s="502">
        <v>49</v>
      </c>
      <c r="AQ618" s="502">
        <v>70</v>
      </c>
      <c r="AR618" s="502">
        <v>1496</v>
      </c>
      <c r="AS618" s="502">
        <v>147</v>
      </c>
      <c r="AT618" s="502">
        <v>119</v>
      </c>
      <c r="AU618" s="502">
        <v>546</v>
      </c>
      <c r="AV618" s="502">
        <v>94</v>
      </c>
    </row>
    <row r="619" spans="1:48" hidden="1" x14ac:dyDescent="0.2">
      <c r="A619" s="347">
        <v>301</v>
      </c>
      <c r="B619" s="125">
        <v>12470</v>
      </c>
      <c r="C619" s="348" t="s">
        <v>426</v>
      </c>
      <c r="D619" s="354" t="s">
        <v>31</v>
      </c>
      <c r="E619" s="361">
        <v>2</v>
      </c>
      <c r="F619" s="526">
        <f t="shared" si="268"/>
        <v>826</v>
      </c>
      <c r="G619" s="527"/>
      <c r="H619" s="526"/>
      <c r="I619" s="526"/>
      <c r="J619" s="339"/>
      <c r="K619" s="339"/>
      <c r="L619" s="525"/>
      <c r="M619" s="525"/>
      <c r="N619" s="525"/>
      <c r="O619" s="525"/>
      <c r="P619" s="525">
        <v>20</v>
      </c>
      <c r="Q619" s="502">
        <v>20</v>
      </c>
      <c r="R619" s="502">
        <v>20</v>
      </c>
      <c r="S619" s="502">
        <v>20</v>
      </c>
      <c r="T619" s="502">
        <v>21</v>
      </c>
      <c r="U619" s="502">
        <v>21</v>
      </c>
      <c r="V619" s="502">
        <v>20</v>
      </c>
      <c r="W619" s="502">
        <v>20</v>
      </c>
      <c r="X619" s="502">
        <v>19</v>
      </c>
      <c r="Y619" s="502">
        <v>18</v>
      </c>
      <c r="Z619" s="502">
        <v>17</v>
      </c>
      <c r="AA619" s="502">
        <v>16</v>
      </c>
      <c r="AB619" s="502">
        <v>15</v>
      </c>
      <c r="AC619" s="502">
        <v>16</v>
      </c>
      <c r="AD619" s="502">
        <v>74</v>
      </c>
      <c r="AE619" s="502">
        <v>71</v>
      </c>
      <c r="AF619" s="502">
        <v>50</v>
      </c>
      <c r="AG619" s="502">
        <v>54</v>
      </c>
      <c r="AH619" s="502">
        <v>46</v>
      </c>
      <c r="AI619" s="502">
        <v>47</v>
      </c>
      <c r="AJ619" s="502">
        <v>45</v>
      </c>
      <c r="AK619" s="502">
        <v>43</v>
      </c>
      <c r="AL619" s="502">
        <v>32</v>
      </c>
      <c r="AM619" s="502">
        <v>35</v>
      </c>
      <c r="AN619" s="502">
        <v>29</v>
      </c>
      <c r="AO619" s="502">
        <v>20</v>
      </c>
      <c r="AP619" s="502">
        <v>17</v>
      </c>
      <c r="AQ619" s="502">
        <v>25</v>
      </c>
      <c r="AR619" s="502">
        <v>525</v>
      </c>
      <c r="AS619" s="502">
        <v>51</v>
      </c>
      <c r="AT619" s="502">
        <v>42</v>
      </c>
      <c r="AU619" s="502">
        <v>192</v>
      </c>
      <c r="AV619" s="502">
        <v>33</v>
      </c>
    </row>
    <row r="620" spans="1:48" hidden="1" x14ac:dyDescent="0.2">
      <c r="A620" s="340">
        <v>120908</v>
      </c>
      <c r="B620" s="341"/>
      <c r="C620" s="342" t="s">
        <v>427</v>
      </c>
      <c r="D620" s="275"/>
      <c r="E620" s="107">
        <v>2</v>
      </c>
      <c r="F620" s="524">
        <f t="shared" si="268"/>
        <v>1933</v>
      </c>
      <c r="G620" s="528">
        <f t="shared" ref="G620:I620" si="278">G621</f>
        <v>0</v>
      </c>
      <c r="H620" s="525">
        <f t="shared" si="278"/>
        <v>0</v>
      </c>
      <c r="I620" s="525">
        <f t="shared" si="278"/>
        <v>0</v>
      </c>
      <c r="J620" s="525">
        <f>J621</f>
        <v>0</v>
      </c>
      <c r="K620" s="525">
        <f t="shared" ref="K620:O620" si="279">K621</f>
        <v>0</v>
      </c>
      <c r="L620" s="525">
        <f t="shared" si="279"/>
        <v>0</v>
      </c>
      <c r="M620" s="525">
        <f t="shared" si="279"/>
        <v>0</v>
      </c>
      <c r="N620" s="525">
        <f t="shared" si="279"/>
        <v>0</v>
      </c>
      <c r="O620" s="525">
        <f t="shared" si="279"/>
        <v>0</v>
      </c>
      <c r="P620" s="525">
        <v>30</v>
      </c>
      <c r="Q620" s="502">
        <v>32</v>
      </c>
      <c r="R620" s="502">
        <v>33</v>
      </c>
      <c r="S620" s="502">
        <v>33</v>
      </c>
      <c r="T620" s="502">
        <v>35</v>
      </c>
      <c r="U620" s="502">
        <v>37</v>
      </c>
      <c r="V620" s="502">
        <v>38</v>
      </c>
      <c r="W620" s="502">
        <v>37</v>
      </c>
      <c r="X620" s="502">
        <v>34</v>
      </c>
      <c r="Y620" s="502">
        <v>34</v>
      </c>
      <c r="Z620" s="502">
        <v>33</v>
      </c>
      <c r="AA620" s="502">
        <v>32</v>
      </c>
      <c r="AB620" s="502">
        <v>33</v>
      </c>
      <c r="AC620" s="502">
        <v>32</v>
      </c>
      <c r="AD620" s="502">
        <v>181</v>
      </c>
      <c r="AE620" s="502">
        <v>160</v>
      </c>
      <c r="AF620" s="502">
        <v>149</v>
      </c>
      <c r="AG620" s="502">
        <v>110</v>
      </c>
      <c r="AH620" s="502">
        <v>122</v>
      </c>
      <c r="AI620" s="502">
        <v>102</v>
      </c>
      <c r="AJ620" s="502">
        <v>119</v>
      </c>
      <c r="AK620" s="502">
        <v>116</v>
      </c>
      <c r="AL620" s="502">
        <v>118</v>
      </c>
      <c r="AM620" s="502">
        <v>84</v>
      </c>
      <c r="AN620" s="502">
        <v>91</v>
      </c>
      <c r="AO620" s="502">
        <v>45</v>
      </c>
      <c r="AP620" s="502">
        <v>63</v>
      </c>
      <c r="AQ620" s="502">
        <v>53</v>
      </c>
      <c r="AR620" s="502">
        <v>1156</v>
      </c>
      <c r="AS620" s="502">
        <v>94</v>
      </c>
      <c r="AT620" s="502">
        <v>82</v>
      </c>
      <c r="AU620" s="502">
        <v>450</v>
      </c>
      <c r="AV620" s="502">
        <v>71</v>
      </c>
    </row>
    <row r="621" spans="1:48" hidden="1" x14ac:dyDescent="0.2">
      <c r="A621" s="347">
        <v>301</v>
      </c>
      <c r="B621" s="125">
        <v>660</v>
      </c>
      <c r="C621" s="348" t="s">
        <v>428</v>
      </c>
      <c r="D621" s="156" t="s">
        <v>16</v>
      </c>
      <c r="E621" s="361">
        <v>2</v>
      </c>
      <c r="F621" s="526">
        <f t="shared" si="268"/>
        <v>1933</v>
      </c>
      <c r="G621" s="527"/>
      <c r="H621" s="526"/>
      <c r="I621" s="526"/>
      <c r="J621" s="339"/>
      <c r="K621" s="339"/>
      <c r="L621" s="525"/>
      <c r="M621" s="525"/>
      <c r="N621" s="525"/>
      <c r="O621" s="525"/>
      <c r="P621" s="525">
        <v>30</v>
      </c>
      <c r="Q621" s="502">
        <v>32</v>
      </c>
      <c r="R621" s="502">
        <v>33</v>
      </c>
      <c r="S621" s="502">
        <v>33</v>
      </c>
      <c r="T621" s="502">
        <v>35</v>
      </c>
      <c r="U621" s="502">
        <v>37</v>
      </c>
      <c r="V621" s="502">
        <v>38</v>
      </c>
      <c r="W621" s="502">
        <v>37</v>
      </c>
      <c r="X621" s="502">
        <v>34</v>
      </c>
      <c r="Y621" s="502">
        <v>34</v>
      </c>
      <c r="Z621" s="502">
        <v>33</v>
      </c>
      <c r="AA621" s="502">
        <v>32</v>
      </c>
      <c r="AB621" s="502">
        <v>33</v>
      </c>
      <c r="AC621" s="502">
        <v>32</v>
      </c>
      <c r="AD621" s="502">
        <v>181</v>
      </c>
      <c r="AE621" s="502">
        <v>160</v>
      </c>
      <c r="AF621" s="502">
        <v>149</v>
      </c>
      <c r="AG621" s="502">
        <v>110</v>
      </c>
      <c r="AH621" s="502">
        <v>122</v>
      </c>
      <c r="AI621" s="502">
        <v>102</v>
      </c>
      <c r="AJ621" s="502">
        <v>119</v>
      </c>
      <c r="AK621" s="502">
        <v>116</v>
      </c>
      <c r="AL621" s="502">
        <v>118</v>
      </c>
      <c r="AM621" s="502">
        <v>84</v>
      </c>
      <c r="AN621" s="502">
        <v>91</v>
      </c>
      <c r="AO621" s="502">
        <v>45</v>
      </c>
      <c r="AP621" s="502">
        <v>63</v>
      </c>
      <c r="AQ621" s="502">
        <v>53</v>
      </c>
      <c r="AR621" s="502">
        <v>1156</v>
      </c>
      <c r="AS621" s="502">
        <v>94</v>
      </c>
      <c r="AT621" s="502">
        <v>82</v>
      </c>
      <c r="AU621" s="502">
        <v>450</v>
      </c>
      <c r="AV621" s="502">
        <v>71</v>
      </c>
    </row>
    <row r="622" spans="1:48" hidden="1" x14ac:dyDescent="0.2">
      <c r="A622" s="340" t="s">
        <v>805</v>
      </c>
      <c r="B622" s="341"/>
      <c r="C622" s="342" t="s">
        <v>429</v>
      </c>
      <c r="D622" s="275"/>
      <c r="E622" s="107">
        <v>1</v>
      </c>
      <c r="F622" s="524">
        <f t="shared" si="268"/>
        <v>2995</v>
      </c>
      <c r="G622" s="528">
        <f t="shared" ref="G622:AV622" si="280">SUM(G623:G624)</f>
        <v>0</v>
      </c>
      <c r="H622" s="525">
        <f t="shared" si="280"/>
        <v>0</v>
      </c>
      <c r="I622" s="525">
        <f t="shared" si="280"/>
        <v>0</v>
      </c>
      <c r="J622" s="525">
        <f t="shared" si="280"/>
        <v>0</v>
      </c>
      <c r="K622" s="525">
        <f t="shared" si="280"/>
        <v>0</v>
      </c>
      <c r="L622" s="525">
        <f t="shared" si="280"/>
        <v>0</v>
      </c>
      <c r="M622" s="525">
        <f t="shared" si="280"/>
        <v>0</v>
      </c>
      <c r="N622" s="525">
        <f t="shared" si="280"/>
        <v>0</v>
      </c>
      <c r="O622" s="525">
        <f t="shared" si="280"/>
        <v>0</v>
      </c>
      <c r="P622" s="525">
        <f t="shared" si="280"/>
        <v>90</v>
      </c>
      <c r="Q622" s="525">
        <f t="shared" si="280"/>
        <v>88</v>
      </c>
      <c r="R622" s="525">
        <f t="shared" si="280"/>
        <v>87</v>
      </c>
      <c r="S622" s="525">
        <f t="shared" si="280"/>
        <v>85</v>
      </c>
      <c r="T622" s="525">
        <f t="shared" si="280"/>
        <v>84</v>
      </c>
      <c r="U622" s="525">
        <f t="shared" si="280"/>
        <v>83</v>
      </c>
      <c r="V622" s="525">
        <f t="shared" si="280"/>
        <v>81</v>
      </c>
      <c r="W622" s="525">
        <f t="shared" si="280"/>
        <v>77</v>
      </c>
      <c r="X622" s="525">
        <f t="shared" si="280"/>
        <v>71</v>
      </c>
      <c r="Y622" s="525">
        <f t="shared" si="280"/>
        <v>69</v>
      </c>
      <c r="Z622" s="525">
        <f t="shared" si="280"/>
        <v>65</v>
      </c>
      <c r="AA622" s="525">
        <f t="shared" si="280"/>
        <v>60</v>
      </c>
      <c r="AB622" s="525">
        <f t="shared" si="280"/>
        <v>57</v>
      </c>
      <c r="AC622" s="525">
        <f t="shared" si="280"/>
        <v>55</v>
      </c>
      <c r="AD622" s="525">
        <f t="shared" si="280"/>
        <v>247</v>
      </c>
      <c r="AE622" s="525">
        <f t="shared" si="280"/>
        <v>258</v>
      </c>
      <c r="AF622" s="525">
        <f t="shared" si="280"/>
        <v>207</v>
      </c>
      <c r="AG622" s="525">
        <f t="shared" si="280"/>
        <v>196</v>
      </c>
      <c r="AH622" s="525">
        <f t="shared" si="280"/>
        <v>164</v>
      </c>
      <c r="AI622" s="525">
        <f t="shared" si="280"/>
        <v>164</v>
      </c>
      <c r="AJ622" s="525">
        <f t="shared" si="280"/>
        <v>141</v>
      </c>
      <c r="AK622" s="525">
        <f t="shared" si="280"/>
        <v>152</v>
      </c>
      <c r="AL622" s="525">
        <f t="shared" si="280"/>
        <v>134</v>
      </c>
      <c r="AM622" s="525">
        <f t="shared" si="280"/>
        <v>114</v>
      </c>
      <c r="AN622" s="525">
        <f t="shared" si="280"/>
        <v>76</v>
      </c>
      <c r="AO622" s="525">
        <f t="shared" si="280"/>
        <v>43</v>
      </c>
      <c r="AP622" s="525">
        <f t="shared" si="280"/>
        <v>47</v>
      </c>
      <c r="AQ622" s="525">
        <f t="shared" si="280"/>
        <v>110</v>
      </c>
      <c r="AR622" s="525">
        <f t="shared" si="280"/>
        <v>1845</v>
      </c>
      <c r="AS622" s="525">
        <f t="shared" si="280"/>
        <v>192</v>
      </c>
      <c r="AT622" s="525">
        <f t="shared" si="280"/>
        <v>164</v>
      </c>
      <c r="AU622" s="525">
        <f t="shared" si="280"/>
        <v>666</v>
      </c>
      <c r="AV622" s="525">
        <f t="shared" si="280"/>
        <v>149</v>
      </c>
    </row>
    <row r="623" spans="1:48" hidden="1" x14ac:dyDescent="0.2">
      <c r="A623" s="347">
        <v>301</v>
      </c>
      <c r="B623" s="125">
        <v>661</v>
      </c>
      <c r="C623" s="348" t="s">
        <v>430</v>
      </c>
      <c r="D623" s="156" t="s">
        <v>16</v>
      </c>
      <c r="E623" s="361">
        <v>1</v>
      </c>
      <c r="F623" s="526">
        <f t="shared" si="268"/>
        <v>2934</v>
      </c>
      <c r="G623" s="527"/>
      <c r="H623" s="526"/>
      <c r="I623" s="526"/>
      <c r="J623" s="339"/>
      <c r="K623" s="339"/>
      <c r="L623" s="525"/>
      <c r="M623" s="525"/>
      <c r="N623" s="525"/>
      <c r="O623" s="525"/>
      <c r="P623" s="525">
        <v>88</v>
      </c>
      <c r="Q623" s="502">
        <v>86</v>
      </c>
      <c r="R623" s="502">
        <v>85</v>
      </c>
      <c r="S623" s="502">
        <v>83</v>
      </c>
      <c r="T623" s="502">
        <v>82</v>
      </c>
      <c r="U623" s="502">
        <v>81</v>
      </c>
      <c r="V623" s="502">
        <v>79</v>
      </c>
      <c r="W623" s="502">
        <v>75</v>
      </c>
      <c r="X623" s="502">
        <v>70</v>
      </c>
      <c r="Y623" s="502">
        <v>68</v>
      </c>
      <c r="Z623" s="502">
        <v>64</v>
      </c>
      <c r="AA623" s="502">
        <v>59</v>
      </c>
      <c r="AB623" s="502">
        <v>56</v>
      </c>
      <c r="AC623" s="502">
        <v>54</v>
      </c>
      <c r="AD623" s="502">
        <v>242</v>
      </c>
      <c r="AE623" s="502">
        <v>253</v>
      </c>
      <c r="AF623" s="502">
        <v>203</v>
      </c>
      <c r="AG623" s="502">
        <v>192</v>
      </c>
      <c r="AH623" s="502">
        <v>161</v>
      </c>
      <c r="AI623" s="502">
        <v>161</v>
      </c>
      <c r="AJ623" s="502">
        <v>138</v>
      </c>
      <c r="AK623" s="502">
        <v>149</v>
      </c>
      <c r="AL623" s="502">
        <v>131</v>
      </c>
      <c r="AM623" s="502">
        <v>112</v>
      </c>
      <c r="AN623" s="502">
        <v>74</v>
      </c>
      <c r="AO623" s="502">
        <v>42</v>
      </c>
      <c r="AP623" s="502">
        <v>46</v>
      </c>
      <c r="AQ623" s="502">
        <v>108</v>
      </c>
      <c r="AR623" s="502">
        <v>1808</v>
      </c>
      <c r="AS623" s="502">
        <v>188</v>
      </c>
      <c r="AT623" s="502">
        <v>161</v>
      </c>
      <c r="AU623" s="502">
        <v>653</v>
      </c>
      <c r="AV623" s="502">
        <v>146</v>
      </c>
    </row>
    <row r="624" spans="1:48" hidden="1" x14ac:dyDescent="0.2">
      <c r="A624" s="347">
        <v>302</v>
      </c>
      <c r="B624" s="125">
        <v>662</v>
      </c>
      <c r="C624" s="348" t="s">
        <v>431</v>
      </c>
      <c r="D624" s="354" t="s">
        <v>31</v>
      </c>
      <c r="E624" s="361">
        <v>1</v>
      </c>
      <c r="F624" s="526">
        <f t="shared" si="268"/>
        <v>61</v>
      </c>
      <c r="G624" s="527"/>
      <c r="H624" s="526"/>
      <c r="I624" s="526"/>
      <c r="J624" s="339"/>
      <c r="K624" s="339"/>
      <c r="L624" s="525"/>
      <c r="M624" s="525"/>
      <c r="N624" s="525"/>
      <c r="O624" s="525"/>
      <c r="P624" s="525">
        <v>2</v>
      </c>
      <c r="Q624" s="502">
        <v>2</v>
      </c>
      <c r="R624" s="502">
        <v>2</v>
      </c>
      <c r="S624" s="502">
        <v>2</v>
      </c>
      <c r="T624" s="502">
        <v>2</v>
      </c>
      <c r="U624" s="502">
        <v>2</v>
      </c>
      <c r="V624" s="502">
        <v>2</v>
      </c>
      <c r="W624" s="502">
        <v>2</v>
      </c>
      <c r="X624" s="502">
        <v>1</v>
      </c>
      <c r="Y624" s="502">
        <v>1</v>
      </c>
      <c r="Z624" s="502">
        <v>1</v>
      </c>
      <c r="AA624" s="502">
        <v>1</v>
      </c>
      <c r="AB624" s="502">
        <v>1</v>
      </c>
      <c r="AC624" s="502">
        <v>1</v>
      </c>
      <c r="AD624" s="502">
        <v>5</v>
      </c>
      <c r="AE624" s="502">
        <v>5</v>
      </c>
      <c r="AF624" s="502">
        <v>4</v>
      </c>
      <c r="AG624" s="502">
        <v>4</v>
      </c>
      <c r="AH624" s="502">
        <v>3</v>
      </c>
      <c r="AI624" s="502">
        <v>3</v>
      </c>
      <c r="AJ624" s="502">
        <v>3</v>
      </c>
      <c r="AK624" s="502">
        <v>3</v>
      </c>
      <c r="AL624" s="502">
        <v>3</v>
      </c>
      <c r="AM624" s="502">
        <v>2</v>
      </c>
      <c r="AN624" s="502">
        <v>2</v>
      </c>
      <c r="AO624" s="502">
        <v>1</v>
      </c>
      <c r="AP624" s="502">
        <v>1</v>
      </c>
      <c r="AQ624" s="502">
        <v>2</v>
      </c>
      <c r="AR624" s="502">
        <v>37</v>
      </c>
      <c r="AS624" s="502">
        <v>4</v>
      </c>
      <c r="AT624" s="502">
        <v>3</v>
      </c>
      <c r="AU624" s="502">
        <v>13</v>
      </c>
      <c r="AV624" s="502">
        <v>3</v>
      </c>
    </row>
    <row r="625" spans="1:48" hidden="1" x14ac:dyDescent="0.2">
      <c r="A625" s="323">
        <v>120200</v>
      </c>
      <c r="B625" s="368"/>
      <c r="C625" s="334" t="s">
        <v>357</v>
      </c>
      <c r="D625" s="371"/>
      <c r="E625" s="472"/>
      <c r="F625" s="337">
        <f>+F626+F631+F633</f>
        <v>9277</v>
      </c>
      <c r="G625" s="338">
        <f t="shared" ref="G625:I625" si="281">+G626+G631+G633</f>
        <v>0</v>
      </c>
      <c r="H625" s="337">
        <f t="shared" si="281"/>
        <v>0</v>
      </c>
      <c r="I625" s="337">
        <f t="shared" si="281"/>
        <v>0</v>
      </c>
      <c r="J625" s="337">
        <f>+J626+J631+J633</f>
        <v>0</v>
      </c>
      <c r="K625" s="337">
        <f t="shared" ref="K625:AV625" si="282">+K626+K631+K633</f>
        <v>0</v>
      </c>
      <c r="L625" s="337">
        <f t="shared" si="282"/>
        <v>0</v>
      </c>
      <c r="M625" s="337">
        <f t="shared" si="282"/>
        <v>0</v>
      </c>
      <c r="N625" s="337">
        <f t="shared" si="282"/>
        <v>0</v>
      </c>
      <c r="O625" s="337">
        <f t="shared" si="282"/>
        <v>0</v>
      </c>
      <c r="P625" s="337">
        <f t="shared" si="282"/>
        <v>235</v>
      </c>
      <c r="Q625" s="337">
        <f t="shared" si="282"/>
        <v>237</v>
      </c>
      <c r="R625" s="337">
        <f t="shared" si="282"/>
        <v>237</v>
      </c>
      <c r="S625" s="337">
        <f t="shared" si="282"/>
        <v>237</v>
      </c>
      <c r="T625" s="337">
        <f t="shared" si="282"/>
        <v>239</v>
      </c>
      <c r="U625" s="337">
        <f t="shared" si="282"/>
        <v>240</v>
      </c>
      <c r="V625" s="337">
        <f t="shared" si="282"/>
        <v>239</v>
      </c>
      <c r="W625" s="337">
        <f t="shared" si="282"/>
        <v>230</v>
      </c>
      <c r="X625" s="337">
        <f t="shared" si="282"/>
        <v>217</v>
      </c>
      <c r="Y625" s="337">
        <f t="shared" si="282"/>
        <v>207</v>
      </c>
      <c r="Z625" s="337">
        <f t="shared" si="282"/>
        <v>195</v>
      </c>
      <c r="AA625" s="337">
        <f t="shared" si="282"/>
        <v>187</v>
      </c>
      <c r="AB625" s="337">
        <f t="shared" si="282"/>
        <v>179</v>
      </c>
      <c r="AC625" s="337">
        <f t="shared" si="282"/>
        <v>176</v>
      </c>
      <c r="AD625" s="337">
        <f t="shared" si="282"/>
        <v>811</v>
      </c>
      <c r="AE625" s="337">
        <f t="shared" si="282"/>
        <v>753</v>
      </c>
      <c r="AF625" s="337">
        <f t="shared" si="282"/>
        <v>623</v>
      </c>
      <c r="AG625" s="337">
        <f t="shared" si="282"/>
        <v>584</v>
      </c>
      <c r="AH625" s="337">
        <f t="shared" si="282"/>
        <v>511</v>
      </c>
      <c r="AI625" s="337">
        <f t="shared" si="282"/>
        <v>516</v>
      </c>
      <c r="AJ625" s="337">
        <f t="shared" si="282"/>
        <v>447</v>
      </c>
      <c r="AK625" s="337">
        <f t="shared" si="282"/>
        <v>431</v>
      </c>
      <c r="AL625" s="337">
        <f t="shared" si="282"/>
        <v>461</v>
      </c>
      <c r="AM625" s="337">
        <f t="shared" si="282"/>
        <v>381</v>
      </c>
      <c r="AN625" s="337">
        <f t="shared" si="282"/>
        <v>283</v>
      </c>
      <c r="AO625" s="337">
        <f t="shared" si="282"/>
        <v>215</v>
      </c>
      <c r="AP625" s="337">
        <f t="shared" si="282"/>
        <v>206</v>
      </c>
      <c r="AQ625" s="337">
        <f t="shared" si="282"/>
        <v>252</v>
      </c>
      <c r="AR625" s="337">
        <f t="shared" si="282"/>
        <v>5629</v>
      </c>
      <c r="AS625" s="337">
        <f t="shared" si="282"/>
        <v>564</v>
      </c>
      <c r="AT625" s="337">
        <f t="shared" si="282"/>
        <v>472</v>
      </c>
      <c r="AU625" s="337">
        <f t="shared" si="282"/>
        <v>2069</v>
      </c>
      <c r="AV625" s="337">
        <f t="shared" si="282"/>
        <v>338</v>
      </c>
    </row>
    <row r="626" spans="1:48" hidden="1" x14ac:dyDescent="0.2">
      <c r="A626" s="340" t="s">
        <v>806</v>
      </c>
      <c r="B626" s="341"/>
      <c r="C626" s="342" t="s">
        <v>441</v>
      </c>
      <c r="D626" s="275"/>
      <c r="E626" s="107">
        <v>1</v>
      </c>
      <c r="F626" s="524">
        <f t="shared" ref="F626:F639" si="283">SUM(J626:AP626)</f>
        <v>2577</v>
      </c>
      <c r="G626" s="528">
        <f t="shared" ref="G626:AV626" si="284">SUM(G627:G630)</f>
        <v>0</v>
      </c>
      <c r="H626" s="525">
        <f t="shared" si="284"/>
        <v>0</v>
      </c>
      <c r="I626" s="525">
        <f t="shared" si="284"/>
        <v>0</v>
      </c>
      <c r="J626" s="525">
        <f t="shared" si="284"/>
        <v>0</v>
      </c>
      <c r="K626" s="525">
        <f t="shared" si="284"/>
        <v>0</v>
      </c>
      <c r="L626" s="525">
        <f t="shared" si="284"/>
        <v>0</v>
      </c>
      <c r="M626" s="525">
        <f t="shared" si="284"/>
        <v>0</v>
      </c>
      <c r="N626" s="525">
        <f t="shared" si="284"/>
        <v>0</v>
      </c>
      <c r="O626" s="525">
        <f t="shared" si="284"/>
        <v>0</v>
      </c>
      <c r="P626" s="525">
        <f t="shared" si="284"/>
        <v>59</v>
      </c>
      <c r="Q626" s="525">
        <f t="shared" si="284"/>
        <v>60</v>
      </c>
      <c r="R626" s="525">
        <f t="shared" si="284"/>
        <v>61</v>
      </c>
      <c r="S626" s="525">
        <f t="shared" si="284"/>
        <v>60</v>
      </c>
      <c r="T626" s="525">
        <f t="shared" si="284"/>
        <v>63</v>
      </c>
      <c r="U626" s="525">
        <f t="shared" si="284"/>
        <v>63</v>
      </c>
      <c r="V626" s="525">
        <f t="shared" si="284"/>
        <v>65</v>
      </c>
      <c r="W626" s="525">
        <f t="shared" si="284"/>
        <v>63</v>
      </c>
      <c r="X626" s="525">
        <f t="shared" si="284"/>
        <v>60</v>
      </c>
      <c r="Y626" s="525">
        <f t="shared" si="284"/>
        <v>56</v>
      </c>
      <c r="Z626" s="525">
        <f t="shared" si="284"/>
        <v>53</v>
      </c>
      <c r="AA626" s="525">
        <f t="shared" si="284"/>
        <v>51</v>
      </c>
      <c r="AB626" s="525">
        <f t="shared" si="284"/>
        <v>49</v>
      </c>
      <c r="AC626" s="525">
        <f t="shared" si="284"/>
        <v>50</v>
      </c>
      <c r="AD626" s="525">
        <f t="shared" si="284"/>
        <v>219</v>
      </c>
      <c r="AE626" s="525">
        <f t="shared" si="284"/>
        <v>225</v>
      </c>
      <c r="AF626" s="525">
        <f t="shared" si="284"/>
        <v>185</v>
      </c>
      <c r="AG626" s="525">
        <f t="shared" si="284"/>
        <v>152</v>
      </c>
      <c r="AH626" s="525">
        <f t="shared" si="284"/>
        <v>132</v>
      </c>
      <c r="AI626" s="525">
        <f t="shared" si="284"/>
        <v>139</v>
      </c>
      <c r="AJ626" s="525">
        <f t="shared" si="284"/>
        <v>118</v>
      </c>
      <c r="AK626" s="525">
        <f t="shared" si="284"/>
        <v>136</v>
      </c>
      <c r="AL626" s="525">
        <f t="shared" si="284"/>
        <v>133</v>
      </c>
      <c r="AM626" s="525">
        <f t="shared" si="284"/>
        <v>118</v>
      </c>
      <c r="AN626" s="525">
        <f t="shared" si="284"/>
        <v>81</v>
      </c>
      <c r="AO626" s="525">
        <f t="shared" si="284"/>
        <v>59</v>
      </c>
      <c r="AP626" s="525">
        <f t="shared" si="284"/>
        <v>67</v>
      </c>
      <c r="AQ626" s="525">
        <f t="shared" si="284"/>
        <v>78</v>
      </c>
      <c r="AR626" s="525">
        <f t="shared" si="284"/>
        <v>1587</v>
      </c>
      <c r="AS626" s="525">
        <f t="shared" si="284"/>
        <v>163</v>
      </c>
      <c r="AT626" s="525">
        <f t="shared" si="284"/>
        <v>131</v>
      </c>
      <c r="AU626" s="525">
        <f t="shared" si="284"/>
        <v>559</v>
      </c>
      <c r="AV626" s="525">
        <f t="shared" si="284"/>
        <v>105</v>
      </c>
    </row>
    <row r="627" spans="1:48" hidden="1" x14ac:dyDescent="0.2">
      <c r="A627" s="347">
        <v>301</v>
      </c>
      <c r="B627" s="125">
        <v>636</v>
      </c>
      <c r="C627" s="348" t="s">
        <v>442</v>
      </c>
      <c r="D627" s="354" t="s">
        <v>16</v>
      </c>
      <c r="E627" s="361">
        <v>1</v>
      </c>
      <c r="F627" s="526">
        <f t="shared" si="283"/>
        <v>1466</v>
      </c>
      <c r="G627" s="527"/>
      <c r="H627" s="526"/>
      <c r="I627" s="526"/>
      <c r="J627" s="339"/>
      <c r="K627" s="339"/>
      <c r="L627" s="525"/>
      <c r="M627" s="525"/>
      <c r="N627" s="525"/>
      <c r="O627" s="525"/>
      <c r="P627" s="525">
        <v>33</v>
      </c>
      <c r="Q627" s="502">
        <v>34</v>
      </c>
      <c r="R627" s="502">
        <v>35</v>
      </c>
      <c r="S627" s="502">
        <v>34</v>
      </c>
      <c r="T627" s="502">
        <v>36</v>
      </c>
      <c r="U627" s="502">
        <v>36</v>
      </c>
      <c r="V627" s="502">
        <v>38</v>
      </c>
      <c r="W627" s="502">
        <v>36</v>
      </c>
      <c r="X627" s="502">
        <v>34</v>
      </c>
      <c r="Y627" s="502">
        <v>32</v>
      </c>
      <c r="Z627" s="502">
        <v>30</v>
      </c>
      <c r="AA627" s="502">
        <v>28</v>
      </c>
      <c r="AB627" s="502">
        <v>29</v>
      </c>
      <c r="AC627" s="502">
        <v>27</v>
      </c>
      <c r="AD627" s="502">
        <v>125</v>
      </c>
      <c r="AE627" s="502">
        <v>129</v>
      </c>
      <c r="AF627" s="502">
        <v>106</v>
      </c>
      <c r="AG627" s="502">
        <v>86</v>
      </c>
      <c r="AH627" s="502">
        <v>75</v>
      </c>
      <c r="AI627" s="502">
        <v>79</v>
      </c>
      <c r="AJ627" s="502">
        <v>67</v>
      </c>
      <c r="AK627" s="502">
        <v>77</v>
      </c>
      <c r="AL627" s="502">
        <v>76</v>
      </c>
      <c r="AM627" s="502">
        <v>67</v>
      </c>
      <c r="AN627" s="502">
        <v>46</v>
      </c>
      <c r="AO627" s="502">
        <v>33</v>
      </c>
      <c r="AP627" s="502">
        <v>38</v>
      </c>
      <c r="AQ627" s="502">
        <v>44</v>
      </c>
      <c r="AR627" s="502">
        <v>905</v>
      </c>
      <c r="AS627" s="502">
        <v>93</v>
      </c>
      <c r="AT627" s="502">
        <v>74</v>
      </c>
      <c r="AU627" s="502">
        <v>318</v>
      </c>
      <c r="AV627" s="502">
        <v>60</v>
      </c>
    </row>
    <row r="628" spans="1:48" hidden="1" x14ac:dyDescent="0.2">
      <c r="A628" s="347">
        <v>302</v>
      </c>
      <c r="B628" s="125">
        <v>637</v>
      </c>
      <c r="C628" s="348" t="s">
        <v>443</v>
      </c>
      <c r="D628" s="354" t="s">
        <v>31</v>
      </c>
      <c r="E628" s="361">
        <v>1</v>
      </c>
      <c r="F628" s="526">
        <f t="shared" si="283"/>
        <v>130</v>
      </c>
      <c r="G628" s="527"/>
      <c r="H628" s="526"/>
      <c r="I628" s="526"/>
      <c r="J628" s="339"/>
      <c r="K628" s="339"/>
      <c r="L628" s="525"/>
      <c r="M628" s="525"/>
      <c r="N628" s="525"/>
      <c r="O628" s="525"/>
      <c r="P628" s="525">
        <v>3</v>
      </c>
      <c r="Q628" s="502">
        <v>3</v>
      </c>
      <c r="R628" s="502">
        <v>3</v>
      </c>
      <c r="S628" s="502">
        <v>3</v>
      </c>
      <c r="T628" s="502">
        <v>3</v>
      </c>
      <c r="U628" s="502">
        <v>3</v>
      </c>
      <c r="V628" s="502">
        <v>3</v>
      </c>
      <c r="W628" s="502">
        <v>3</v>
      </c>
      <c r="X628" s="502">
        <v>3</v>
      </c>
      <c r="Y628" s="502">
        <v>3</v>
      </c>
      <c r="Z628" s="502">
        <v>3</v>
      </c>
      <c r="AA628" s="502">
        <v>3</v>
      </c>
      <c r="AB628" s="502">
        <v>2</v>
      </c>
      <c r="AC628" s="502">
        <v>3</v>
      </c>
      <c r="AD628" s="502">
        <v>11</v>
      </c>
      <c r="AE628" s="502">
        <v>11</v>
      </c>
      <c r="AF628" s="502">
        <v>9</v>
      </c>
      <c r="AG628" s="502">
        <v>8</v>
      </c>
      <c r="AH628" s="502">
        <v>7</v>
      </c>
      <c r="AI628" s="502">
        <v>7</v>
      </c>
      <c r="AJ628" s="502">
        <v>6</v>
      </c>
      <c r="AK628" s="502">
        <v>7</v>
      </c>
      <c r="AL628" s="502">
        <v>7</v>
      </c>
      <c r="AM628" s="502">
        <v>6</v>
      </c>
      <c r="AN628" s="502">
        <v>4</v>
      </c>
      <c r="AO628" s="502">
        <v>3</v>
      </c>
      <c r="AP628" s="502">
        <v>3</v>
      </c>
      <c r="AQ628" s="502">
        <v>4</v>
      </c>
      <c r="AR628" s="502">
        <v>79</v>
      </c>
      <c r="AS628" s="502">
        <v>8</v>
      </c>
      <c r="AT628" s="502">
        <v>7</v>
      </c>
      <c r="AU628" s="502">
        <v>28</v>
      </c>
      <c r="AV628" s="502">
        <v>5</v>
      </c>
    </row>
    <row r="629" spans="1:48" hidden="1" x14ac:dyDescent="0.2">
      <c r="A629" s="347">
        <v>303</v>
      </c>
      <c r="B629" s="125">
        <v>638</v>
      </c>
      <c r="C629" s="348" t="s">
        <v>444</v>
      </c>
      <c r="D629" s="354" t="s">
        <v>31</v>
      </c>
      <c r="E629" s="361">
        <v>1</v>
      </c>
      <c r="F629" s="526">
        <f t="shared" si="283"/>
        <v>335</v>
      </c>
      <c r="G629" s="527"/>
      <c r="H629" s="526"/>
      <c r="I629" s="526"/>
      <c r="J629" s="339"/>
      <c r="K629" s="339"/>
      <c r="L629" s="525"/>
      <c r="M629" s="525"/>
      <c r="N629" s="525"/>
      <c r="O629" s="525"/>
      <c r="P629" s="525">
        <v>8</v>
      </c>
      <c r="Q629" s="502">
        <v>8</v>
      </c>
      <c r="R629" s="502">
        <v>8</v>
      </c>
      <c r="S629" s="502">
        <v>8</v>
      </c>
      <c r="T629" s="502">
        <v>8</v>
      </c>
      <c r="U629" s="502">
        <v>8</v>
      </c>
      <c r="V629" s="502">
        <v>8</v>
      </c>
      <c r="W629" s="502">
        <v>8</v>
      </c>
      <c r="X629" s="502">
        <v>8</v>
      </c>
      <c r="Y629" s="502">
        <v>7</v>
      </c>
      <c r="Z629" s="502">
        <v>7</v>
      </c>
      <c r="AA629" s="502">
        <v>7</v>
      </c>
      <c r="AB629" s="502">
        <v>6</v>
      </c>
      <c r="AC629" s="502">
        <v>7</v>
      </c>
      <c r="AD629" s="502">
        <v>28</v>
      </c>
      <c r="AE629" s="502">
        <v>29</v>
      </c>
      <c r="AF629" s="502">
        <v>24</v>
      </c>
      <c r="AG629" s="502">
        <v>20</v>
      </c>
      <c r="AH629" s="502">
        <v>17</v>
      </c>
      <c r="AI629" s="502">
        <v>18</v>
      </c>
      <c r="AJ629" s="502">
        <v>15</v>
      </c>
      <c r="AK629" s="502">
        <v>18</v>
      </c>
      <c r="AL629" s="502">
        <v>17</v>
      </c>
      <c r="AM629" s="502">
        <v>15</v>
      </c>
      <c r="AN629" s="502">
        <v>11</v>
      </c>
      <c r="AO629" s="502">
        <v>8</v>
      </c>
      <c r="AP629" s="502">
        <v>9</v>
      </c>
      <c r="AQ629" s="502">
        <v>10</v>
      </c>
      <c r="AR629" s="502">
        <v>206</v>
      </c>
      <c r="AS629" s="502">
        <v>21</v>
      </c>
      <c r="AT629" s="502">
        <v>17</v>
      </c>
      <c r="AU629" s="502">
        <v>73</v>
      </c>
      <c r="AV629" s="502">
        <v>14</v>
      </c>
    </row>
    <row r="630" spans="1:48" hidden="1" x14ac:dyDescent="0.2">
      <c r="A630" s="347">
        <v>304</v>
      </c>
      <c r="B630" s="125">
        <v>639</v>
      </c>
      <c r="C630" s="348" t="s">
        <v>445</v>
      </c>
      <c r="D630" s="354" t="s">
        <v>31</v>
      </c>
      <c r="E630" s="361">
        <v>1</v>
      </c>
      <c r="F630" s="526">
        <f t="shared" si="283"/>
        <v>646</v>
      </c>
      <c r="G630" s="527"/>
      <c r="H630" s="526"/>
      <c r="I630" s="526"/>
      <c r="J630" s="339"/>
      <c r="K630" s="339"/>
      <c r="L630" s="525"/>
      <c r="M630" s="525"/>
      <c r="N630" s="525"/>
      <c r="O630" s="525"/>
      <c r="P630" s="525">
        <v>15</v>
      </c>
      <c r="Q630" s="502">
        <v>15</v>
      </c>
      <c r="R630" s="502">
        <v>15</v>
      </c>
      <c r="S630" s="502">
        <v>15</v>
      </c>
      <c r="T630" s="502">
        <v>16</v>
      </c>
      <c r="U630" s="502">
        <v>16</v>
      </c>
      <c r="V630" s="502">
        <v>16</v>
      </c>
      <c r="W630" s="502">
        <v>16</v>
      </c>
      <c r="X630" s="502">
        <v>15</v>
      </c>
      <c r="Y630" s="502">
        <v>14</v>
      </c>
      <c r="Z630" s="502">
        <v>13</v>
      </c>
      <c r="AA630" s="502">
        <v>13</v>
      </c>
      <c r="AB630" s="502">
        <v>12</v>
      </c>
      <c r="AC630" s="502">
        <v>13</v>
      </c>
      <c r="AD630" s="502">
        <v>55</v>
      </c>
      <c r="AE630" s="502">
        <v>56</v>
      </c>
      <c r="AF630" s="502">
        <v>46</v>
      </c>
      <c r="AG630" s="502">
        <v>38</v>
      </c>
      <c r="AH630" s="502">
        <v>33</v>
      </c>
      <c r="AI630" s="502">
        <v>35</v>
      </c>
      <c r="AJ630" s="502">
        <v>30</v>
      </c>
      <c r="AK630" s="502">
        <v>34</v>
      </c>
      <c r="AL630" s="502">
        <v>33</v>
      </c>
      <c r="AM630" s="502">
        <v>30</v>
      </c>
      <c r="AN630" s="502">
        <v>20</v>
      </c>
      <c r="AO630" s="502">
        <v>15</v>
      </c>
      <c r="AP630" s="502">
        <v>17</v>
      </c>
      <c r="AQ630" s="502">
        <v>20</v>
      </c>
      <c r="AR630" s="502">
        <v>397</v>
      </c>
      <c r="AS630" s="502">
        <v>41</v>
      </c>
      <c r="AT630" s="502">
        <v>33</v>
      </c>
      <c r="AU630" s="502">
        <v>140</v>
      </c>
      <c r="AV630" s="502">
        <v>26</v>
      </c>
    </row>
    <row r="631" spans="1:48" hidden="1" x14ac:dyDescent="0.2">
      <c r="A631" s="340" t="s">
        <v>807</v>
      </c>
      <c r="B631" s="341"/>
      <c r="C631" s="342" t="s">
        <v>439</v>
      </c>
      <c r="D631" s="275"/>
      <c r="E631" s="107">
        <v>2</v>
      </c>
      <c r="F631" s="524">
        <f t="shared" si="283"/>
        <v>1297</v>
      </c>
      <c r="G631" s="365">
        <f t="shared" ref="G631:I631" si="285">G632</f>
        <v>0</v>
      </c>
      <c r="H631" s="366">
        <f t="shared" si="285"/>
        <v>0</v>
      </c>
      <c r="I631" s="366">
        <f t="shared" si="285"/>
        <v>0</v>
      </c>
      <c r="J631" s="366">
        <f>J632</f>
        <v>0</v>
      </c>
      <c r="K631" s="366">
        <f t="shared" ref="K631:O631" si="286">K632</f>
        <v>0</v>
      </c>
      <c r="L631" s="366">
        <f t="shared" si="286"/>
        <v>0</v>
      </c>
      <c r="M631" s="366">
        <f t="shared" si="286"/>
        <v>0</v>
      </c>
      <c r="N631" s="366">
        <f t="shared" si="286"/>
        <v>0</v>
      </c>
      <c r="O631" s="366">
        <f t="shared" si="286"/>
        <v>0</v>
      </c>
      <c r="P631" s="525">
        <v>25</v>
      </c>
      <c r="Q631" s="502">
        <v>25</v>
      </c>
      <c r="R631" s="502">
        <v>25</v>
      </c>
      <c r="S631" s="502">
        <v>25</v>
      </c>
      <c r="T631" s="502">
        <v>26</v>
      </c>
      <c r="U631" s="502">
        <v>26</v>
      </c>
      <c r="V631" s="502">
        <v>26</v>
      </c>
      <c r="W631" s="502">
        <v>27</v>
      </c>
      <c r="X631" s="502">
        <v>25</v>
      </c>
      <c r="Y631" s="502">
        <v>28</v>
      </c>
      <c r="Z631" s="502">
        <v>29</v>
      </c>
      <c r="AA631" s="502">
        <v>29</v>
      </c>
      <c r="AB631" s="502">
        <v>26</v>
      </c>
      <c r="AC631" s="502">
        <v>24</v>
      </c>
      <c r="AD631" s="502">
        <v>95</v>
      </c>
      <c r="AE631" s="502">
        <v>89</v>
      </c>
      <c r="AF631" s="502">
        <v>90</v>
      </c>
      <c r="AG631" s="502">
        <v>84</v>
      </c>
      <c r="AH631" s="502">
        <v>86</v>
      </c>
      <c r="AI631" s="502">
        <v>90</v>
      </c>
      <c r="AJ631" s="502">
        <v>63</v>
      </c>
      <c r="AK631" s="502">
        <v>66</v>
      </c>
      <c r="AL631" s="502">
        <v>77</v>
      </c>
      <c r="AM631" s="502">
        <v>61</v>
      </c>
      <c r="AN631" s="502">
        <v>61</v>
      </c>
      <c r="AO631" s="502">
        <v>36</v>
      </c>
      <c r="AP631" s="502">
        <v>33</v>
      </c>
      <c r="AQ631" s="502">
        <v>31</v>
      </c>
      <c r="AR631" s="502">
        <v>761</v>
      </c>
      <c r="AS631" s="502">
        <v>67</v>
      </c>
      <c r="AT631" s="502">
        <v>64</v>
      </c>
      <c r="AU631" s="502">
        <v>285</v>
      </c>
      <c r="AV631" s="502">
        <v>41</v>
      </c>
    </row>
    <row r="632" spans="1:48" hidden="1" x14ac:dyDescent="0.2">
      <c r="A632" s="347">
        <v>301</v>
      </c>
      <c r="B632" s="125">
        <v>640</v>
      </c>
      <c r="C632" s="348" t="s">
        <v>440</v>
      </c>
      <c r="D632" s="354" t="s">
        <v>31</v>
      </c>
      <c r="E632" s="361">
        <v>2</v>
      </c>
      <c r="F632" s="526">
        <f t="shared" si="283"/>
        <v>1297</v>
      </c>
      <c r="G632" s="527"/>
      <c r="H632" s="526"/>
      <c r="I632" s="526"/>
      <c r="J632" s="339"/>
      <c r="K632" s="339"/>
      <c r="L632" s="525"/>
      <c r="M632" s="525"/>
      <c r="N632" s="525"/>
      <c r="O632" s="525"/>
      <c r="P632" s="525">
        <v>25</v>
      </c>
      <c r="Q632" s="502">
        <v>25</v>
      </c>
      <c r="R632" s="502">
        <v>25</v>
      </c>
      <c r="S632" s="502">
        <v>25</v>
      </c>
      <c r="T632" s="502">
        <v>26</v>
      </c>
      <c r="U632" s="502">
        <v>26</v>
      </c>
      <c r="V632" s="502">
        <v>26</v>
      </c>
      <c r="W632" s="502">
        <v>27</v>
      </c>
      <c r="X632" s="502">
        <v>25</v>
      </c>
      <c r="Y632" s="502">
        <v>28</v>
      </c>
      <c r="Z632" s="502">
        <v>29</v>
      </c>
      <c r="AA632" s="502">
        <v>29</v>
      </c>
      <c r="AB632" s="502">
        <v>26</v>
      </c>
      <c r="AC632" s="502">
        <v>24</v>
      </c>
      <c r="AD632" s="502">
        <v>95</v>
      </c>
      <c r="AE632" s="502">
        <v>89</v>
      </c>
      <c r="AF632" s="502">
        <v>90</v>
      </c>
      <c r="AG632" s="502">
        <v>84</v>
      </c>
      <c r="AH632" s="502">
        <v>86</v>
      </c>
      <c r="AI632" s="502">
        <v>90</v>
      </c>
      <c r="AJ632" s="502">
        <v>63</v>
      </c>
      <c r="AK632" s="502">
        <v>66</v>
      </c>
      <c r="AL632" s="502">
        <v>77</v>
      </c>
      <c r="AM632" s="502">
        <v>61</v>
      </c>
      <c r="AN632" s="502">
        <v>61</v>
      </c>
      <c r="AO632" s="502">
        <v>36</v>
      </c>
      <c r="AP632" s="502">
        <v>33</v>
      </c>
      <c r="AQ632" s="502">
        <v>31</v>
      </c>
      <c r="AR632" s="502">
        <v>761</v>
      </c>
      <c r="AS632" s="502">
        <v>67</v>
      </c>
      <c r="AT632" s="502">
        <v>64</v>
      </c>
      <c r="AU632" s="502">
        <v>285</v>
      </c>
      <c r="AV632" s="502">
        <v>41</v>
      </c>
    </row>
    <row r="633" spans="1:48" hidden="1" x14ac:dyDescent="0.2">
      <c r="A633" s="340" t="s">
        <v>808</v>
      </c>
      <c r="B633" s="341"/>
      <c r="C633" s="342" t="s">
        <v>432</v>
      </c>
      <c r="D633" s="275"/>
      <c r="E633" s="107">
        <v>2</v>
      </c>
      <c r="F633" s="524">
        <f t="shared" si="283"/>
        <v>5403</v>
      </c>
      <c r="G633" s="528">
        <f t="shared" ref="G633:AV633" si="287">SUM(G634:G639)</f>
        <v>0</v>
      </c>
      <c r="H633" s="525">
        <f t="shared" si="287"/>
        <v>0</v>
      </c>
      <c r="I633" s="525">
        <f t="shared" si="287"/>
        <v>0</v>
      </c>
      <c r="J633" s="525">
        <f t="shared" si="287"/>
        <v>0</v>
      </c>
      <c r="K633" s="525">
        <f t="shared" si="287"/>
        <v>0</v>
      </c>
      <c r="L633" s="525">
        <f t="shared" si="287"/>
        <v>0</v>
      </c>
      <c r="M633" s="525">
        <f t="shared" si="287"/>
        <v>0</v>
      </c>
      <c r="N633" s="525">
        <f t="shared" si="287"/>
        <v>0</v>
      </c>
      <c r="O633" s="525">
        <f t="shared" si="287"/>
        <v>0</v>
      </c>
      <c r="P633" s="525">
        <f t="shared" si="287"/>
        <v>151</v>
      </c>
      <c r="Q633" s="525">
        <f t="shared" si="287"/>
        <v>152</v>
      </c>
      <c r="R633" s="525">
        <f t="shared" si="287"/>
        <v>151</v>
      </c>
      <c r="S633" s="525">
        <f t="shared" si="287"/>
        <v>152</v>
      </c>
      <c r="T633" s="525">
        <f t="shared" si="287"/>
        <v>150</v>
      </c>
      <c r="U633" s="525">
        <f t="shared" si="287"/>
        <v>151</v>
      </c>
      <c r="V633" s="525">
        <f t="shared" si="287"/>
        <v>148</v>
      </c>
      <c r="W633" s="525">
        <f t="shared" si="287"/>
        <v>140</v>
      </c>
      <c r="X633" s="525">
        <f t="shared" si="287"/>
        <v>132</v>
      </c>
      <c r="Y633" s="525">
        <f t="shared" si="287"/>
        <v>123</v>
      </c>
      <c r="Z633" s="525">
        <f t="shared" si="287"/>
        <v>113</v>
      </c>
      <c r="AA633" s="525">
        <f t="shared" si="287"/>
        <v>107</v>
      </c>
      <c r="AB633" s="525">
        <f t="shared" si="287"/>
        <v>104</v>
      </c>
      <c r="AC633" s="525">
        <f t="shared" si="287"/>
        <v>102</v>
      </c>
      <c r="AD633" s="525">
        <f t="shared" si="287"/>
        <v>497</v>
      </c>
      <c r="AE633" s="525">
        <f t="shared" si="287"/>
        <v>439</v>
      </c>
      <c r="AF633" s="525">
        <f t="shared" si="287"/>
        <v>348</v>
      </c>
      <c r="AG633" s="525">
        <f t="shared" si="287"/>
        <v>348</v>
      </c>
      <c r="AH633" s="525">
        <f t="shared" si="287"/>
        <v>293</v>
      </c>
      <c r="AI633" s="525">
        <f t="shared" si="287"/>
        <v>287</v>
      </c>
      <c r="AJ633" s="525">
        <f t="shared" si="287"/>
        <v>266</v>
      </c>
      <c r="AK633" s="525">
        <f t="shared" si="287"/>
        <v>229</v>
      </c>
      <c r="AL633" s="525">
        <f t="shared" si="287"/>
        <v>251</v>
      </c>
      <c r="AM633" s="525">
        <f t="shared" si="287"/>
        <v>202</v>
      </c>
      <c r="AN633" s="525">
        <f t="shared" si="287"/>
        <v>141</v>
      </c>
      <c r="AO633" s="525">
        <f t="shared" si="287"/>
        <v>120</v>
      </c>
      <c r="AP633" s="525">
        <f t="shared" si="287"/>
        <v>106</v>
      </c>
      <c r="AQ633" s="525">
        <f t="shared" si="287"/>
        <v>143</v>
      </c>
      <c r="AR633" s="525">
        <f t="shared" si="287"/>
        <v>3281</v>
      </c>
      <c r="AS633" s="525">
        <f t="shared" si="287"/>
        <v>334</v>
      </c>
      <c r="AT633" s="525">
        <f t="shared" si="287"/>
        <v>277</v>
      </c>
      <c r="AU633" s="525">
        <f t="shared" si="287"/>
        <v>1225</v>
      </c>
      <c r="AV633" s="525">
        <f t="shared" si="287"/>
        <v>192</v>
      </c>
    </row>
    <row r="634" spans="1:48" hidden="1" x14ac:dyDescent="0.2">
      <c r="A634" s="347">
        <v>201</v>
      </c>
      <c r="B634" s="125">
        <v>641</v>
      </c>
      <c r="C634" s="348" t="s">
        <v>433</v>
      </c>
      <c r="D634" s="352" t="s">
        <v>14</v>
      </c>
      <c r="E634" s="363">
        <v>2</v>
      </c>
      <c r="F634" s="526">
        <f t="shared" si="283"/>
        <v>645</v>
      </c>
      <c r="G634" s="527"/>
      <c r="H634" s="526"/>
      <c r="I634" s="526"/>
      <c r="J634" s="339"/>
      <c r="K634" s="339"/>
      <c r="L634" s="530"/>
      <c r="M634" s="530"/>
      <c r="N634" s="530"/>
      <c r="O634" s="530"/>
      <c r="P634" s="525">
        <v>18</v>
      </c>
      <c r="Q634" s="502">
        <v>18</v>
      </c>
      <c r="R634" s="502">
        <v>18</v>
      </c>
      <c r="S634" s="502">
        <v>18</v>
      </c>
      <c r="T634" s="502">
        <v>17</v>
      </c>
      <c r="U634" s="502">
        <v>18</v>
      </c>
      <c r="V634" s="502">
        <v>18</v>
      </c>
      <c r="W634" s="502">
        <v>16</v>
      </c>
      <c r="X634" s="502">
        <v>15</v>
      </c>
      <c r="Y634" s="502">
        <v>15</v>
      </c>
      <c r="Z634" s="502">
        <v>14</v>
      </c>
      <c r="AA634" s="502">
        <v>12</v>
      </c>
      <c r="AB634" s="502">
        <v>13</v>
      </c>
      <c r="AC634" s="502">
        <v>12</v>
      </c>
      <c r="AD634" s="502">
        <v>60</v>
      </c>
      <c r="AE634" s="502">
        <v>53</v>
      </c>
      <c r="AF634" s="502">
        <v>42</v>
      </c>
      <c r="AG634" s="502">
        <v>42</v>
      </c>
      <c r="AH634" s="502">
        <v>35</v>
      </c>
      <c r="AI634" s="502">
        <v>34</v>
      </c>
      <c r="AJ634" s="502">
        <v>32</v>
      </c>
      <c r="AK634" s="502">
        <v>27</v>
      </c>
      <c r="AL634" s="502">
        <v>30</v>
      </c>
      <c r="AM634" s="502">
        <v>24</v>
      </c>
      <c r="AN634" s="502">
        <v>17</v>
      </c>
      <c r="AO634" s="502">
        <v>14</v>
      </c>
      <c r="AP634" s="502">
        <v>13</v>
      </c>
      <c r="AQ634" s="502">
        <v>17</v>
      </c>
      <c r="AR634" s="502">
        <v>394</v>
      </c>
      <c r="AS634" s="502">
        <v>40</v>
      </c>
      <c r="AT634" s="502">
        <v>33</v>
      </c>
      <c r="AU634" s="502">
        <v>147</v>
      </c>
      <c r="AV634" s="502">
        <v>23</v>
      </c>
    </row>
    <row r="635" spans="1:48" hidden="1" x14ac:dyDescent="0.2">
      <c r="A635" s="347">
        <v>301</v>
      </c>
      <c r="B635" s="125">
        <v>642</v>
      </c>
      <c r="C635" s="348" t="s">
        <v>434</v>
      </c>
      <c r="D635" s="354" t="s">
        <v>16</v>
      </c>
      <c r="E635" s="361">
        <v>2</v>
      </c>
      <c r="F635" s="526">
        <f t="shared" si="283"/>
        <v>1295</v>
      </c>
      <c r="G635" s="527"/>
      <c r="H635" s="526"/>
      <c r="I635" s="526"/>
      <c r="J635" s="339"/>
      <c r="K635" s="339"/>
      <c r="L635" s="530"/>
      <c r="M635" s="530"/>
      <c r="N635" s="530"/>
      <c r="O635" s="530"/>
      <c r="P635" s="525">
        <v>36</v>
      </c>
      <c r="Q635" s="502">
        <v>36</v>
      </c>
      <c r="R635" s="502">
        <v>36</v>
      </c>
      <c r="S635" s="502">
        <v>36</v>
      </c>
      <c r="T635" s="502">
        <v>36</v>
      </c>
      <c r="U635" s="502">
        <v>36</v>
      </c>
      <c r="V635" s="502">
        <v>36</v>
      </c>
      <c r="W635" s="502">
        <v>34</v>
      </c>
      <c r="X635" s="502">
        <v>32</v>
      </c>
      <c r="Y635" s="502">
        <v>30</v>
      </c>
      <c r="Z635" s="502">
        <v>27</v>
      </c>
      <c r="AA635" s="502">
        <v>25</v>
      </c>
      <c r="AB635" s="502">
        <v>25</v>
      </c>
      <c r="AC635" s="502">
        <v>25</v>
      </c>
      <c r="AD635" s="502">
        <v>118</v>
      </c>
      <c r="AE635" s="502">
        <v>104</v>
      </c>
      <c r="AF635" s="502">
        <v>84</v>
      </c>
      <c r="AG635" s="502">
        <v>84</v>
      </c>
      <c r="AH635" s="502">
        <v>71</v>
      </c>
      <c r="AI635" s="502">
        <v>69</v>
      </c>
      <c r="AJ635" s="502">
        <v>64</v>
      </c>
      <c r="AK635" s="502">
        <v>55</v>
      </c>
      <c r="AL635" s="502">
        <v>60</v>
      </c>
      <c r="AM635" s="502">
        <v>48</v>
      </c>
      <c r="AN635" s="502">
        <v>34</v>
      </c>
      <c r="AO635" s="502">
        <v>29</v>
      </c>
      <c r="AP635" s="502">
        <v>25</v>
      </c>
      <c r="AQ635" s="502">
        <v>34</v>
      </c>
      <c r="AR635" s="502">
        <v>787</v>
      </c>
      <c r="AS635" s="502">
        <v>80</v>
      </c>
      <c r="AT635" s="502">
        <v>66</v>
      </c>
      <c r="AU635" s="502">
        <v>294</v>
      </c>
      <c r="AV635" s="502">
        <v>46</v>
      </c>
    </row>
    <row r="636" spans="1:48" hidden="1" x14ac:dyDescent="0.2">
      <c r="A636" s="347">
        <v>302</v>
      </c>
      <c r="B636" s="125">
        <v>643</v>
      </c>
      <c r="C636" s="348" t="s">
        <v>435</v>
      </c>
      <c r="D636" s="354" t="s">
        <v>31</v>
      </c>
      <c r="E636" s="361">
        <v>2</v>
      </c>
      <c r="F636" s="526">
        <f t="shared" si="283"/>
        <v>490</v>
      </c>
      <c r="G636" s="527"/>
      <c r="H636" s="526"/>
      <c r="I636" s="526"/>
      <c r="J636" s="339"/>
      <c r="K636" s="339"/>
      <c r="L636" s="530"/>
      <c r="M636" s="530"/>
      <c r="N636" s="530"/>
      <c r="O636" s="530"/>
      <c r="P636" s="525">
        <v>14</v>
      </c>
      <c r="Q636" s="502">
        <v>14</v>
      </c>
      <c r="R636" s="502">
        <v>14</v>
      </c>
      <c r="S636" s="502">
        <v>14</v>
      </c>
      <c r="T636" s="502">
        <v>14</v>
      </c>
      <c r="U636" s="502">
        <v>14</v>
      </c>
      <c r="V636" s="502">
        <v>13</v>
      </c>
      <c r="W636" s="502">
        <v>13</v>
      </c>
      <c r="X636" s="502">
        <v>12</v>
      </c>
      <c r="Y636" s="502">
        <v>11</v>
      </c>
      <c r="Z636" s="502">
        <v>10</v>
      </c>
      <c r="AA636" s="502">
        <v>10</v>
      </c>
      <c r="AB636" s="502">
        <v>9</v>
      </c>
      <c r="AC636" s="502">
        <v>9</v>
      </c>
      <c r="AD636" s="502">
        <v>45</v>
      </c>
      <c r="AE636" s="502">
        <v>40</v>
      </c>
      <c r="AF636" s="502">
        <v>31</v>
      </c>
      <c r="AG636" s="502">
        <v>31</v>
      </c>
      <c r="AH636" s="502">
        <v>26</v>
      </c>
      <c r="AI636" s="502">
        <v>26</v>
      </c>
      <c r="AJ636" s="502">
        <v>24</v>
      </c>
      <c r="AK636" s="502">
        <v>21</v>
      </c>
      <c r="AL636" s="502">
        <v>23</v>
      </c>
      <c r="AM636" s="502">
        <v>18</v>
      </c>
      <c r="AN636" s="502">
        <v>13</v>
      </c>
      <c r="AO636" s="502">
        <v>11</v>
      </c>
      <c r="AP636" s="502">
        <v>10</v>
      </c>
      <c r="AQ636" s="502">
        <v>13</v>
      </c>
      <c r="AR636" s="502">
        <v>295</v>
      </c>
      <c r="AS636" s="502">
        <v>30</v>
      </c>
      <c r="AT636" s="502">
        <v>25</v>
      </c>
      <c r="AU636" s="502">
        <v>110</v>
      </c>
      <c r="AV636" s="502">
        <v>17</v>
      </c>
    </row>
    <row r="637" spans="1:48" hidden="1" x14ac:dyDescent="0.2">
      <c r="A637" s="347">
        <v>303</v>
      </c>
      <c r="B637" s="125">
        <v>644</v>
      </c>
      <c r="C637" s="348" t="s">
        <v>436</v>
      </c>
      <c r="D637" s="354" t="s">
        <v>31</v>
      </c>
      <c r="E637" s="361">
        <v>2</v>
      </c>
      <c r="F637" s="526">
        <f t="shared" si="283"/>
        <v>431</v>
      </c>
      <c r="G637" s="527"/>
      <c r="H637" s="526"/>
      <c r="I637" s="526"/>
      <c r="J637" s="339"/>
      <c r="K637" s="339"/>
      <c r="L637" s="530"/>
      <c r="M637" s="530"/>
      <c r="N637" s="530"/>
      <c r="O637" s="530"/>
      <c r="P637" s="525">
        <v>12</v>
      </c>
      <c r="Q637" s="502">
        <v>12</v>
      </c>
      <c r="R637" s="502">
        <v>12</v>
      </c>
      <c r="S637" s="502">
        <v>12</v>
      </c>
      <c r="T637" s="502">
        <v>12</v>
      </c>
      <c r="U637" s="502">
        <v>12</v>
      </c>
      <c r="V637" s="502">
        <v>12</v>
      </c>
      <c r="W637" s="502">
        <v>11</v>
      </c>
      <c r="X637" s="502">
        <v>11</v>
      </c>
      <c r="Y637" s="502">
        <v>10</v>
      </c>
      <c r="Z637" s="502">
        <v>9</v>
      </c>
      <c r="AA637" s="502">
        <v>9</v>
      </c>
      <c r="AB637" s="502">
        <v>8</v>
      </c>
      <c r="AC637" s="502">
        <v>8</v>
      </c>
      <c r="AD637" s="502">
        <v>40</v>
      </c>
      <c r="AE637" s="502">
        <v>35</v>
      </c>
      <c r="AF637" s="502">
        <v>28</v>
      </c>
      <c r="AG637" s="502">
        <v>28</v>
      </c>
      <c r="AH637" s="502">
        <v>23</v>
      </c>
      <c r="AI637" s="502">
        <v>23</v>
      </c>
      <c r="AJ637" s="502">
        <v>21</v>
      </c>
      <c r="AK637" s="502">
        <v>18</v>
      </c>
      <c r="AL637" s="502">
        <v>20</v>
      </c>
      <c r="AM637" s="502">
        <v>16</v>
      </c>
      <c r="AN637" s="502">
        <v>11</v>
      </c>
      <c r="AO637" s="502">
        <v>10</v>
      </c>
      <c r="AP637" s="502">
        <v>8</v>
      </c>
      <c r="AQ637" s="502">
        <v>11</v>
      </c>
      <c r="AR637" s="502">
        <v>262</v>
      </c>
      <c r="AS637" s="502">
        <v>27</v>
      </c>
      <c r="AT637" s="502">
        <v>22</v>
      </c>
      <c r="AU637" s="502">
        <v>98</v>
      </c>
      <c r="AV637" s="502">
        <v>15</v>
      </c>
    </row>
    <row r="638" spans="1:48" hidden="1" x14ac:dyDescent="0.2">
      <c r="A638" s="347">
        <v>304</v>
      </c>
      <c r="B638" s="125">
        <v>645</v>
      </c>
      <c r="C638" s="348" t="s">
        <v>437</v>
      </c>
      <c r="D638" s="354" t="s">
        <v>16</v>
      </c>
      <c r="E638" s="361">
        <v>2</v>
      </c>
      <c r="F638" s="526">
        <f t="shared" si="283"/>
        <v>2052</v>
      </c>
      <c r="G638" s="527"/>
      <c r="H638" s="526"/>
      <c r="I638" s="526"/>
      <c r="J638" s="339"/>
      <c r="K638" s="339"/>
      <c r="L638" s="530"/>
      <c r="M638" s="530"/>
      <c r="N638" s="530"/>
      <c r="O638" s="530"/>
      <c r="P638" s="525">
        <v>57</v>
      </c>
      <c r="Q638" s="502">
        <v>58</v>
      </c>
      <c r="R638" s="502">
        <v>57</v>
      </c>
      <c r="S638" s="502">
        <v>58</v>
      </c>
      <c r="T638" s="502">
        <v>57</v>
      </c>
      <c r="U638" s="502">
        <v>57</v>
      </c>
      <c r="V638" s="502">
        <v>56</v>
      </c>
      <c r="W638" s="502">
        <v>53</v>
      </c>
      <c r="X638" s="502">
        <v>50</v>
      </c>
      <c r="Y638" s="502">
        <v>46</v>
      </c>
      <c r="Z638" s="502">
        <v>43</v>
      </c>
      <c r="AA638" s="502">
        <v>41</v>
      </c>
      <c r="AB638" s="502">
        <v>40</v>
      </c>
      <c r="AC638" s="502">
        <v>39</v>
      </c>
      <c r="AD638" s="502">
        <v>189</v>
      </c>
      <c r="AE638" s="502">
        <v>167</v>
      </c>
      <c r="AF638" s="502">
        <v>132</v>
      </c>
      <c r="AG638" s="502">
        <v>132</v>
      </c>
      <c r="AH638" s="502">
        <v>112</v>
      </c>
      <c r="AI638" s="502">
        <v>109</v>
      </c>
      <c r="AJ638" s="502">
        <v>101</v>
      </c>
      <c r="AK638" s="502">
        <v>87</v>
      </c>
      <c r="AL638" s="502">
        <v>95</v>
      </c>
      <c r="AM638" s="502">
        <v>78</v>
      </c>
      <c r="AN638" s="502">
        <v>53</v>
      </c>
      <c r="AO638" s="502">
        <v>45</v>
      </c>
      <c r="AP638" s="502">
        <v>40</v>
      </c>
      <c r="AQ638" s="502">
        <v>55</v>
      </c>
      <c r="AR638" s="502">
        <v>1248</v>
      </c>
      <c r="AS638" s="502">
        <v>127</v>
      </c>
      <c r="AT638" s="502">
        <v>106</v>
      </c>
      <c r="AU638" s="502">
        <v>466</v>
      </c>
      <c r="AV638" s="502">
        <v>74</v>
      </c>
    </row>
    <row r="639" spans="1:48" hidden="1" x14ac:dyDescent="0.2">
      <c r="A639" s="347">
        <v>305</v>
      </c>
      <c r="B639" s="125">
        <v>6738</v>
      </c>
      <c r="C639" s="348" t="s">
        <v>438</v>
      </c>
      <c r="D639" s="354" t="s">
        <v>31</v>
      </c>
      <c r="E639" s="361">
        <v>2</v>
      </c>
      <c r="F639" s="526">
        <f t="shared" si="283"/>
        <v>490</v>
      </c>
      <c r="G639" s="527"/>
      <c r="H639" s="526"/>
      <c r="I639" s="526"/>
      <c r="J639" s="339"/>
      <c r="K639" s="339"/>
      <c r="L639" s="530"/>
      <c r="M639" s="530"/>
      <c r="N639" s="530"/>
      <c r="O639" s="530"/>
      <c r="P639" s="525">
        <v>14</v>
      </c>
      <c r="Q639" s="502">
        <v>14</v>
      </c>
      <c r="R639" s="502">
        <v>14</v>
      </c>
      <c r="S639" s="502">
        <v>14</v>
      </c>
      <c r="T639" s="502">
        <v>14</v>
      </c>
      <c r="U639" s="502">
        <v>14</v>
      </c>
      <c r="V639" s="502">
        <v>13</v>
      </c>
      <c r="W639" s="502">
        <v>13</v>
      </c>
      <c r="X639" s="502">
        <v>12</v>
      </c>
      <c r="Y639" s="502">
        <v>11</v>
      </c>
      <c r="Z639" s="502">
        <v>10</v>
      </c>
      <c r="AA639" s="502">
        <v>10</v>
      </c>
      <c r="AB639" s="502">
        <v>9</v>
      </c>
      <c r="AC639" s="502">
        <v>9</v>
      </c>
      <c r="AD639" s="502">
        <v>45</v>
      </c>
      <c r="AE639" s="502">
        <v>40</v>
      </c>
      <c r="AF639" s="502">
        <v>31</v>
      </c>
      <c r="AG639" s="502">
        <v>31</v>
      </c>
      <c r="AH639" s="502">
        <v>26</v>
      </c>
      <c r="AI639" s="502">
        <v>26</v>
      </c>
      <c r="AJ639" s="502">
        <v>24</v>
      </c>
      <c r="AK639" s="502">
        <v>21</v>
      </c>
      <c r="AL639" s="502">
        <v>23</v>
      </c>
      <c r="AM639" s="502">
        <v>18</v>
      </c>
      <c r="AN639" s="502">
        <v>13</v>
      </c>
      <c r="AO639" s="502">
        <v>11</v>
      </c>
      <c r="AP639" s="502">
        <v>10</v>
      </c>
      <c r="AQ639" s="502">
        <v>13</v>
      </c>
      <c r="AR639" s="502">
        <v>295</v>
      </c>
      <c r="AS639" s="502">
        <v>30</v>
      </c>
      <c r="AT639" s="502">
        <v>25</v>
      </c>
      <c r="AU639" s="502">
        <v>110</v>
      </c>
      <c r="AV639" s="502">
        <v>17</v>
      </c>
    </row>
    <row r="640" spans="1:48" hidden="1" x14ac:dyDescent="0.2">
      <c r="A640" s="323">
        <v>120100</v>
      </c>
      <c r="B640" s="333"/>
      <c r="C640" s="334" t="s">
        <v>231</v>
      </c>
      <c r="D640" s="371"/>
      <c r="E640" s="472"/>
      <c r="F640" s="337">
        <f>+F641+F643+F647+F651+F653+F655</f>
        <v>5973</v>
      </c>
      <c r="G640" s="338">
        <f t="shared" ref="G640:I640" si="288">+G641+G643+G647+G651+G653+G655</f>
        <v>0</v>
      </c>
      <c r="H640" s="337">
        <f t="shared" si="288"/>
        <v>0</v>
      </c>
      <c r="I640" s="337">
        <f t="shared" si="288"/>
        <v>0</v>
      </c>
      <c r="J640" s="337">
        <f>+J641+J643+J647+J651+J653+J655</f>
        <v>0</v>
      </c>
      <c r="K640" s="337">
        <f t="shared" ref="K640:AV640" si="289">+K641+K643+K647+K651+K653+K655</f>
        <v>0</v>
      </c>
      <c r="L640" s="337">
        <f t="shared" si="289"/>
        <v>0</v>
      </c>
      <c r="M640" s="337">
        <f t="shared" si="289"/>
        <v>0</v>
      </c>
      <c r="N640" s="337">
        <f t="shared" si="289"/>
        <v>0</v>
      </c>
      <c r="O640" s="337">
        <f t="shared" si="289"/>
        <v>0</v>
      </c>
      <c r="P640" s="337">
        <f t="shared" si="289"/>
        <v>117</v>
      </c>
      <c r="Q640" s="337">
        <f t="shared" si="289"/>
        <v>118</v>
      </c>
      <c r="R640" s="337">
        <f t="shared" si="289"/>
        <v>120</v>
      </c>
      <c r="S640" s="337">
        <f t="shared" si="289"/>
        <v>116</v>
      </c>
      <c r="T640" s="337">
        <f t="shared" si="289"/>
        <v>118</v>
      </c>
      <c r="U640" s="337">
        <f t="shared" si="289"/>
        <v>122</v>
      </c>
      <c r="V640" s="337">
        <f t="shared" si="289"/>
        <v>121</v>
      </c>
      <c r="W640" s="337">
        <f t="shared" si="289"/>
        <v>115</v>
      </c>
      <c r="X640" s="337">
        <f t="shared" si="289"/>
        <v>108</v>
      </c>
      <c r="Y640" s="337">
        <f t="shared" si="289"/>
        <v>98</v>
      </c>
      <c r="Z640" s="337">
        <f t="shared" si="289"/>
        <v>86</v>
      </c>
      <c r="AA640" s="337">
        <f t="shared" si="289"/>
        <v>85</v>
      </c>
      <c r="AB640" s="337">
        <f t="shared" si="289"/>
        <v>86</v>
      </c>
      <c r="AC640" s="337">
        <f t="shared" si="289"/>
        <v>95</v>
      </c>
      <c r="AD640" s="337">
        <f t="shared" si="289"/>
        <v>449</v>
      </c>
      <c r="AE640" s="337">
        <f t="shared" si="289"/>
        <v>365</v>
      </c>
      <c r="AF640" s="337">
        <f t="shared" si="289"/>
        <v>333</v>
      </c>
      <c r="AG640" s="337">
        <f t="shared" si="289"/>
        <v>338</v>
      </c>
      <c r="AH640" s="337">
        <f t="shared" si="289"/>
        <v>365</v>
      </c>
      <c r="AI640" s="337">
        <f t="shared" si="289"/>
        <v>338</v>
      </c>
      <c r="AJ640" s="337">
        <f t="shared" si="289"/>
        <v>313</v>
      </c>
      <c r="AK640" s="337">
        <f t="shared" si="289"/>
        <v>456</v>
      </c>
      <c r="AL640" s="337">
        <f t="shared" si="289"/>
        <v>392</v>
      </c>
      <c r="AM640" s="337">
        <f t="shared" si="289"/>
        <v>344</v>
      </c>
      <c r="AN640" s="337">
        <f t="shared" si="289"/>
        <v>301</v>
      </c>
      <c r="AO640" s="337">
        <f t="shared" si="289"/>
        <v>243</v>
      </c>
      <c r="AP640" s="337">
        <f t="shared" si="289"/>
        <v>231</v>
      </c>
      <c r="AQ640" s="337">
        <f t="shared" si="289"/>
        <v>142</v>
      </c>
      <c r="AR640" s="337">
        <f t="shared" si="289"/>
        <v>3407</v>
      </c>
      <c r="AS640" s="337">
        <f t="shared" si="289"/>
        <v>286</v>
      </c>
      <c r="AT640" s="337">
        <f t="shared" si="289"/>
        <v>248</v>
      </c>
      <c r="AU640" s="337">
        <f t="shared" si="289"/>
        <v>1050</v>
      </c>
      <c r="AV640" s="337">
        <f t="shared" si="289"/>
        <v>192</v>
      </c>
    </row>
    <row r="641" spans="1:48" hidden="1" x14ac:dyDescent="0.2">
      <c r="A641" s="340" t="s">
        <v>809</v>
      </c>
      <c r="B641" s="341"/>
      <c r="C641" s="342" t="s">
        <v>451</v>
      </c>
      <c r="D641" s="275"/>
      <c r="E641" s="107">
        <v>2</v>
      </c>
      <c r="F641" s="524">
        <f t="shared" ref="F641:F656" si="290">SUM(J641:AP641)</f>
        <v>1267</v>
      </c>
      <c r="G641" s="365">
        <f t="shared" ref="G641:I641" si="291">G642</f>
        <v>0</v>
      </c>
      <c r="H641" s="366">
        <f t="shared" si="291"/>
        <v>0</v>
      </c>
      <c r="I641" s="366">
        <f t="shared" si="291"/>
        <v>0</v>
      </c>
      <c r="J641" s="366">
        <f>J642</f>
        <v>0</v>
      </c>
      <c r="K641" s="366">
        <f t="shared" ref="K641:O641" si="292">K642</f>
        <v>0</v>
      </c>
      <c r="L641" s="366">
        <f t="shared" si="292"/>
        <v>0</v>
      </c>
      <c r="M641" s="366">
        <f t="shared" si="292"/>
        <v>0</v>
      </c>
      <c r="N641" s="366">
        <f t="shared" si="292"/>
        <v>0</v>
      </c>
      <c r="O641" s="366">
        <f t="shared" si="292"/>
        <v>0</v>
      </c>
      <c r="P641" s="525">
        <v>24</v>
      </c>
      <c r="Q641" s="502">
        <v>24</v>
      </c>
      <c r="R641" s="502">
        <v>23</v>
      </c>
      <c r="S641" s="502">
        <v>21</v>
      </c>
      <c r="T641" s="502">
        <v>22</v>
      </c>
      <c r="U641" s="502">
        <v>21</v>
      </c>
      <c r="V641" s="502">
        <v>20</v>
      </c>
      <c r="W641" s="502">
        <v>20</v>
      </c>
      <c r="X641" s="502">
        <v>18</v>
      </c>
      <c r="Y641" s="502">
        <v>17</v>
      </c>
      <c r="Z641" s="502">
        <v>16</v>
      </c>
      <c r="AA641" s="502">
        <v>18</v>
      </c>
      <c r="AB641" s="502">
        <v>21</v>
      </c>
      <c r="AC641" s="502">
        <v>26</v>
      </c>
      <c r="AD641" s="502">
        <v>152</v>
      </c>
      <c r="AE641" s="502">
        <v>89</v>
      </c>
      <c r="AF641" s="502">
        <v>78</v>
      </c>
      <c r="AG641" s="502">
        <v>79</v>
      </c>
      <c r="AH641" s="502">
        <v>93</v>
      </c>
      <c r="AI641" s="502">
        <v>69</v>
      </c>
      <c r="AJ641" s="502">
        <v>60</v>
      </c>
      <c r="AK641" s="502">
        <v>96</v>
      </c>
      <c r="AL641" s="502">
        <v>68</v>
      </c>
      <c r="AM641" s="502">
        <v>54</v>
      </c>
      <c r="AN641" s="502">
        <v>49</v>
      </c>
      <c r="AO641" s="502">
        <v>47</v>
      </c>
      <c r="AP641" s="502">
        <v>42</v>
      </c>
      <c r="AQ641" s="502">
        <v>15</v>
      </c>
      <c r="AR641" s="502">
        <v>718</v>
      </c>
      <c r="AS641" s="502">
        <v>38</v>
      </c>
      <c r="AT641" s="502">
        <v>78</v>
      </c>
      <c r="AU641" s="502">
        <v>266</v>
      </c>
      <c r="AV641" s="502">
        <v>20</v>
      </c>
    </row>
    <row r="642" spans="1:48" hidden="1" x14ac:dyDescent="0.2">
      <c r="A642" s="347">
        <v>301</v>
      </c>
      <c r="B642" s="125">
        <v>693</v>
      </c>
      <c r="C642" s="348" t="s">
        <v>452</v>
      </c>
      <c r="D642" s="354" t="s">
        <v>31</v>
      </c>
      <c r="E642" s="355">
        <v>2</v>
      </c>
      <c r="F642" s="526">
        <f t="shared" si="290"/>
        <v>1267</v>
      </c>
      <c r="G642" s="527"/>
      <c r="H642" s="526"/>
      <c r="I642" s="526"/>
      <c r="J642" s="339"/>
      <c r="K642" s="339"/>
      <c r="L642" s="525"/>
      <c r="M642" s="525"/>
      <c r="N642" s="525"/>
      <c r="O642" s="525"/>
      <c r="P642" s="525">
        <v>24</v>
      </c>
      <c r="Q642" s="502">
        <v>24</v>
      </c>
      <c r="R642" s="502">
        <v>23</v>
      </c>
      <c r="S642" s="502">
        <v>21</v>
      </c>
      <c r="T642" s="502">
        <v>22</v>
      </c>
      <c r="U642" s="502">
        <v>21</v>
      </c>
      <c r="V642" s="502">
        <v>20</v>
      </c>
      <c r="W642" s="502">
        <v>20</v>
      </c>
      <c r="X642" s="502">
        <v>18</v>
      </c>
      <c r="Y642" s="502">
        <v>17</v>
      </c>
      <c r="Z642" s="502">
        <v>16</v>
      </c>
      <c r="AA642" s="502">
        <v>18</v>
      </c>
      <c r="AB642" s="502">
        <v>21</v>
      </c>
      <c r="AC642" s="502">
        <v>26</v>
      </c>
      <c r="AD642" s="502">
        <v>152</v>
      </c>
      <c r="AE642" s="502">
        <v>89</v>
      </c>
      <c r="AF642" s="502">
        <v>78</v>
      </c>
      <c r="AG642" s="502">
        <v>79</v>
      </c>
      <c r="AH642" s="502">
        <v>93</v>
      </c>
      <c r="AI642" s="502">
        <v>69</v>
      </c>
      <c r="AJ642" s="502">
        <v>60</v>
      </c>
      <c r="AK642" s="502">
        <v>96</v>
      </c>
      <c r="AL642" s="502">
        <v>68</v>
      </c>
      <c r="AM642" s="502">
        <v>54</v>
      </c>
      <c r="AN642" s="502">
        <v>49</v>
      </c>
      <c r="AO642" s="502">
        <v>47</v>
      </c>
      <c r="AP642" s="502">
        <v>42</v>
      </c>
      <c r="AQ642" s="502">
        <v>15</v>
      </c>
      <c r="AR642" s="502">
        <v>718</v>
      </c>
      <c r="AS642" s="502">
        <v>38</v>
      </c>
      <c r="AT642" s="502">
        <v>78</v>
      </c>
      <c r="AU642" s="502">
        <v>266</v>
      </c>
      <c r="AV642" s="502">
        <v>20</v>
      </c>
    </row>
    <row r="643" spans="1:48" hidden="1" x14ac:dyDescent="0.2">
      <c r="A643" s="340" t="s">
        <v>810</v>
      </c>
      <c r="B643" s="341"/>
      <c r="C643" s="342" t="s">
        <v>453</v>
      </c>
      <c r="D643" s="275"/>
      <c r="E643" s="107">
        <v>2</v>
      </c>
      <c r="F643" s="524">
        <f t="shared" si="290"/>
        <v>811</v>
      </c>
      <c r="G643" s="528">
        <f t="shared" ref="G643:I643" si="293">G644+G645+G646</f>
        <v>0</v>
      </c>
      <c r="H643" s="525">
        <f t="shared" si="293"/>
        <v>0</v>
      </c>
      <c r="I643" s="525">
        <f t="shared" si="293"/>
        <v>0</v>
      </c>
      <c r="J643" s="525">
        <f>J644+J645+J646</f>
        <v>0</v>
      </c>
      <c r="K643" s="525">
        <f t="shared" ref="K643:O643" si="294">K644+K645+K646</f>
        <v>0</v>
      </c>
      <c r="L643" s="525">
        <f t="shared" si="294"/>
        <v>0</v>
      </c>
      <c r="M643" s="525">
        <f t="shared" si="294"/>
        <v>0</v>
      </c>
      <c r="N643" s="525">
        <f t="shared" si="294"/>
        <v>0</v>
      </c>
      <c r="O643" s="525">
        <f t="shared" si="294"/>
        <v>0</v>
      </c>
      <c r="P643" s="525">
        <f t="shared" ref="P643:AV643" si="295">SUM(P644:P646)</f>
        <v>19</v>
      </c>
      <c r="Q643" s="525">
        <f t="shared" si="295"/>
        <v>19</v>
      </c>
      <c r="R643" s="525">
        <f t="shared" si="295"/>
        <v>19</v>
      </c>
      <c r="S643" s="525">
        <f t="shared" si="295"/>
        <v>17</v>
      </c>
      <c r="T643" s="525">
        <f t="shared" si="295"/>
        <v>17</v>
      </c>
      <c r="U643" s="525">
        <f t="shared" si="295"/>
        <v>18</v>
      </c>
      <c r="V643" s="525">
        <f t="shared" si="295"/>
        <v>18</v>
      </c>
      <c r="W643" s="525">
        <f t="shared" si="295"/>
        <v>16</v>
      </c>
      <c r="X643" s="525">
        <f t="shared" si="295"/>
        <v>15</v>
      </c>
      <c r="Y643" s="525">
        <f t="shared" si="295"/>
        <v>13</v>
      </c>
      <c r="Z643" s="525">
        <f t="shared" si="295"/>
        <v>10</v>
      </c>
      <c r="AA643" s="525">
        <f t="shared" si="295"/>
        <v>10</v>
      </c>
      <c r="AB643" s="525">
        <f t="shared" si="295"/>
        <v>9</v>
      </c>
      <c r="AC643" s="525">
        <f t="shared" si="295"/>
        <v>9</v>
      </c>
      <c r="AD643" s="525">
        <f t="shared" si="295"/>
        <v>34</v>
      </c>
      <c r="AE643" s="525">
        <f t="shared" si="295"/>
        <v>38</v>
      </c>
      <c r="AF643" s="525">
        <f t="shared" si="295"/>
        <v>44</v>
      </c>
      <c r="AG643" s="525">
        <f t="shared" si="295"/>
        <v>42</v>
      </c>
      <c r="AH643" s="525">
        <f t="shared" si="295"/>
        <v>41</v>
      </c>
      <c r="AI643" s="525">
        <f t="shared" si="295"/>
        <v>40</v>
      </c>
      <c r="AJ643" s="525">
        <f t="shared" si="295"/>
        <v>37</v>
      </c>
      <c r="AK643" s="525">
        <f t="shared" si="295"/>
        <v>59</v>
      </c>
      <c r="AL643" s="525">
        <f t="shared" si="295"/>
        <v>70</v>
      </c>
      <c r="AM643" s="525">
        <f t="shared" si="295"/>
        <v>71</v>
      </c>
      <c r="AN643" s="525">
        <f t="shared" si="295"/>
        <v>53</v>
      </c>
      <c r="AO643" s="525">
        <f t="shared" si="295"/>
        <v>33</v>
      </c>
      <c r="AP643" s="525">
        <f t="shared" si="295"/>
        <v>40</v>
      </c>
      <c r="AQ643" s="525">
        <f t="shared" si="295"/>
        <v>20</v>
      </c>
      <c r="AR643" s="525">
        <f t="shared" si="295"/>
        <v>495</v>
      </c>
      <c r="AS643" s="525">
        <f t="shared" si="295"/>
        <v>49</v>
      </c>
      <c r="AT643" s="525">
        <f t="shared" si="295"/>
        <v>26</v>
      </c>
      <c r="AU643" s="525">
        <f t="shared" si="295"/>
        <v>131</v>
      </c>
      <c r="AV643" s="525">
        <f t="shared" si="295"/>
        <v>27</v>
      </c>
    </row>
    <row r="644" spans="1:48" hidden="1" x14ac:dyDescent="0.2">
      <c r="A644" s="347">
        <v>301</v>
      </c>
      <c r="B644" s="125">
        <v>694</v>
      </c>
      <c r="C644" s="348" t="s">
        <v>454</v>
      </c>
      <c r="D644" s="354" t="s">
        <v>31</v>
      </c>
      <c r="E644" s="355">
        <v>2</v>
      </c>
      <c r="F644" s="526">
        <f t="shared" si="290"/>
        <v>458</v>
      </c>
      <c r="G644" s="527"/>
      <c r="H644" s="526"/>
      <c r="I644" s="526"/>
      <c r="J644" s="339"/>
      <c r="K644" s="339"/>
      <c r="L644" s="525"/>
      <c r="M644" s="525"/>
      <c r="N644" s="525"/>
      <c r="O644" s="525"/>
      <c r="P644" s="525">
        <v>10</v>
      </c>
      <c r="Q644" s="502">
        <v>10</v>
      </c>
      <c r="R644" s="502">
        <v>10</v>
      </c>
      <c r="S644" s="502">
        <v>10</v>
      </c>
      <c r="T644" s="502">
        <v>10</v>
      </c>
      <c r="U644" s="502">
        <v>10</v>
      </c>
      <c r="V644" s="502">
        <v>10</v>
      </c>
      <c r="W644" s="502">
        <v>9</v>
      </c>
      <c r="X644" s="502">
        <v>9</v>
      </c>
      <c r="Y644" s="502">
        <v>7</v>
      </c>
      <c r="Z644" s="502">
        <v>6</v>
      </c>
      <c r="AA644" s="502">
        <v>6</v>
      </c>
      <c r="AB644" s="502">
        <v>5</v>
      </c>
      <c r="AC644" s="502">
        <v>5</v>
      </c>
      <c r="AD644" s="502">
        <v>19</v>
      </c>
      <c r="AE644" s="502">
        <v>22</v>
      </c>
      <c r="AF644" s="502">
        <v>25</v>
      </c>
      <c r="AG644" s="502">
        <v>24</v>
      </c>
      <c r="AH644" s="502">
        <v>23</v>
      </c>
      <c r="AI644" s="502">
        <v>22</v>
      </c>
      <c r="AJ644" s="502">
        <v>21</v>
      </c>
      <c r="AK644" s="502">
        <v>34</v>
      </c>
      <c r="AL644" s="502">
        <v>40</v>
      </c>
      <c r="AM644" s="502">
        <v>40</v>
      </c>
      <c r="AN644" s="502">
        <v>31</v>
      </c>
      <c r="AO644" s="502">
        <v>18</v>
      </c>
      <c r="AP644" s="502">
        <v>22</v>
      </c>
      <c r="AQ644" s="502">
        <v>11</v>
      </c>
      <c r="AR644" s="502">
        <v>282</v>
      </c>
      <c r="AS644" s="502">
        <v>28</v>
      </c>
      <c r="AT644" s="502">
        <v>14</v>
      </c>
      <c r="AU644" s="502">
        <v>75</v>
      </c>
      <c r="AV644" s="502">
        <v>15</v>
      </c>
    </row>
    <row r="645" spans="1:48" hidden="1" x14ac:dyDescent="0.2">
      <c r="A645" s="347">
        <v>302</v>
      </c>
      <c r="B645" s="125">
        <v>695</v>
      </c>
      <c r="C645" s="348" t="s">
        <v>455</v>
      </c>
      <c r="D645" s="354" t="s">
        <v>31</v>
      </c>
      <c r="E645" s="355">
        <v>2</v>
      </c>
      <c r="F645" s="526">
        <f t="shared" si="290"/>
        <v>239</v>
      </c>
      <c r="G645" s="527"/>
      <c r="H645" s="526"/>
      <c r="I645" s="526"/>
      <c r="J645" s="339"/>
      <c r="K645" s="339"/>
      <c r="L645" s="525"/>
      <c r="M645" s="525"/>
      <c r="N645" s="525"/>
      <c r="O645" s="525"/>
      <c r="P645" s="525">
        <v>6</v>
      </c>
      <c r="Q645" s="502">
        <v>6</v>
      </c>
      <c r="R645" s="502">
        <v>6</v>
      </c>
      <c r="S645" s="502">
        <v>5</v>
      </c>
      <c r="T645" s="502">
        <v>5</v>
      </c>
      <c r="U645" s="502">
        <v>5</v>
      </c>
      <c r="V645" s="502">
        <v>5</v>
      </c>
      <c r="W645" s="502">
        <v>5</v>
      </c>
      <c r="X645" s="502">
        <v>4</v>
      </c>
      <c r="Y645" s="502">
        <v>4</v>
      </c>
      <c r="Z645" s="502">
        <v>3</v>
      </c>
      <c r="AA645" s="502">
        <v>3</v>
      </c>
      <c r="AB645" s="502">
        <v>3</v>
      </c>
      <c r="AC645" s="502">
        <v>3</v>
      </c>
      <c r="AD645" s="502">
        <v>10</v>
      </c>
      <c r="AE645" s="502">
        <v>11</v>
      </c>
      <c r="AF645" s="502">
        <v>13</v>
      </c>
      <c r="AG645" s="502">
        <v>12</v>
      </c>
      <c r="AH645" s="502">
        <v>12</v>
      </c>
      <c r="AI645" s="502">
        <v>12</v>
      </c>
      <c r="AJ645" s="502">
        <v>11</v>
      </c>
      <c r="AK645" s="502">
        <v>17</v>
      </c>
      <c r="AL645" s="502">
        <v>20</v>
      </c>
      <c r="AM645" s="502">
        <v>21</v>
      </c>
      <c r="AN645" s="502">
        <v>15</v>
      </c>
      <c r="AO645" s="502">
        <v>10</v>
      </c>
      <c r="AP645" s="502">
        <v>12</v>
      </c>
      <c r="AQ645" s="502">
        <v>6</v>
      </c>
      <c r="AR645" s="502">
        <v>144</v>
      </c>
      <c r="AS645" s="502">
        <v>14</v>
      </c>
      <c r="AT645" s="502">
        <v>8</v>
      </c>
      <c r="AU645" s="502">
        <v>38</v>
      </c>
      <c r="AV645" s="502">
        <v>8</v>
      </c>
    </row>
    <row r="646" spans="1:48" hidden="1" x14ac:dyDescent="0.2">
      <c r="A646" s="347">
        <v>303</v>
      </c>
      <c r="B646" s="125">
        <v>696</v>
      </c>
      <c r="C646" s="348" t="s">
        <v>456</v>
      </c>
      <c r="D646" s="354" t="s">
        <v>31</v>
      </c>
      <c r="E646" s="355">
        <v>2</v>
      </c>
      <c r="F646" s="526">
        <f t="shared" si="290"/>
        <v>114</v>
      </c>
      <c r="G646" s="527"/>
      <c r="H646" s="526"/>
      <c r="I646" s="526"/>
      <c r="J646" s="339"/>
      <c r="K646" s="339"/>
      <c r="L646" s="525"/>
      <c r="M646" s="525"/>
      <c r="N646" s="525"/>
      <c r="O646" s="525"/>
      <c r="P646" s="525">
        <v>3</v>
      </c>
      <c r="Q646" s="502">
        <v>3</v>
      </c>
      <c r="R646" s="502">
        <v>3</v>
      </c>
      <c r="S646" s="502">
        <v>2</v>
      </c>
      <c r="T646" s="502">
        <v>2</v>
      </c>
      <c r="U646" s="502">
        <v>3</v>
      </c>
      <c r="V646" s="502">
        <v>3</v>
      </c>
      <c r="W646" s="502">
        <v>2</v>
      </c>
      <c r="X646" s="502">
        <v>2</v>
      </c>
      <c r="Y646" s="502">
        <v>2</v>
      </c>
      <c r="Z646" s="502">
        <v>1</v>
      </c>
      <c r="AA646" s="502">
        <v>1</v>
      </c>
      <c r="AB646" s="502">
        <v>1</v>
      </c>
      <c r="AC646" s="502">
        <v>1</v>
      </c>
      <c r="AD646" s="502">
        <v>5</v>
      </c>
      <c r="AE646" s="502">
        <v>5</v>
      </c>
      <c r="AF646" s="502">
        <v>6</v>
      </c>
      <c r="AG646" s="502">
        <v>6</v>
      </c>
      <c r="AH646" s="502">
        <v>6</v>
      </c>
      <c r="AI646" s="502">
        <v>6</v>
      </c>
      <c r="AJ646" s="502">
        <v>5</v>
      </c>
      <c r="AK646" s="502">
        <v>8</v>
      </c>
      <c r="AL646" s="502">
        <v>10</v>
      </c>
      <c r="AM646" s="502">
        <v>10</v>
      </c>
      <c r="AN646" s="502">
        <v>7</v>
      </c>
      <c r="AO646" s="502">
        <v>5</v>
      </c>
      <c r="AP646" s="502">
        <v>6</v>
      </c>
      <c r="AQ646" s="502">
        <v>3</v>
      </c>
      <c r="AR646" s="502">
        <v>69</v>
      </c>
      <c r="AS646" s="502">
        <v>7</v>
      </c>
      <c r="AT646" s="502">
        <v>4</v>
      </c>
      <c r="AU646" s="502">
        <v>18</v>
      </c>
      <c r="AV646" s="502">
        <v>4</v>
      </c>
    </row>
    <row r="647" spans="1:48" hidden="1" x14ac:dyDescent="0.2">
      <c r="A647" s="340" t="s">
        <v>811</v>
      </c>
      <c r="B647" s="341"/>
      <c r="C647" s="342" t="s">
        <v>457</v>
      </c>
      <c r="D647" s="275"/>
      <c r="E647" s="107">
        <v>2</v>
      </c>
      <c r="F647" s="524">
        <f t="shared" si="290"/>
        <v>905</v>
      </c>
      <c r="G647" s="528">
        <f t="shared" ref="G647:AV647" si="296">SUM(G648:G650)</f>
        <v>0</v>
      </c>
      <c r="H647" s="525">
        <f t="shared" si="296"/>
        <v>0</v>
      </c>
      <c r="I647" s="525">
        <f t="shared" si="296"/>
        <v>0</v>
      </c>
      <c r="J647" s="525">
        <f t="shared" si="296"/>
        <v>0</v>
      </c>
      <c r="K647" s="525">
        <f t="shared" si="296"/>
        <v>0</v>
      </c>
      <c r="L647" s="525">
        <f t="shared" si="296"/>
        <v>0</v>
      </c>
      <c r="M647" s="525">
        <f t="shared" si="296"/>
        <v>0</v>
      </c>
      <c r="N647" s="525">
        <f t="shared" si="296"/>
        <v>0</v>
      </c>
      <c r="O647" s="525">
        <f t="shared" si="296"/>
        <v>0</v>
      </c>
      <c r="P647" s="525">
        <f t="shared" si="296"/>
        <v>16</v>
      </c>
      <c r="Q647" s="525">
        <f t="shared" si="296"/>
        <v>15</v>
      </c>
      <c r="R647" s="525">
        <f t="shared" si="296"/>
        <v>17</v>
      </c>
      <c r="S647" s="525">
        <f t="shared" si="296"/>
        <v>17</v>
      </c>
      <c r="T647" s="525">
        <f t="shared" si="296"/>
        <v>16</v>
      </c>
      <c r="U647" s="525">
        <f t="shared" si="296"/>
        <v>18</v>
      </c>
      <c r="V647" s="525">
        <f t="shared" si="296"/>
        <v>18</v>
      </c>
      <c r="W647" s="525">
        <f t="shared" si="296"/>
        <v>16</v>
      </c>
      <c r="X647" s="525">
        <f t="shared" si="296"/>
        <v>18</v>
      </c>
      <c r="Y647" s="525">
        <f t="shared" si="296"/>
        <v>16</v>
      </c>
      <c r="Z647" s="525">
        <f t="shared" si="296"/>
        <v>15</v>
      </c>
      <c r="AA647" s="525">
        <f t="shared" si="296"/>
        <v>13</v>
      </c>
      <c r="AB647" s="525">
        <f t="shared" si="296"/>
        <v>14</v>
      </c>
      <c r="AC647" s="525">
        <f t="shared" si="296"/>
        <v>14</v>
      </c>
      <c r="AD647" s="525">
        <f t="shared" si="296"/>
        <v>61</v>
      </c>
      <c r="AE647" s="525">
        <f t="shared" si="296"/>
        <v>50</v>
      </c>
      <c r="AF647" s="525">
        <f t="shared" si="296"/>
        <v>37</v>
      </c>
      <c r="AG647" s="525">
        <f t="shared" si="296"/>
        <v>41</v>
      </c>
      <c r="AH647" s="525">
        <f t="shared" si="296"/>
        <v>51</v>
      </c>
      <c r="AI647" s="525">
        <f t="shared" si="296"/>
        <v>60</v>
      </c>
      <c r="AJ647" s="525">
        <f t="shared" si="296"/>
        <v>52</v>
      </c>
      <c r="AK647" s="525">
        <f t="shared" si="296"/>
        <v>76</v>
      </c>
      <c r="AL647" s="525">
        <f t="shared" si="296"/>
        <v>65</v>
      </c>
      <c r="AM647" s="525">
        <f t="shared" si="296"/>
        <v>57</v>
      </c>
      <c r="AN647" s="525">
        <f t="shared" si="296"/>
        <v>51</v>
      </c>
      <c r="AO647" s="525">
        <f t="shared" si="296"/>
        <v>40</v>
      </c>
      <c r="AP647" s="525">
        <f t="shared" si="296"/>
        <v>41</v>
      </c>
      <c r="AQ647" s="525">
        <f t="shared" si="296"/>
        <v>19</v>
      </c>
      <c r="AR647" s="525">
        <f t="shared" si="296"/>
        <v>515</v>
      </c>
      <c r="AS647" s="525">
        <f t="shared" si="296"/>
        <v>41</v>
      </c>
      <c r="AT647" s="525">
        <f t="shared" si="296"/>
        <v>32</v>
      </c>
      <c r="AU647" s="525">
        <f t="shared" si="296"/>
        <v>157</v>
      </c>
      <c r="AV647" s="525">
        <f t="shared" si="296"/>
        <v>26</v>
      </c>
    </row>
    <row r="648" spans="1:48" hidden="1" x14ac:dyDescent="0.2">
      <c r="A648" s="347">
        <v>301</v>
      </c>
      <c r="B648" s="125">
        <v>697</v>
      </c>
      <c r="C648" s="348" t="s">
        <v>458</v>
      </c>
      <c r="D648" s="354" t="s">
        <v>31</v>
      </c>
      <c r="E648" s="355">
        <v>2</v>
      </c>
      <c r="F648" s="526">
        <f t="shared" si="290"/>
        <v>444</v>
      </c>
      <c r="G648" s="527"/>
      <c r="H648" s="526"/>
      <c r="I648" s="526"/>
      <c r="J648" s="339"/>
      <c r="K648" s="339"/>
      <c r="L648" s="525"/>
      <c r="M648" s="525"/>
      <c r="N648" s="525"/>
      <c r="O648" s="525"/>
      <c r="P648" s="525">
        <v>8</v>
      </c>
      <c r="Q648" s="502">
        <v>7</v>
      </c>
      <c r="R648" s="502">
        <v>9</v>
      </c>
      <c r="S648" s="502">
        <v>9</v>
      </c>
      <c r="T648" s="502">
        <v>8</v>
      </c>
      <c r="U648" s="502">
        <v>9</v>
      </c>
      <c r="V648" s="502">
        <v>9</v>
      </c>
      <c r="W648" s="502">
        <v>8</v>
      </c>
      <c r="X648" s="502">
        <v>9</v>
      </c>
      <c r="Y648" s="502">
        <v>8</v>
      </c>
      <c r="Z648" s="502">
        <v>7</v>
      </c>
      <c r="AA648" s="502">
        <v>6</v>
      </c>
      <c r="AB648" s="502">
        <v>7</v>
      </c>
      <c r="AC648" s="502">
        <v>7</v>
      </c>
      <c r="AD648" s="502">
        <v>30</v>
      </c>
      <c r="AE648" s="502">
        <v>24</v>
      </c>
      <c r="AF648" s="502">
        <v>18</v>
      </c>
      <c r="AG648" s="502">
        <v>20</v>
      </c>
      <c r="AH648" s="502">
        <v>25</v>
      </c>
      <c r="AI648" s="502">
        <v>29</v>
      </c>
      <c r="AJ648" s="502">
        <v>25</v>
      </c>
      <c r="AK648" s="502">
        <v>37</v>
      </c>
      <c r="AL648" s="502">
        <v>32</v>
      </c>
      <c r="AM648" s="502">
        <v>28</v>
      </c>
      <c r="AN648" s="502">
        <v>25</v>
      </c>
      <c r="AO648" s="502">
        <v>20</v>
      </c>
      <c r="AP648" s="502">
        <v>20</v>
      </c>
      <c r="AQ648" s="502">
        <v>10</v>
      </c>
      <c r="AR648" s="502">
        <v>254</v>
      </c>
      <c r="AS648" s="502">
        <v>20</v>
      </c>
      <c r="AT648" s="502">
        <v>16</v>
      </c>
      <c r="AU648" s="502">
        <v>77</v>
      </c>
      <c r="AV648" s="502">
        <v>13</v>
      </c>
    </row>
    <row r="649" spans="1:48" hidden="1" x14ac:dyDescent="0.2">
      <c r="A649" s="347">
        <v>302</v>
      </c>
      <c r="B649" s="125">
        <v>698</v>
      </c>
      <c r="C649" s="348" t="s">
        <v>459</v>
      </c>
      <c r="D649" s="354" t="s">
        <v>31</v>
      </c>
      <c r="E649" s="355">
        <v>2</v>
      </c>
      <c r="F649" s="526">
        <f t="shared" si="290"/>
        <v>344</v>
      </c>
      <c r="G649" s="527"/>
      <c r="H649" s="526"/>
      <c r="I649" s="526"/>
      <c r="J649" s="339"/>
      <c r="K649" s="339"/>
      <c r="L649" s="525"/>
      <c r="M649" s="525"/>
      <c r="N649" s="525"/>
      <c r="O649" s="525"/>
      <c r="P649" s="525">
        <v>6</v>
      </c>
      <c r="Q649" s="502">
        <v>6</v>
      </c>
      <c r="R649" s="502">
        <v>6</v>
      </c>
      <c r="S649" s="502">
        <v>6</v>
      </c>
      <c r="T649" s="502">
        <v>6</v>
      </c>
      <c r="U649" s="502">
        <v>7</v>
      </c>
      <c r="V649" s="502">
        <v>7</v>
      </c>
      <c r="W649" s="502">
        <v>6</v>
      </c>
      <c r="X649" s="502">
        <v>7</v>
      </c>
      <c r="Y649" s="502">
        <v>6</v>
      </c>
      <c r="Z649" s="502">
        <v>6</v>
      </c>
      <c r="AA649" s="502">
        <v>5</v>
      </c>
      <c r="AB649" s="502">
        <v>5</v>
      </c>
      <c r="AC649" s="502">
        <v>5</v>
      </c>
      <c r="AD649" s="502">
        <v>23</v>
      </c>
      <c r="AE649" s="502">
        <v>19</v>
      </c>
      <c r="AF649" s="502">
        <v>14</v>
      </c>
      <c r="AG649" s="502">
        <v>16</v>
      </c>
      <c r="AH649" s="502">
        <v>19</v>
      </c>
      <c r="AI649" s="502">
        <v>23</v>
      </c>
      <c r="AJ649" s="502">
        <v>20</v>
      </c>
      <c r="AK649" s="502">
        <v>29</v>
      </c>
      <c r="AL649" s="502">
        <v>25</v>
      </c>
      <c r="AM649" s="502">
        <v>22</v>
      </c>
      <c r="AN649" s="502">
        <v>19</v>
      </c>
      <c r="AO649" s="502">
        <v>15</v>
      </c>
      <c r="AP649" s="502">
        <v>16</v>
      </c>
      <c r="AQ649" s="502">
        <v>7</v>
      </c>
      <c r="AR649" s="502">
        <v>194</v>
      </c>
      <c r="AS649" s="502">
        <v>16</v>
      </c>
      <c r="AT649" s="502">
        <v>12</v>
      </c>
      <c r="AU649" s="502">
        <v>60</v>
      </c>
      <c r="AV649" s="502">
        <v>10</v>
      </c>
    </row>
    <row r="650" spans="1:48" hidden="1" x14ac:dyDescent="0.2">
      <c r="A650" s="347">
        <v>303</v>
      </c>
      <c r="B650" s="125">
        <v>699</v>
      </c>
      <c r="C650" s="348" t="s">
        <v>460</v>
      </c>
      <c r="D650" s="354" t="s">
        <v>31</v>
      </c>
      <c r="E650" s="355">
        <v>2</v>
      </c>
      <c r="F650" s="526">
        <f t="shared" si="290"/>
        <v>117</v>
      </c>
      <c r="G650" s="527"/>
      <c r="H650" s="526"/>
      <c r="I650" s="526"/>
      <c r="J650" s="339"/>
      <c r="K650" s="339"/>
      <c r="L650" s="525"/>
      <c r="M650" s="525"/>
      <c r="N650" s="525"/>
      <c r="O650" s="525"/>
      <c r="P650" s="525">
        <v>2</v>
      </c>
      <c r="Q650" s="502">
        <v>2</v>
      </c>
      <c r="R650" s="502">
        <v>2</v>
      </c>
      <c r="S650" s="502">
        <v>2</v>
      </c>
      <c r="T650" s="502">
        <v>2</v>
      </c>
      <c r="U650" s="502">
        <v>2</v>
      </c>
      <c r="V650" s="502">
        <v>2</v>
      </c>
      <c r="W650" s="502">
        <v>2</v>
      </c>
      <c r="X650" s="502">
        <v>2</v>
      </c>
      <c r="Y650" s="502">
        <v>2</v>
      </c>
      <c r="Z650" s="502">
        <v>2</v>
      </c>
      <c r="AA650" s="502">
        <v>2</v>
      </c>
      <c r="AB650" s="502">
        <v>2</v>
      </c>
      <c r="AC650" s="502">
        <v>2</v>
      </c>
      <c r="AD650" s="502">
        <v>8</v>
      </c>
      <c r="AE650" s="502">
        <v>7</v>
      </c>
      <c r="AF650" s="502">
        <v>5</v>
      </c>
      <c r="AG650" s="502">
        <v>5</v>
      </c>
      <c r="AH650" s="502">
        <v>7</v>
      </c>
      <c r="AI650" s="502">
        <v>8</v>
      </c>
      <c r="AJ650" s="502">
        <v>7</v>
      </c>
      <c r="AK650" s="502">
        <v>10</v>
      </c>
      <c r="AL650" s="502">
        <v>8</v>
      </c>
      <c r="AM650" s="502">
        <v>7</v>
      </c>
      <c r="AN650" s="502">
        <v>7</v>
      </c>
      <c r="AO650" s="502">
        <v>5</v>
      </c>
      <c r="AP650" s="502">
        <v>5</v>
      </c>
      <c r="AQ650" s="502">
        <v>2</v>
      </c>
      <c r="AR650" s="502">
        <v>67</v>
      </c>
      <c r="AS650" s="502">
        <v>5</v>
      </c>
      <c r="AT650" s="502">
        <v>4</v>
      </c>
      <c r="AU650" s="502">
        <v>20</v>
      </c>
      <c r="AV650" s="502">
        <v>3</v>
      </c>
    </row>
    <row r="651" spans="1:48" hidden="1" x14ac:dyDescent="0.2">
      <c r="A651" s="340" t="s">
        <v>812</v>
      </c>
      <c r="B651" s="341"/>
      <c r="C651" s="342" t="s">
        <v>449</v>
      </c>
      <c r="D651" s="275"/>
      <c r="E651" s="107">
        <v>2</v>
      </c>
      <c r="F651" s="524">
        <f t="shared" si="290"/>
        <v>1271</v>
      </c>
      <c r="G651" s="528">
        <f t="shared" ref="G651:I651" si="297">G652</f>
        <v>0</v>
      </c>
      <c r="H651" s="525">
        <f t="shared" si="297"/>
        <v>0</v>
      </c>
      <c r="I651" s="525">
        <f t="shared" si="297"/>
        <v>0</v>
      </c>
      <c r="J651" s="525">
        <f>J652</f>
        <v>0</v>
      </c>
      <c r="K651" s="525">
        <f t="shared" ref="K651:O651" si="298">K652</f>
        <v>0</v>
      </c>
      <c r="L651" s="525">
        <f t="shared" si="298"/>
        <v>0</v>
      </c>
      <c r="M651" s="525">
        <f t="shared" si="298"/>
        <v>0</v>
      </c>
      <c r="N651" s="525">
        <f t="shared" si="298"/>
        <v>0</v>
      </c>
      <c r="O651" s="525">
        <f t="shared" si="298"/>
        <v>0</v>
      </c>
      <c r="P651" s="525">
        <v>26</v>
      </c>
      <c r="Q651" s="502">
        <v>26</v>
      </c>
      <c r="R651" s="502">
        <v>26</v>
      </c>
      <c r="S651" s="502">
        <v>26</v>
      </c>
      <c r="T651" s="502">
        <v>25</v>
      </c>
      <c r="U651" s="502">
        <v>25</v>
      </c>
      <c r="V651" s="502">
        <v>25</v>
      </c>
      <c r="W651" s="502">
        <v>24</v>
      </c>
      <c r="X651" s="502">
        <v>21</v>
      </c>
      <c r="Y651" s="502">
        <v>20</v>
      </c>
      <c r="Z651" s="502">
        <v>19</v>
      </c>
      <c r="AA651" s="502">
        <v>18</v>
      </c>
      <c r="AB651" s="502">
        <v>17</v>
      </c>
      <c r="AC651" s="502">
        <v>21</v>
      </c>
      <c r="AD651" s="502">
        <v>76</v>
      </c>
      <c r="AE651" s="502">
        <v>65</v>
      </c>
      <c r="AF651" s="502">
        <v>59</v>
      </c>
      <c r="AG651" s="502">
        <v>62</v>
      </c>
      <c r="AH651" s="502">
        <v>76</v>
      </c>
      <c r="AI651" s="502">
        <v>83</v>
      </c>
      <c r="AJ651" s="502">
        <v>70</v>
      </c>
      <c r="AK651" s="502">
        <v>108</v>
      </c>
      <c r="AL651" s="502">
        <v>89</v>
      </c>
      <c r="AM651" s="502">
        <v>74</v>
      </c>
      <c r="AN651" s="502">
        <v>72</v>
      </c>
      <c r="AO651" s="502">
        <v>64</v>
      </c>
      <c r="AP651" s="502">
        <v>54</v>
      </c>
      <c r="AQ651" s="502">
        <v>33</v>
      </c>
      <c r="AR651" s="502">
        <v>703</v>
      </c>
      <c r="AS651" s="502">
        <v>53</v>
      </c>
      <c r="AT651" s="502">
        <v>55</v>
      </c>
      <c r="AU651" s="502">
        <v>178</v>
      </c>
      <c r="AV651" s="502">
        <v>45</v>
      </c>
    </row>
    <row r="652" spans="1:48" hidden="1" x14ac:dyDescent="0.2">
      <c r="A652" s="347">
        <v>201</v>
      </c>
      <c r="B652" s="125">
        <v>700</v>
      </c>
      <c r="C652" s="348" t="s">
        <v>450</v>
      </c>
      <c r="D652" s="352" t="s">
        <v>14</v>
      </c>
      <c r="E652" s="353">
        <v>2</v>
      </c>
      <c r="F652" s="526">
        <f t="shared" si="290"/>
        <v>1271</v>
      </c>
      <c r="G652" s="527"/>
      <c r="H652" s="526"/>
      <c r="I652" s="526"/>
      <c r="J652" s="339"/>
      <c r="K652" s="339"/>
      <c r="L652" s="525"/>
      <c r="M652" s="525"/>
      <c r="N652" s="525"/>
      <c r="O652" s="525"/>
      <c r="P652" s="525">
        <v>26</v>
      </c>
      <c r="Q652" s="502">
        <v>26</v>
      </c>
      <c r="R652" s="502">
        <v>26</v>
      </c>
      <c r="S652" s="502">
        <v>26</v>
      </c>
      <c r="T652" s="502">
        <v>25</v>
      </c>
      <c r="U652" s="502">
        <v>25</v>
      </c>
      <c r="V652" s="502">
        <v>25</v>
      </c>
      <c r="W652" s="502">
        <v>24</v>
      </c>
      <c r="X652" s="502">
        <v>21</v>
      </c>
      <c r="Y652" s="502">
        <v>20</v>
      </c>
      <c r="Z652" s="502">
        <v>19</v>
      </c>
      <c r="AA652" s="502">
        <v>18</v>
      </c>
      <c r="AB652" s="502">
        <v>17</v>
      </c>
      <c r="AC652" s="502">
        <v>21</v>
      </c>
      <c r="AD652" s="502">
        <v>76</v>
      </c>
      <c r="AE652" s="502">
        <v>65</v>
      </c>
      <c r="AF652" s="502">
        <v>59</v>
      </c>
      <c r="AG652" s="502">
        <v>62</v>
      </c>
      <c r="AH652" s="502">
        <v>76</v>
      </c>
      <c r="AI652" s="502">
        <v>83</v>
      </c>
      <c r="AJ652" s="502">
        <v>70</v>
      </c>
      <c r="AK652" s="502">
        <v>108</v>
      </c>
      <c r="AL652" s="502">
        <v>89</v>
      </c>
      <c r="AM652" s="502">
        <v>74</v>
      </c>
      <c r="AN652" s="502">
        <v>72</v>
      </c>
      <c r="AO652" s="502">
        <v>64</v>
      </c>
      <c r="AP652" s="502">
        <v>54</v>
      </c>
      <c r="AQ652" s="502">
        <v>33</v>
      </c>
      <c r="AR652" s="502">
        <v>703</v>
      </c>
      <c r="AS652" s="502">
        <v>53</v>
      </c>
      <c r="AT652" s="502">
        <v>55</v>
      </c>
      <c r="AU652" s="502">
        <v>178</v>
      </c>
      <c r="AV652" s="502">
        <v>45</v>
      </c>
    </row>
    <row r="653" spans="1:48" hidden="1" x14ac:dyDescent="0.2">
      <c r="A653" s="340" t="s">
        <v>813</v>
      </c>
      <c r="B653" s="341"/>
      <c r="C653" s="342" t="s">
        <v>249</v>
      </c>
      <c r="D653" s="275"/>
      <c r="E653" s="107">
        <v>2</v>
      </c>
      <c r="F653" s="524">
        <f t="shared" si="290"/>
        <v>967</v>
      </c>
      <c r="G653" s="387">
        <f t="shared" ref="G653:I653" si="299">G654</f>
        <v>0</v>
      </c>
      <c r="H653" s="388">
        <f t="shared" si="299"/>
        <v>0</v>
      </c>
      <c r="I653" s="388">
        <f t="shared" si="299"/>
        <v>0</v>
      </c>
      <c r="J653" s="388">
        <f>J654</f>
        <v>0</v>
      </c>
      <c r="K653" s="388">
        <f t="shared" ref="K653:O653" si="300">K654</f>
        <v>0</v>
      </c>
      <c r="L653" s="388">
        <f t="shared" si="300"/>
        <v>0</v>
      </c>
      <c r="M653" s="388">
        <f t="shared" si="300"/>
        <v>0</v>
      </c>
      <c r="N653" s="388">
        <f t="shared" si="300"/>
        <v>0</v>
      </c>
      <c r="O653" s="388">
        <f t="shared" si="300"/>
        <v>0</v>
      </c>
      <c r="P653" s="525">
        <f t="shared" ref="P653:AV653" si="301">+P654</f>
        <v>12</v>
      </c>
      <c r="Q653" s="525">
        <f t="shared" si="301"/>
        <v>13</v>
      </c>
      <c r="R653" s="525">
        <f t="shared" si="301"/>
        <v>14</v>
      </c>
      <c r="S653" s="525">
        <f t="shared" si="301"/>
        <v>14</v>
      </c>
      <c r="T653" s="525">
        <f t="shared" si="301"/>
        <v>16</v>
      </c>
      <c r="U653" s="525">
        <f t="shared" si="301"/>
        <v>18</v>
      </c>
      <c r="V653" s="525">
        <f t="shared" si="301"/>
        <v>18</v>
      </c>
      <c r="W653" s="525">
        <f t="shared" si="301"/>
        <v>18</v>
      </c>
      <c r="X653" s="525">
        <f t="shared" si="301"/>
        <v>18</v>
      </c>
      <c r="Y653" s="525">
        <f t="shared" si="301"/>
        <v>16</v>
      </c>
      <c r="Z653" s="525">
        <f t="shared" si="301"/>
        <v>14</v>
      </c>
      <c r="AA653" s="525">
        <f t="shared" si="301"/>
        <v>14</v>
      </c>
      <c r="AB653" s="525">
        <f t="shared" si="301"/>
        <v>14</v>
      </c>
      <c r="AC653" s="525">
        <f t="shared" si="301"/>
        <v>14</v>
      </c>
      <c r="AD653" s="525">
        <f t="shared" si="301"/>
        <v>73</v>
      </c>
      <c r="AE653" s="525">
        <f t="shared" si="301"/>
        <v>70</v>
      </c>
      <c r="AF653" s="525">
        <f t="shared" si="301"/>
        <v>60</v>
      </c>
      <c r="AG653" s="525">
        <f t="shared" si="301"/>
        <v>61</v>
      </c>
      <c r="AH653" s="525">
        <f t="shared" si="301"/>
        <v>62</v>
      </c>
      <c r="AI653" s="525">
        <f t="shared" si="301"/>
        <v>55</v>
      </c>
      <c r="AJ653" s="525">
        <f t="shared" si="301"/>
        <v>63</v>
      </c>
      <c r="AK653" s="525">
        <f t="shared" si="301"/>
        <v>58</v>
      </c>
      <c r="AL653" s="525">
        <f t="shared" si="301"/>
        <v>64</v>
      </c>
      <c r="AM653" s="525">
        <f t="shared" si="301"/>
        <v>60</v>
      </c>
      <c r="AN653" s="525">
        <f t="shared" si="301"/>
        <v>53</v>
      </c>
      <c r="AO653" s="525">
        <f t="shared" si="301"/>
        <v>39</v>
      </c>
      <c r="AP653" s="525">
        <f t="shared" si="301"/>
        <v>36</v>
      </c>
      <c r="AQ653" s="525">
        <f t="shared" si="301"/>
        <v>24</v>
      </c>
      <c r="AR653" s="525">
        <f t="shared" si="301"/>
        <v>544</v>
      </c>
      <c r="AS653" s="525">
        <f t="shared" si="301"/>
        <v>51</v>
      </c>
      <c r="AT653" s="525">
        <f t="shared" si="301"/>
        <v>28</v>
      </c>
      <c r="AU653" s="525">
        <f t="shared" si="301"/>
        <v>178</v>
      </c>
      <c r="AV653" s="525">
        <f t="shared" si="301"/>
        <v>33</v>
      </c>
    </row>
    <row r="654" spans="1:48" hidden="1" x14ac:dyDescent="0.2">
      <c r="A654" s="347">
        <v>301</v>
      </c>
      <c r="B654" s="125">
        <v>701</v>
      </c>
      <c r="C654" s="348" t="s">
        <v>448</v>
      </c>
      <c r="D654" s="354" t="s">
        <v>16</v>
      </c>
      <c r="E654" s="355">
        <v>2</v>
      </c>
      <c r="F654" s="531">
        <f t="shared" si="290"/>
        <v>967</v>
      </c>
      <c r="G654" s="532"/>
      <c r="H654" s="531"/>
      <c r="I654" s="531"/>
      <c r="J654" s="388"/>
      <c r="K654" s="388"/>
      <c r="L654" s="525"/>
      <c r="M654" s="525"/>
      <c r="N654" s="525"/>
      <c r="O654" s="525"/>
      <c r="P654" s="525">
        <v>12</v>
      </c>
      <c r="Q654" s="502">
        <v>13</v>
      </c>
      <c r="R654" s="502">
        <v>14</v>
      </c>
      <c r="S654" s="502">
        <v>14</v>
      </c>
      <c r="T654" s="502">
        <v>16</v>
      </c>
      <c r="U654" s="502">
        <v>18</v>
      </c>
      <c r="V654" s="502">
        <v>18</v>
      </c>
      <c r="W654" s="502">
        <v>18</v>
      </c>
      <c r="X654" s="502">
        <v>18</v>
      </c>
      <c r="Y654" s="502">
        <v>16</v>
      </c>
      <c r="Z654" s="502">
        <v>14</v>
      </c>
      <c r="AA654" s="502">
        <v>14</v>
      </c>
      <c r="AB654" s="502">
        <v>14</v>
      </c>
      <c r="AC654" s="502">
        <v>14</v>
      </c>
      <c r="AD654" s="502">
        <v>73</v>
      </c>
      <c r="AE654" s="502">
        <v>70</v>
      </c>
      <c r="AF654" s="502">
        <v>60</v>
      </c>
      <c r="AG654" s="502">
        <v>61</v>
      </c>
      <c r="AH654" s="502">
        <v>62</v>
      </c>
      <c r="AI654" s="502">
        <v>55</v>
      </c>
      <c r="AJ654" s="502">
        <v>63</v>
      </c>
      <c r="AK654" s="502">
        <v>58</v>
      </c>
      <c r="AL654" s="502">
        <v>64</v>
      </c>
      <c r="AM654" s="502">
        <v>60</v>
      </c>
      <c r="AN654" s="502">
        <v>53</v>
      </c>
      <c r="AO654" s="502">
        <v>39</v>
      </c>
      <c r="AP654" s="502">
        <v>36</v>
      </c>
      <c r="AQ654" s="502">
        <v>24</v>
      </c>
      <c r="AR654" s="502">
        <v>544</v>
      </c>
      <c r="AS654" s="502">
        <v>51</v>
      </c>
      <c r="AT654" s="502">
        <v>28</v>
      </c>
      <c r="AU654" s="502">
        <v>178</v>
      </c>
      <c r="AV654" s="502">
        <v>33</v>
      </c>
    </row>
    <row r="655" spans="1:48" hidden="1" x14ac:dyDescent="0.2">
      <c r="A655" s="340" t="s">
        <v>814</v>
      </c>
      <c r="B655" s="341"/>
      <c r="C655" s="342" t="s">
        <v>446</v>
      </c>
      <c r="D655" s="275"/>
      <c r="E655" s="107">
        <v>1</v>
      </c>
      <c r="F655" s="524">
        <f t="shared" si="290"/>
        <v>752</v>
      </c>
      <c r="G655" s="365">
        <f t="shared" ref="G655:I655" si="302">G656</f>
        <v>0</v>
      </c>
      <c r="H655" s="366">
        <f t="shared" si="302"/>
        <v>0</v>
      </c>
      <c r="I655" s="366">
        <f t="shared" si="302"/>
        <v>0</v>
      </c>
      <c r="J655" s="366">
        <f>J656</f>
        <v>0</v>
      </c>
      <c r="K655" s="366">
        <f t="shared" ref="K655:O655" si="303">K656</f>
        <v>0</v>
      </c>
      <c r="L655" s="366">
        <f t="shared" si="303"/>
        <v>0</v>
      </c>
      <c r="M655" s="366">
        <f t="shared" si="303"/>
        <v>0</v>
      </c>
      <c r="N655" s="366">
        <f t="shared" si="303"/>
        <v>0</v>
      </c>
      <c r="O655" s="366">
        <f t="shared" si="303"/>
        <v>0</v>
      </c>
      <c r="P655" s="525">
        <v>20</v>
      </c>
      <c r="Q655" s="502">
        <v>21</v>
      </c>
      <c r="R655" s="502">
        <v>21</v>
      </c>
      <c r="S655" s="502">
        <v>21</v>
      </c>
      <c r="T655" s="502">
        <v>22</v>
      </c>
      <c r="U655" s="502">
        <v>22</v>
      </c>
      <c r="V655" s="502">
        <v>22</v>
      </c>
      <c r="W655" s="502">
        <v>21</v>
      </c>
      <c r="X655" s="502">
        <v>18</v>
      </c>
      <c r="Y655" s="502">
        <v>16</v>
      </c>
      <c r="Z655" s="502">
        <v>12</v>
      </c>
      <c r="AA655" s="502">
        <v>12</v>
      </c>
      <c r="AB655" s="502">
        <v>11</v>
      </c>
      <c r="AC655" s="502">
        <v>11</v>
      </c>
      <c r="AD655" s="502">
        <v>53</v>
      </c>
      <c r="AE655" s="502">
        <v>53</v>
      </c>
      <c r="AF655" s="502">
        <v>55</v>
      </c>
      <c r="AG655" s="502">
        <v>53</v>
      </c>
      <c r="AH655" s="502">
        <v>42</v>
      </c>
      <c r="AI655" s="502">
        <v>31</v>
      </c>
      <c r="AJ655" s="502">
        <v>31</v>
      </c>
      <c r="AK655" s="502">
        <v>59</v>
      </c>
      <c r="AL655" s="502">
        <v>36</v>
      </c>
      <c r="AM655" s="502">
        <v>28</v>
      </c>
      <c r="AN655" s="502">
        <v>23</v>
      </c>
      <c r="AO655" s="502">
        <v>20</v>
      </c>
      <c r="AP655" s="502">
        <v>18</v>
      </c>
      <c r="AQ655" s="502">
        <v>31</v>
      </c>
      <c r="AR655" s="502">
        <v>432</v>
      </c>
      <c r="AS655" s="502">
        <v>54</v>
      </c>
      <c r="AT655" s="502">
        <v>29</v>
      </c>
      <c r="AU655" s="502">
        <v>140</v>
      </c>
      <c r="AV655" s="502">
        <v>41</v>
      </c>
    </row>
    <row r="656" spans="1:48" hidden="1" x14ac:dyDescent="0.2">
      <c r="A656" s="347">
        <v>301</v>
      </c>
      <c r="B656" s="125">
        <v>703</v>
      </c>
      <c r="C656" s="348" t="s">
        <v>447</v>
      </c>
      <c r="D656" s="354" t="s">
        <v>31</v>
      </c>
      <c r="E656" s="361">
        <v>1</v>
      </c>
      <c r="F656" s="526">
        <f t="shared" si="290"/>
        <v>752</v>
      </c>
      <c r="G656" s="527"/>
      <c r="H656" s="526"/>
      <c r="I656" s="526"/>
      <c r="J656" s="339"/>
      <c r="K656" s="339"/>
      <c r="L656" s="525"/>
      <c r="M656" s="525"/>
      <c r="N656" s="525"/>
      <c r="O656" s="525"/>
      <c r="P656" s="525">
        <v>20</v>
      </c>
      <c r="Q656" s="502">
        <v>21</v>
      </c>
      <c r="R656" s="502">
        <v>21</v>
      </c>
      <c r="S656" s="502">
        <v>21</v>
      </c>
      <c r="T656" s="502">
        <v>22</v>
      </c>
      <c r="U656" s="502">
        <v>22</v>
      </c>
      <c r="V656" s="502">
        <v>22</v>
      </c>
      <c r="W656" s="502">
        <v>21</v>
      </c>
      <c r="X656" s="502">
        <v>18</v>
      </c>
      <c r="Y656" s="502">
        <v>16</v>
      </c>
      <c r="Z656" s="502">
        <v>12</v>
      </c>
      <c r="AA656" s="502">
        <v>12</v>
      </c>
      <c r="AB656" s="502">
        <v>11</v>
      </c>
      <c r="AC656" s="502">
        <v>11</v>
      </c>
      <c r="AD656" s="502">
        <v>53</v>
      </c>
      <c r="AE656" s="502">
        <v>53</v>
      </c>
      <c r="AF656" s="502">
        <v>55</v>
      </c>
      <c r="AG656" s="502">
        <v>53</v>
      </c>
      <c r="AH656" s="502">
        <v>42</v>
      </c>
      <c r="AI656" s="502">
        <v>31</v>
      </c>
      <c r="AJ656" s="502">
        <v>31</v>
      </c>
      <c r="AK656" s="502">
        <v>59</v>
      </c>
      <c r="AL656" s="502">
        <v>36</v>
      </c>
      <c r="AM656" s="502">
        <v>28</v>
      </c>
      <c r="AN656" s="502">
        <v>23</v>
      </c>
      <c r="AO656" s="502">
        <v>20</v>
      </c>
      <c r="AP656" s="502">
        <v>18</v>
      </c>
      <c r="AQ656" s="502">
        <v>31</v>
      </c>
      <c r="AR656" s="502">
        <v>432</v>
      </c>
      <c r="AS656" s="502">
        <v>54</v>
      </c>
      <c r="AT656" s="502">
        <v>29</v>
      </c>
      <c r="AU656" s="502">
        <v>140</v>
      </c>
      <c r="AV656" s="502">
        <v>41</v>
      </c>
    </row>
    <row r="658" spans="1:20" ht="12.75" x14ac:dyDescent="0.2">
      <c r="A658" s="533" t="s">
        <v>815</v>
      </c>
      <c r="B658" s="534"/>
      <c r="C658" s="534"/>
      <c r="D658" s="534"/>
      <c r="E658" s="534"/>
      <c r="F658" s="534"/>
      <c r="G658" s="535"/>
      <c r="H658" s="534"/>
      <c r="I658" s="534"/>
      <c r="J658" s="534"/>
      <c r="K658" s="534"/>
      <c r="L658" s="534"/>
      <c r="M658" s="534"/>
      <c r="N658" s="534"/>
      <c r="O658" s="534"/>
      <c r="P658" s="534"/>
      <c r="Q658" s="534"/>
      <c r="R658" s="534"/>
      <c r="S658" s="534"/>
      <c r="T658" s="534"/>
    </row>
    <row r="659" spans="1:20" ht="12.75" x14ac:dyDescent="0.2">
      <c r="A659" s="536" t="s">
        <v>816</v>
      </c>
      <c r="B659" s="534"/>
      <c r="C659" s="534"/>
      <c r="D659" s="534"/>
      <c r="E659" s="534"/>
      <c r="F659" s="534"/>
      <c r="G659" s="535"/>
      <c r="H659" s="534"/>
      <c r="I659" s="534"/>
      <c r="J659" s="534"/>
      <c r="K659" s="534"/>
      <c r="L659" s="534"/>
      <c r="M659" s="534"/>
      <c r="N659" s="534"/>
      <c r="O659" s="534"/>
      <c r="P659" s="534"/>
      <c r="Q659" s="534"/>
      <c r="R659" s="534"/>
      <c r="S659" s="534"/>
      <c r="T659" s="534"/>
    </row>
    <row r="660" spans="1:20" ht="12.75" x14ac:dyDescent="0.2">
      <c r="A660" s="537" t="s">
        <v>817</v>
      </c>
      <c r="B660" s="534"/>
      <c r="C660" s="534"/>
      <c r="D660" s="534"/>
      <c r="E660" s="534"/>
      <c r="F660" s="534"/>
      <c r="G660" s="535"/>
      <c r="H660" s="534"/>
      <c r="I660" s="534"/>
      <c r="J660" s="534"/>
      <c r="K660" s="534"/>
      <c r="L660" s="534"/>
      <c r="M660" s="534"/>
      <c r="N660" s="534"/>
      <c r="O660" s="534"/>
      <c r="P660" s="534"/>
      <c r="Q660" s="534"/>
      <c r="R660" s="534"/>
      <c r="S660" s="534"/>
      <c r="T660" s="534"/>
    </row>
  </sheetData>
  <mergeCells count="9">
    <mergeCell ref="AQ7:AQ8"/>
    <mergeCell ref="AR7:AR8"/>
    <mergeCell ref="AV7:AV8"/>
    <mergeCell ref="B7:B8"/>
    <mergeCell ref="C7:C8"/>
    <mergeCell ref="D7:D8"/>
    <mergeCell ref="E7:E8"/>
    <mergeCell ref="F7:F8"/>
    <mergeCell ref="G7:A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AX126"/>
  <sheetViews>
    <sheetView workbookViewId="0">
      <selection activeCell="J33" sqref="J33"/>
    </sheetView>
  </sheetViews>
  <sheetFormatPr baseColWidth="10" defaultRowHeight="12.75" x14ac:dyDescent="0.2"/>
  <cols>
    <col min="1" max="1" width="7.28515625" style="534" customWidth="1"/>
    <col min="2" max="2" width="6.5703125" style="534" customWidth="1"/>
    <col min="3" max="3" width="27" style="534" customWidth="1"/>
    <col min="4" max="4" width="9" style="534" customWidth="1"/>
    <col min="5" max="5" width="6.5703125" style="534" customWidth="1"/>
    <col min="6" max="6" width="8.28515625" style="534" customWidth="1"/>
    <col min="7" max="7" width="6.5703125" style="534" customWidth="1"/>
    <col min="8" max="8" width="6.42578125" style="534" customWidth="1"/>
    <col min="9" max="9" width="6.85546875" style="534" customWidth="1"/>
    <col min="10" max="11" width="6.7109375" style="534" customWidth="1"/>
    <col min="12" max="12" width="6.42578125" style="534" customWidth="1"/>
    <col min="13" max="13" width="6.28515625" style="534" customWidth="1"/>
    <col min="14" max="14" width="6.42578125" style="534" customWidth="1"/>
    <col min="15" max="15" width="6.5703125" style="534" customWidth="1"/>
    <col min="16" max="18" width="6.28515625" style="534" customWidth="1"/>
    <col min="19" max="19" width="6.42578125" style="534" customWidth="1"/>
    <col min="20" max="20" width="6.140625" style="534" customWidth="1"/>
    <col min="21" max="21" width="6.7109375" style="534" customWidth="1"/>
    <col min="22" max="22" width="6.140625" style="534" customWidth="1"/>
    <col min="23" max="23" width="9.7109375" style="534" customWidth="1"/>
    <col min="24" max="24" width="6.140625" style="534" customWidth="1"/>
    <col min="25" max="25" width="6.28515625" style="534" customWidth="1"/>
    <col min="26" max="26" width="6.7109375" style="534" customWidth="1"/>
    <col min="27" max="27" width="6.140625" style="534" customWidth="1"/>
    <col min="28" max="29" width="7.28515625" style="534" customWidth="1"/>
    <col min="30" max="30" width="8" style="534" customWidth="1"/>
    <col min="31" max="31" width="7.7109375" style="534" customWidth="1"/>
    <col min="32" max="32" width="7.5703125" style="534" customWidth="1"/>
    <col min="33" max="33" width="7.85546875" style="534" customWidth="1"/>
    <col min="34" max="34" width="6.42578125" style="534" customWidth="1"/>
    <col min="35" max="35" width="6.5703125" style="534" customWidth="1"/>
    <col min="36" max="36" width="6.28515625" style="534" customWidth="1"/>
    <col min="37" max="37" width="6.7109375" style="534" customWidth="1"/>
    <col min="38" max="38" width="6.42578125" style="534" customWidth="1"/>
    <col min="39" max="39" width="6.5703125" style="534" customWidth="1"/>
    <col min="40" max="40" width="6.7109375" style="534" customWidth="1"/>
    <col min="41" max="41" width="6.5703125" style="534" customWidth="1"/>
    <col min="42" max="43" width="11.42578125" style="534"/>
    <col min="44" max="44" width="9" style="534" customWidth="1"/>
    <col min="45" max="45" width="9.85546875" style="534" customWidth="1"/>
    <col min="46" max="46" width="7.5703125" style="534" customWidth="1"/>
    <col min="47" max="47" width="8" style="534" customWidth="1"/>
    <col min="48" max="48" width="8.140625" style="534" customWidth="1"/>
    <col min="49" max="49" width="10" style="534" customWidth="1"/>
    <col min="50" max="50" width="9.85546875" style="534" customWidth="1"/>
    <col min="51" max="16384" width="11.42578125" style="534"/>
  </cols>
  <sheetData>
    <row r="1" spans="1:50" x14ac:dyDescent="0.2">
      <c r="F1" s="538"/>
    </row>
    <row r="2" spans="1:50" ht="21" x14ac:dyDescent="0.35">
      <c r="F2" s="800" t="s">
        <v>7</v>
      </c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00"/>
      <c r="X2" s="800"/>
      <c r="Y2" s="538"/>
      <c r="Z2" s="538"/>
      <c r="AA2" s="538"/>
      <c r="AB2" s="538"/>
      <c r="AC2" s="538"/>
      <c r="AD2" s="538"/>
      <c r="AE2" s="538"/>
      <c r="AF2" s="538"/>
      <c r="AG2" s="538"/>
      <c r="AH2" s="538"/>
      <c r="AI2" s="538"/>
      <c r="AJ2" s="538"/>
      <c r="AK2" s="538"/>
      <c r="AL2" s="538"/>
      <c r="AM2" s="538"/>
      <c r="AN2" s="538"/>
    </row>
    <row r="3" spans="1:50" ht="15.75" x14ac:dyDescent="0.25">
      <c r="F3" s="801" t="s">
        <v>818</v>
      </c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1"/>
      <c r="T3" s="801"/>
      <c r="U3" s="801"/>
      <c r="V3" s="801"/>
      <c r="W3" s="801"/>
      <c r="X3" s="801"/>
    </row>
    <row r="4" spans="1:50" ht="20.25" x14ac:dyDescent="0.3">
      <c r="A4" s="802" t="s">
        <v>819</v>
      </c>
      <c r="B4" s="802"/>
      <c r="C4" s="802"/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</row>
    <row r="5" spans="1:50" ht="23.25" x14ac:dyDescent="0.35">
      <c r="A5" s="539" t="s">
        <v>820</v>
      </c>
      <c r="B5" s="540"/>
      <c r="C5" s="540"/>
      <c r="D5" s="540"/>
      <c r="E5" s="540"/>
      <c r="F5" s="540"/>
      <c r="G5" s="541"/>
      <c r="H5" s="541"/>
    </row>
    <row r="6" spans="1:50" ht="15.75" customHeight="1" x14ac:dyDescent="0.2">
      <c r="A6" s="803"/>
      <c r="B6" s="804"/>
      <c r="C6" s="804"/>
      <c r="D6" s="804"/>
      <c r="E6" s="804"/>
      <c r="F6" s="805"/>
      <c r="G6" s="542" t="s">
        <v>219</v>
      </c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3" t="s">
        <v>220</v>
      </c>
      <c r="AC6" s="543"/>
      <c r="AD6" s="543"/>
      <c r="AE6" s="543"/>
      <c r="AF6" s="543"/>
      <c r="AG6" s="543"/>
      <c r="AH6" s="543"/>
      <c r="AI6" s="543"/>
      <c r="AJ6" s="543"/>
      <c r="AK6" s="543"/>
      <c r="AL6" s="543"/>
      <c r="AM6" s="543"/>
      <c r="AN6" s="543"/>
      <c r="AO6" s="806" t="s">
        <v>821</v>
      </c>
      <c r="AP6" s="807"/>
      <c r="AQ6" s="807"/>
      <c r="AR6" s="808" t="s">
        <v>221</v>
      </c>
      <c r="AS6" s="792" t="s">
        <v>223</v>
      </c>
      <c r="AT6" s="811" t="s">
        <v>120</v>
      </c>
      <c r="AU6" s="811"/>
      <c r="AV6" s="811"/>
      <c r="AW6" s="792" t="s">
        <v>224</v>
      </c>
    </row>
    <row r="7" spans="1:50" ht="23.25" customHeight="1" x14ac:dyDescent="0.2">
      <c r="A7" s="544"/>
      <c r="B7" s="545"/>
      <c r="C7" s="545"/>
      <c r="D7" s="545"/>
      <c r="E7" s="546"/>
      <c r="F7" s="547" t="s">
        <v>118</v>
      </c>
      <c r="G7" s="548" t="s">
        <v>152</v>
      </c>
      <c r="H7" s="549">
        <v>1</v>
      </c>
      <c r="I7" s="549">
        <v>2</v>
      </c>
      <c r="J7" s="549">
        <v>3</v>
      </c>
      <c r="K7" s="549">
        <v>4</v>
      </c>
      <c r="L7" s="549">
        <v>5</v>
      </c>
      <c r="M7" s="549">
        <v>6</v>
      </c>
      <c r="N7" s="549">
        <v>7</v>
      </c>
      <c r="O7" s="549">
        <v>8</v>
      </c>
      <c r="P7" s="549">
        <v>9</v>
      </c>
      <c r="Q7" s="549">
        <v>10</v>
      </c>
      <c r="R7" s="549">
        <v>11</v>
      </c>
      <c r="S7" s="549">
        <v>12</v>
      </c>
      <c r="T7" s="549">
        <v>13</v>
      </c>
      <c r="U7" s="549">
        <v>14</v>
      </c>
      <c r="V7" s="549">
        <v>15</v>
      </c>
      <c r="W7" s="549"/>
      <c r="X7" s="549">
        <v>16</v>
      </c>
      <c r="Y7" s="549">
        <v>17</v>
      </c>
      <c r="Z7" s="549">
        <v>18</v>
      </c>
      <c r="AA7" s="549">
        <v>19</v>
      </c>
      <c r="AB7" s="550" t="s">
        <v>171</v>
      </c>
      <c r="AC7" s="550" t="s">
        <v>172</v>
      </c>
      <c r="AD7" s="550" t="s">
        <v>173</v>
      </c>
      <c r="AE7" s="550" t="s">
        <v>174</v>
      </c>
      <c r="AF7" s="550" t="s">
        <v>175</v>
      </c>
      <c r="AG7" s="550" t="s">
        <v>176</v>
      </c>
      <c r="AH7" s="550" t="s">
        <v>177</v>
      </c>
      <c r="AI7" s="550" t="s">
        <v>178</v>
      </c>
      <c r="AJ7" s="550" t="s">
        <v>179</v>
      </c>
      <c r="AK7" s="550" t="s">
        <v>180</v>
      </c>
      <c r="AL7" s="550" t="s">
        <v>181</v>
      </c>
      <c r="AM7" s="550" t="s">
        <v>182</v>
      </c>
      <c r="AN7" s="550" t="s">
        <v>226</v>
      </c>
      <c r="AO7" s="551" t="s">
        <v>222</v>
      </c>
      <c r="AP7" s="551" t="s">
        <v>822</v>
      </c>
      <c r="AQ7" s="551" t="s">
        <v>823</v>
      </c>
      <c r="AR7" s="809"/>
      <c r="AS7" s="810"/>
      <c r="AT7" s="321" t="s">
        <v>125</v>
      </c>
      <c r="AU7" s="322" t="s">
        <v>228</v>
      </c>
      <c r="AV7" s="322" t="s">
        <v>229</v>
      </c>
      <c r="AW7" s="812"/>
    </row>
    <row r="8" spans="1:50" ht="27" customHeight="1" x14ac:dyDescent="0.2">
      <c r="A8" s="797" t="s">
        <v>872</v>
      </c>
      <c r="B8" s="798"/>
      <c r="C8" s="798"/>
      <c r="D8" s="798"/>
      <c r="E8" s="799"/>
      <c r="F8" s="552">
        <f>SUM(F9+F11+F38+F51+F65+F76+F86)</f>
        <v>207202</v>
      </c>
      <c r="G8" s="552">
        <f t="shared" ref="G8:AW8" si="0">SUM(G9+G11+G38+G51+G65+G76+G86)</f>
        <v>3098</v>
      </c>
      <c r="H8" s="552">
        <f t="shared" si="0"/>
        <v>3043</v>
      </c>
      <c r="I8" s="552">
        <f t="shared" si="0"/>
        <v>3114</v>
      </c>
      <c r="J8" s="552">
        <f t="shared" si="0"/>
        <v>2917</v>
      </c>
      <c r="K8" s="552">
        <f t="shared" si="0"/>
        <v>2979</v>
      </c>
      <c r="L8" s="552">
        <f t="shared" si="0"/>
        <v>3296</v>
      </c>
      <c r="M8" s="552">
        <f t="shared" si="0"/>
        <v>5262</v>
      </c>
      <c r="N8" s="552">
        <f t="shared" si="0"/>
        <v>5153</v>
      </c>
      <c r="O8" s="552">
        <f t="shared" si="0"/>
        <v>5027</v>
      </c>
      <c r="P8" s="552">
        <f t="shared" si="0"/>
        <v>4771</v>
      </c>
      <c r="Q8" s="552">
        <f t="shared" si="0"/>
        <v>4977</v>
      </c>
      <c r="R8" s="552">
        <f t="shared" si="0"/>
        <v>4848</v>
      </c>
      <c r="S8" s="552">
        <f t="shared" si="0"/>
        <v>4765</v>
      </c>
      <c r="T8" s="552">
        <f t="shared" si="0"/>
        <v>4620</v>
      </c>
      <c r="U8" s="552">
        <f t="shared" si="0"/>
        <v>4472</v>
      </c>
      <c r="V8" s="552">
        <f t="shared" si="0"/>
        <v>4212</v>
      </c>
      <c r="W8" s="552"/>
      <c r="X8" s="552">
        <f t="shared" si="0"/>
        <v>4140</v>
      </c>
      <c r="Y8" s="552">
        <f t="shared" si="0"/>
        <v>4102</v>
      </c>
      <c r="Z8" s="552">
        <f t="shared" si="0"/>
        <v>4128</v>
      </c>
      <c r="AA8" s="552">
        <f t="shared" si="0"/>
        <v>4090</v>
      </c>
      <c r="AB8" s="552">
        <f t="shared" si="0"/>
        <v>21236</v>
      </c>
      <c r="AC8" s="552">
        <f t="shared" si="0"/>
        <v>20897</v>
      </c>
      <c r="AD8" s="552">
        <f t="shared" si="0"/>
        <v>18270</v>
      </c>
      <c r="AE8" s="552">
        <f t="shared" si="0"/>
        <v>15513</v>
      </c>
      <c r="AF8" s="552">
        <f t="shared" si="0"/>
        <v>12246</v>
      </c>
      <c r="AG8" s="552">
        <f t="shared" si="0"/>
        <v>10390</v>
      </c>
      <c r="AH8" s="552">
        <f t="shared" si="0"/>
        <v>7610</v>
      </c>
      <c r="AI8" s="552">
        <f t="shared" si="0"/>
        <v>5990</v>
      </c>
      <c r="AJ8" s="552">
        <f t="shared" si="0"/>
        <v>4531</v>
      </c>
      <c r="AK8" s="552">
        <f t="shared" si="0"/>
        <v>3084</v>
      </c>
      <c r="AL8" s="552">
        <f t="shared" si="0"/>
        <v>2005</v>
      </c>
      <c r="AM8" s="552">
        <f t="shared" si="0"/>
        <v>1236</v>
      </c>
      <c r="AN8" s="552">
        <f t="shared" si="0"/>
        <v>1180</v>
      </c>
      <c r="AO8" s="552">
        <f t="shared" si="0"/>
        <v>0</v>
      </c>
      <c r="AP8" s="552">
        <f t="shared" si="0"/>
        <v>0</v>
      </c>
      <c r="AQ8" s="552">
        <f t="shared" si="0"/>
        <v>0</v>
      </c>
      <c r="AR8" s="552">
        <f t="shared" si="0"/>
        <v>6152</v>
      </c>
      <c r="AS8" s="552">
        <f t="shared" si="0"/>
        <v>111024</v>
      </c>
      <c r="AT8" s="552">
        <f t="shared" si="0"/>
        <v>11744</v>
      </c>
      <c r="AU8" s="552">
        <f t="shared" si="0"/>
        <v>10598</v>
      </c>
      <c r="AV8" s="552">
        <f t="shared" si="0"/>
        <v>48675</v>
      </c>
      <c r="AW8" s="552">
        <f t="shared" si="0"/>
        <v>8566</v>
      </c>
      <c r="AX8" s="553"/>
    </row>
    <row r="9" spans="1:50" ht="27" customHeight="1" x14ac:dyDescent="0.2">
      <c r="A9" s="554" t="s">
        <v>825</v>
      </c>
      <c r="B9" s="555" t="s">
        <v>109</v>
      </c>
      <c r="C9" s="555" t="s">
        <v>826</v>
      </c>
      <c r="D9" s="555"/>
      <c r="E9" s="555"/>
      <c r="F9" s="556">
        <f>SUM(F10)</f>
        <v>24967</v>
      </c>
      <c r="G9" s="556">
        <f t="shared" ref="G9:AW9" si="1">SUM(G10)</f>
        <v>564</v>
      </c>
      <c r="H9" s="556">
        <f t="shared" si="1"/>
        <v>569</v>
      </c>
      <c r="I9" s="556">
        <f t="shared" si="1"/>
        <v>624</v>
      </c>
      <c r="J9" s="556">
        <f t="shared" si="1"/>
        <v>553</v>
      </c>
      <c r="K9" s="556">
        <f t="shared" si="1"/>
        <v>556</v>
      </c>
      <c r="L9" s="556">
        <f t="shared" si="1"/>
        <v>618</v>
      </c>
      <c r="M9" s="556">
        <f t="shared" si="1"/>
        <v>551</v>
      </c>
      <c r="N9" s="556">
        <f t="shared" si="1"/>
        <v>519</v>
      </c>
      <c r="O9" s="556">
        <f t="shared" si="1"/>
        <v>519</v>
      </c>
      <c r="P9" s="556">
        <f t="shared" si="1"/>
        <v>511</v>
      </c>
      <c r="Q9" s="556">
        <f t="shared" si="1"/>
        <v>512</v>
      </c>
      <c r="R9" s="556">
        <f t="shared" si="1"/>
        <v>511</v>
      </c>
      <c r="S9" s="556">
        <f t="shared" si="1"/>
        <v>499</v>
      </c>
      <c r="T9" s="556">
        <f t="shared" si="1"/>
        <v>512</v>
      </c>
      <c r="U9" s="556">
        <f t="shared" si="1"/>
        <v>498</v>
      </c>
      <c r="V9" s="556">
        <f t="shared" si="1"/>
        <v>507</v>
      </c>
      <c r="W9" s="556"/>
      <c r="X9" s="556">
        <f t="shared" si="1"/>
        <v>501</v>
      </c>
      <c r="Y9" s="556">
        <f t="shared" si="1"/>
        <v>498</v>
      </c>
      <c r="Z9" s="556">
        <f t="shared" si="1"/>
        <v>496</v>
      </c>
      <c r="AA9" s="556">
        <f t="shared" si="1"/>
        <v>481</v>
      </c>
      <c r="AB9" s="556">
        <f t="shared" si="1"/>
        <v>2340</v>
      </c>
      <c r="AC9" s="556">
        <f t="shared" si="1"/>
        <v>2340</v>
      </c>
      <c r="AD9" s="556">
        <f t="shared" si="1"/>
        <v>1936</v>
      </c>
      <c r="AE9" s="556">
        <f t="shared" si="1"/>
        <v>1740</v>
      </c>
      <c r="AF9" s="556">
        <f t="shared" si="1"/>
        <v>1307</v>
      </c>
      <c r="AG9" s="556">
        <f t="shared" si="1"/>
        <v>1200</v>
      </c>
      <c r="AH9" s="556">
        <f t="shared" si="1"/>
        <v>1096</v>
      </c>
      <c r="AI9" s="556">
        <f t="shared" si="1"/>
        <v>767</v>
      </c>
      <c r="AJ9" s="556">
        <f t="shared" si="1"/>
        <v>598</v>
      </c>
      <c r="AK9" s="556">
        <f t="shared" si="1"/>
        <v>366</v>
      </c>
      <c r="AL9" s="556">
        <f t="shared" si="1"/>
        <v>279</v>
      </c>
      <c r="AM9" s="556">
        <f t="shared" si="1"/>
        <v>171</v>
      </c>
      <c r="AN9" s="556">
        <f t="shared" si="1"/>
        <v>228</v>
      </c>
      <c r="AO9" s="556">
        <f t="shared" si="1"/>
        <v>0</v>
      </c>
      <c r="AP9" s="556">
        <f t="shared" si="1"/>
        <v>0</v>
      </c>
      <c r="AQ9" s="556">
        <f t="shared" si="1"/>
        <v>0</v>
      </c>
      <c r="AR9" s="556">
        <f t="shared" si="1"/>
        <v>657</v>
      </c>
      <c r="AS9" s="556">
        <f t="shared" si="1"/>
        <v>12882</v>
      </c>
      <c r="AT9" s="556">
        <f t="shared" si="1"/>
        <v>1129</v>
      </c>
      <c r="AU9" s="556">
        <f t="shared" si="1"/>
        <v>1031</v>
      </c>
      <c r="AV9" s="556">
        <f t="shared" si="1"/>
        <v>4045</v>
      </c>
      <c r="AW9" s="556">
        <f t="shared" si="1"/>
        <v>998</v>
      </c>
      <c r="AX9" s="553"/>
    </row>
    <row r="10" spans="1:50" ht="27" customHeight="1" x14ac:dyDescent="0.2">
      <c r="A10" s="117">
        <v>101</v>
      </c>
      <c r="B10" s="125">
        <v>432</v>
      </c>
      <c r="C10" s="462" t="s">
        <v>11</v>
      </c>
      <c r="D10" s="419" t="s">
        <v>12</v>
      </c>
      <c r="E10" s="383">
        <v>2</v>
      </c>
      <c r="F10" s="557">
        <f t="shared" ref="F10" si="2">SUM(G10:AN10)</f>
        <v>24967</v>
      </c>
      <c r="G10" s="558">
        <v>564</v>
      </c>
      <c r="H10" s="558">
        <v>569</v>
      </c>
      <c r="I10" s="558">
        <v>624</v>
      </c>
      <c r="J10" s="558">
        <v>553</v>
      </c>
      <c r="K10" s="558">
        <v>556</v>
      </c>
      <c r="L10" s="558">
        <v>618</v>
      </c>
      <c r="M10" s="558">
        <v>551</v>
      </c>
      <c r="N10" s="558">
        <v>519</v>
      </c>
      <c r="O10" s="558">
        <v>519</v>
      </c>
      <c r="P10" s="558">
        <v>511</v>
      </c>
      <c r="Q10" s="558">
        <v>512</v>
      </c>
      <c r="R10" s="558">
        <v>511</v>
      </c>
      <c r="S10" s="558">
        <v>499</v>
      </c>
      <c r="T10" s="558">
        <v>512</v>
      </c>
      <c r="U10" s="558">
        <v>498</v>
      </c>
      <c r="V10" s="558">
        <v>507</v>
      </c>
      <c r="W10" s="558"/>
      <c r="X10" s="558">
        <v>501</v>
      </c>
      <c r="Y10" s="558">
        <v>498</v>
      </c>
      <c r="Z10" s="558">
        <v>496</v>
      </c>
      <c r="AA10" s="558">
        <v>481</v>
      </c>
      <c r="AB10" s="558">
        <v>2340</v>
      </c>
      <c r="AC10" s="558">
        <v>2340</v>
      </c>
      <c r="AD10" s="558">
        <v>1936</v>
      </c>
      <c r="AE10" s="558">
        <v>1740</v>
      </c>
      <c r="AF10" s="558">
        <v>1307</v>
      </c>
      <c r="AG10" s="558">
        <v>1200</v>
      </c>
      <c r="AH10" s="558">
        <v>1096</v>
      </c>
      <c r="AI10" s="558">
        <v>767</v>
      </c>
      <c r="AJ10" s="558">
        <v>598</v>
      </c>
      <c r="AK10" s="558">
        <v>366</v>
      </c>
      <c r="AL10" s="558">
        <v>279</v>
      </c>
      <c r="AM10" s="558">
        <v>171</v>
      </c>
      <c r="AN10" s="558">
        <v>228</v>
      </c>
      <c r="AO10" s="559"/>
      <c r="AP10" s="559"/>
      <c r="AQ10" s="559"/>
      <c r="AR10" s="559">
        <v>657</v>
      </c>
      <c r="AS10" s="559">
        <v>12882</v>
      </c>
      <c r="AT10" s="559">
        <v>1129</v>
      </c>
      <c r="AU10" s="559">
        <v>1031</v>
      </c>
      <c r="AV10" s="559">
        <v>4045</v>
      </c>
      <c r="AW10" s="559">
        <v>998</v>
      </c>
      <c r="AX10" s="553"/>
    </row>
    <row r="11" spans="1:50" x14ac:dyDescent="0.2">
      <c r="A11" s="554" t="s">
        <v>825</v>
      </c>
      <c r="B11" s="555" t="s">
        <v>109</v>
      </c>
      <c r="C11" s="555" t="s">
        <v>827</v>
      </c>
      <c r="D11" s="555"/>
      <c r="E11" s="555"/>
      <c r="F11" s="556">
        <f>SUM(F12:F37)</f>
        <v>42887</v>
      </c>
      <c r="G11" s="556">
        <f t="shared" ref="G11:AW11" si="3">SUM(G12:G37)</f>
        <v>624</v>
      </c>
      <c r="H11" s="556">
        <f t="shared" si="3"/>
        <v>657</v>
      </c>
      <c r="I11" s="556">
        <f t="shared" si="3"/>
        <v>614</v>
      </c>
      <c r="J11" s="556">
        <f t="shared" si="3"/>
        <v>617</v>
      </c>
      <c r="K11" s="556">
        <f t="shared" si="3"/>
        <v>621</v>
      </c>
      <c r="L11" s="556">
        <f t="shared" si="3"/>
        <v>643</v>
      </c>
      <c r="M11" s="556">
        <f t="shared" si="3"/>
        <v>973</v>
      </c>
      <c r="N11" s="556">
        <f t="shared" si="3"/>
        <v>981</v>
      </c>
      <c r="O11" s="556">
        <f t="shared" si="3"/>
        <v>956</v>
      </c>
      <c r="P11" s="556">
        <f t="shared" si="3"/>
        <v>892</v>
      </c>
      <c r="Q11" s="556">
        <f t="shared" si="3"/>
        <v>964</v>
      </c>
      <c r="R11" s="556">
        <f t="shared" si="3"/>
        <v>937</v>
      </c>
      <c r="S11" s="556">
        <f t="shared" si="3"/>
        <v>925</v>
      </c>
      <c r="T11" s="556">
        <f t="shared" si="3"/>
        <v>897</v>
      </c>
      <c r="U11" s="556">
        <f t="shared" si="3"/>
        <v>881</v>
      </c>
      <c r="V11" s="556">
        <f t="shared" si="3"/>
        <v>810</v>
      </c>
      <c r="W11" s="556">
        <f>H11+I11+J11+K11+L11+M11+N11+O11+P11+Q11+R11+S11</f>
        <v>9780</v>
      </c>
      <c r="X11" s="556">
        <f t="shared" si="3"/>
        <v>805</v>
      </c>
      <c r="Y11" s="556">
        <f t="shared" si="3"/>
        <v>802</v>
      </c>
      <c r="Z11" s="556">
        <f t="shared" si="3"/>
        <v>798</v>
      </c>
      <c r="AA11" s="556">
        <f t="shared" si="3"/>
        <v>782</v>
      </c>
      <c r="AB11" s="556">
        <f t="shared" si="3"/>
        <v>4127</v>
      </c>
      <c r="AC11" s="556">
        <f t="shared" si="3"/>
        <v>4241</v>
      </c>
      <c r="AD11" s="556">
        <f t="shared" si="3"/>
        <v>3828</v>
      </c>
      <c r="AE11" s="556">
        <f t="shared" si="3"/>
        <v>3306</v>
      </c>
      <c r="AF11" s="556">
        <f t="shared" si="3"/>
        <v>2796</v>
      </c>
      <c r="AG11" s="556">
        <f t="shared" si="3"/>
        <v>2235</v>
      </c>
      <c r="AH11" s="556">
        <f t="shared" si="3"/>
        <v>1628</v>
      </c>
      <c r="AI11" s="556">
        <f t="shared" si="3"/>
        <v>1413</v>
      </c>
      <c r="AJ11" s="556">
        <f t="shared" si="3"/>
        <v>1096</v>
      </c>
      <c r="AK11" s="556">
        <f t="shared" si="3"/>
        <v>822</v>
      </c>
      <c r="AL11" s="556">
        <f t="shared" si="3"/>
        <v>590</v>
      </c>
      <c r="AM11" s="556">
        <f t="shared" si="3"/>
        <v>338</v>
      </c>
      <c r="AN11" s="556">
        <f t="shared" si="3"/>
        <v>288</v>
      </c>
      <c r="AO11" s="556">
        <f t="shared" si="3"/>
        <v>0</v>
      </c>
      <c r="AP11" s="556">
        <f t="shared" si="3"/>
        <v>0</v>
      </c>
      <c r="AQ11" s="556">
        <f t="shared" si="3"/>
        <v>0</v>
      </c>
      <c r="AR11" s="556">
        <f t="shared" si="3"/>
        <v>1078</v>
      </c>
      <c r="AS11" s="556">
        <f t="shared" si="3"/>
        <v>22480</v>
      </c>
      <c r="AT11" s="556">
        <f t="shared" si="3"/>
        <v>2416</v>
      </c>
      <c r="AU11" s="556">
        <f t="shared" si="3"/>
        <v>2327</v>
      </c>
      <c r="AV11" s="556">
        <f t="shared" si="3"/>
        <v>11804</v>
      </c>
      <c r="AW11" s="556">
        <f t="shared" si="3"/>
        <v>1382</v>
      </c>
      <c r="AX11" s="560"/>
    </row>
    <row r="12" spans="1:50" ht="12.75" customHeight="1" x14ac:dyDescent="0.2">
      <c r="A12" s="117">
        <v>301</v>
      </c>
      <c r="B12" s="125">
        <v>477</v>
      </c>
      <c r="C12" s="462" t="s">
        <v>15</v>
      </c>
      <c r="D12" s="354" t="s">
        <v>16</v>
      </c>
      <c r="E12" s="361">
        <v>2</v>
      </c>
      <c r="F12" s="557">
        <f t="shared" ref="F12:F37" si="4">SUM(G12:AN12)</f>
        <v>1987</v>
      </c>
      <c r="G12" s="558">
        <v>18</v>
      </c>
      <c r="H12" s="558">
        <v>28</v>
      </c>
      <c r="I12" s="558">
        <v>17</v>
      </c>
      <c r="J12" s="558">
        <v>22</v>
      </c>
      <c r="K12" s="558">
        <v>20</v>
      </c>
      <c r="L12" s="558">
        <v>25</v>
      </c>
      <c r="M12" s="558">
        <v>33</v>
      </c>
      <c r="N12" s="558">
        <v>48</v>
      </c>
      <c r="O12" s="558">
        <v>47</v>
      </c>
      <c r="P12" s="558">
        <v>40</v>
      </c>
      <c r="Q12" s="558">
        <v>50</v>
      </c>
      <c r="R12" s="558">
        <v>45</v>
      </c>
      <c r="S12" s="558">
        <v>48</v>
      </c>
      <c r="T12" s="558">
        <v>46</v>
      </c>
      <c r="U12" s="558">
        <v>41</v>
      </c>
      <c r="V12" s="558">
        <v>36</v>
      </c>
      <c r="W12" s="558"/>
      <c r="X12" s="558">
        <v>37</v>
      </c>
      <c r="Y12" s="558">
        <v>38</v>
      </c>
      <c r="Z12" s="558">
        <v>39</v>
      </c>
      <c r="AA12" s="558">
        <v>35</v>
      </c>
      <c r="AB12" s="558">
        <v>93</v>
      </c>
      <c r="AC12" s="558">
        <v>92</v>
      </c>
      <c r="AD12" s="558">
        <v>220</v>
      </c>
      <c r="AE12" s="558">
        <v>160</v>
      </c>
      <c r="AF12" s="558">
        <v>169</v>
      </c>
      <c r="AG12" s="558">
        <v>150</v>
      </c>
      <c r="AH12" s="558">
        <v>108</v>
      </c>
      <c r="AI12" s="558">
        <v>91</v>
      </c>
      <c r="AJ12" s="558">
        <v>78</v>
      </c>
      <c r="AK12" s="558">
        <v>40</v>
      </c>
      <c r="AL12" s="558">
        <v>35</v>
      </c>
      <c r="AM12" s="558">
        <v>20</v>
      </c>
      <c r="AN12" s="558">
        <v>18</v>
      </c>
      <c r="AO12" s="559"/>
      <c r="AP12" s="559"/>
      <c r="AQ12" s="559"/>
      <c r="AR12" s="559">
        <v>34</v>
      </c>
      <c r="AS12" s="559">
        <v>1090</v>
      </c>
      <c r="AT12" s="559">
        <v>129</v>
      </c>
      <c r="AU12" s="559">
        <v>200</v>
      </c>
      <c r="AV12" s="559">
        <v>1150</v>
      </c>
      <c r="AW12" s="559">
        <v>39</v>
      </c>
      <c r="AX12" s="560"/>
    </row>
    <row r="13" spans="1:50" x14ac:dyDescent="0.2">
      <c r="A13" s="117">
        <v>302</v>
      </c>
      <c r="B13" s="125">
        <v>478</v>
      </c>
      <c r="C13" s="462" t="s">
        <v>18</v>
      </c>
      <c r="D13" s="354" t="s">
        <v>16</v>
      </c>
      <c r="E13" s="361">
        <v>2</v>
      </c>
      <c r="F13" s="557">
        <f t="shared" si="4"/>
        <v>1096</v>
      </c>
      <c r="G13" s="561">
        <v>25</v>
      </c>
      <c r="H13" s="558">
        <v>22</v>
      </c>
      <c r="I13" s="558">
        <v>23</v>
      </c>
      <c r="J13" s="558">
        <v>19</v>
      </c>
      <c r="K13" s="558">
        <v>22</v>
      </c>
      <c r="L13" s="558">
        <v>28</v>
      </c>
      <c r="M13" s="558">
        <v>15</v>
      </c>
      <c r="N13" s="558">
        <v>16</v>
      </c>
      <c r="O13" s="558">
        <v>18</v>
      </c>
      <c r="P13" s="558">
        <v>16</v>
      </c>
      <c r="Q13" s="558">
        <v>19</v>
      </c>
      <c r="R13" s="558">
        <v>17</v>
      </c>
      <c r="S13" s="558">
        <v>16</v>
      </c>
      <c r="T13" s="558">
        <v>17</v>
      </c>
      <c r="U13" s="558">
        <v>15</v>
      </c>
      <c r="V13" s="558">
        <v>16</v>
      </c>
      <c r="W13" s="558"/>
      <c r="X13" s="558">
        <v>15</v>
      </c>
      <c r="Y13" s="558">
        <v>13</v>
      </c>
      <c r="Z13" s="558">
        <v>13</v>
      </c>
      <c r="AA13" s="558">
        <v>11</v>
      </c>
      <c r="AB13" s="558">
        <v>86</v>
      </c>
      <c r="AC13" s="558">
        <v>87</v>
      </c>
      <c r="AD13" s="558">
        <v>117</v>
      </c>
      <c r="AE13" s="558">
        <v>90</v>
      </c>
      <c r="AF13" s="558">
        <v>86</v>
      </c>
      <c r="AG13" s="558">
        <v>52</v>
      </c>
      <c r="AH13" s="558">
        <v>59</v>
      </c>
      <c r="AI13" s="558">
        <v>48</v>
      </c>
      <c r="AJ13" s="558">
        <v>48</v>
      </c>
      <c r="AK13" s="558">
        <v>26</v>
      </c>
      <c r="AL13" s="558">
        <v>23</v>
      </c>
      <c r="AM13" s="558">
        <v>9</v>
      </c>
      <c r="AN13" s="558">
        <v>9</v>
      </c>
      <c r="AO13" s="559"/>
      <c r="AP13" s="559"/>
      <c r="AQ13" s="559"/>
      <c r="AR13" s="559">
        <v>29</v>
      </c>
      <c r="AS13" s="559">
        <v>546</v>
      </c>
      <c r="AT13" s="559">
        <v>55</v>
      </c>
      <c r="AU13" s="559">
        <v>39</v>
      </c>
      <c r="AV13" s="559">
        <v>250</v>
      </c>
      <c r="AW13" s="559">
        <v>29</v>
      </c>
      <c r="AX13" s="560"/>
    </row>
    <row r="14" spans="1:50" x14ac:dyDescent="0.2">
      <c r="A14" s="126">
        <v>303</v>
      </c>
      <c r="B14" s="125">
        <v>479</v>
      </c>
      <c r="C14" s="462" t="s">
        <v>20</v>
      </c>
      <c r="D14" s="354" t="s">
        <v>16</v>
      </c>
      <c r="E14" s="361">
        <v>2</v>
      </c>
      <c r="F14" s="557">
        <f t="shared" si="4"/>
        <v>2254</v>
      </c>
      <c r="G14" s="558">
        <v>28</v>
      </c>
      <c r="H14" s="558">
        <v>31</v>
      </c>
      <c r="I14" s="558">
        <v>26</v>
      </c>
      <c r="J14" s="558">
        <v>32</v>
      </c>
      <c r="K14" s="558">
        <v>19</v>
      </c>
      <c r="L14" s="558">
        <v>32</v>
      </c>
      <c r="M14" s="558">
        <v>51</v>
      </c>
      <c r="N14" s="558">
        <v>48</v>
      </c>
      <c r="O14" s="558">
        <v>47</v>
      </c>
      <c r="P14" s="558">
        <v>40</v>
      </c>
      <c r="Q14" s="558">
        <v>53</v>
      </c>
      <c r="R14" s="558">
        <v>49</v>
      </c>
      <c r="S14" s="558">
        <v>53</v>
      </c>
      <c r="T14" s="558">
        <v>52</v>
      </c>
      <c r="U14" s="558">
        <v>46</v>
      </c>
      <c r="V14" s="558">
        <v>39</v>
      </c>
      <c r="W14" s="558"/>
      <c r="X14" s="558">
        <v>38</v>
      </c>
      <c r="Y14" s="558">
        <v>41</v>
      </c>
      <c r="Z14" s="558">
        <v>34</v>
      </c>
      <c r="AA14" s="558">
        <v>32</v>
      </c>
      <c r="AB14" s="558">
        <v>216</v>
      </c>
      <c r="AC14" s="558">
        <v>207</v>
      </c>
      <c r="AD14" s="558">
        <v>199</v>
      </c>
      <c r="AE14" s="558">
        <v>193</v>
      </c>
      <c r="AF14" s="558">
        <v>166</v>
      </c>
      <c r="AG14" s="558">
        <v>112</v>
      </c>
      <c r="AH14" s="558">
        <v>110</v>
      </c>
      <c r="AI14" s="558">
        <v>79</v>
      </c>
      <c r="AJ14" s="558">
        <v>67</v>
      </c>
      <c r="AK14" s="558">
        <v>45</v>
      </c>
      <c r="AL14" s="558">
        <v>31</v>
      </c>
      <c r="AM14" s="558">
        <v>20</v>
      </c>
      <c r="AN14" s="558">
        <v>18</v>
      </c>
      <c r="AO14" s="559"/>
      <c r="AP14" s="559"/>
      <c r="AQ14" s="559"/>
      <c r="AR14" s="559">
        <v>49</v>
      </c>
      <c r="AS14" s="559">
        <v>1184</v>
      </c>
      <c r="AT14" s="559">
        <v>135</v>
      </c>
      <c r="AU14" s="559">
        <v>159</v>
      </c>
      <c r="AV14" s="559">
        <v>900</v>
      </c>
      <c r="AW14" s="559">
        <v>60</v>
      </c>
      <c r="AX14" s="560"/>
    </row>
    <row r="15" spans="1:50" x14ac:dyDescent="0.2">
      <c r="A15" s="117">
        <v>304</v>
      </c>
      <c r="B15" s="125">
        <v>480</v>
      </c>
      <c r="C15" s="462" t="s">
        <v>22</v>
      </c>
      <c r="D15" s="354" t="s">
        <v>16</v>
      </c>
      <c r="E15" s="361">
        <v>2</v>
      </c>
      <c r="F15" s="557">
        <f t="shared" si="4"/>
        <v>1512</v>
      </c>
      <c r="G15" s="558">
        <v>7</v>
      </c>
      <c r="H15" s="558">
        <v>9</v>
      </c>
      <c r="I15" s="558">
        <v>7</v>
      </c>
      <c r="J15" s="558">
        <v>8</v>
      </c>
      <c r="K15" s="558">
        <v>11</v>
      </c>
      <c r="L15" s="558">
        <v>10</v>
      </c>
      <c r="M15" s="558">
        <v>39</v>
      </c>
      <c r="N15" s="558">
        <v>39</v>
      </c>
      <c r="O15" s="558">
        <v>39</v>
      </c>
      <c r="P15" s="558">
        <v>36</v>
      </c>
      <c r="Q15" s="558">
        <v>38</v>
      </c>
      <c r="R15" s="558">
        <v>40</v>
      </c>
      <c r="S15" s="558">
        <v>35</v>
      </c>
      <c r="T15" s="558">
        <v>34</v>
      </c>
      <c r="U15" s="558">
        <v>37</v>
      </c>
      <c r="V15" s="558">
        <v>31</v>
      </c>
      <c r="W15" s="558"/>
      <c r="X15" s="558">
        <v>28</v>
      </c>
      <c r="Y15" s="558">
        <v>26</v>
      </c>
      <c r="Z15" s="558">
        <v>25</v>
      </c>
      <c r="AA15" s="558">
        <v>26</v>
      </c>
      <c r="AB15" s="558">
        <v>47</v>
      </c>
      <c r="AC15" s="558">
        <v>149</v>
      </c>
      <c r="AD15" s="558">
        <v>149</v>
      </c>
      <c r="AE15" s="558">
        <v>127</v>
      </c>
      <c r="AF15" s="558">
        <v>140</v>
      </c>
      <c r="AG15" s="558">
        <v>102</v>
      </c>
      <c r="AH15" s="558">
        <v>60</v>
      </c>
      <c r="AI15" s="558">
        <v>65</v>
      </c>
      <c r="AJ15" s="558">
        <v>48</v>
      </c>
      <c r="AK15" s="558">
        <v>40</v>
      </c>
      <c r="AL15" s="558">
        <v>28</v>
      </c>
      <c r="AM15" s="558">
        <v>18</v>
      </c>
      <c r="AN15" s="558">
        <v>14</v>
      </c>
      <c r="AO15" s="559"/>
      <c r="AP15" s="559"/>
      <c r="AQ15" s="559"/>
      <c r="AR15" s="559">
        <v>11</v>
      </c>
      <c r="AS15" s="559">
        <v>851</v>
      </c>
      <c r="AT15" s="559">
        <v>105</v>
      </c>
      <c r="AU15" s="559">
        <v>133</v>
      </c>
      <c r="AV15" s="559">
        <v>610</v>
      </c>
      <c r="AW15" s="559">
        <v>12</v>
      </c>
      <c r="AX15" s="560"/>
    </row>
    <row r="16" spans="1:50" x14ac:dyDescent="0.2">
      <c r="A16" s="117">
        <v>305</v>
      </c>
      <c r="B16" s="125">
        <v>481</v>
      </c>
      <c r="C16" s="462" t="s">
        <v>24</v>
      </c>
      <c r="D16" s="354" t="s">
        <v>16</v>
      </c>
      <c r="E16" s="361">
        <v>2</v>
      </c>
      <c r="F16" s="557">
        <f t="shared" si="4"/>
        <v>1721</v>
      </c>
      <c r="G16" s="558">
        <v>15</v>
      </c>
      <c r="H16" s="558">
        <v>12</v>
      </c>
      <c r="I16" s="558">
        <v>18</v>
      </c>
      <c r="J16" s="558">
        <v>16</v>
      </c>
      <c r="K16" s="558">
        <v>16</v>
      </c>
      <c r="L16" s="558">
        <v>18</v>
      </c>
      <c r="M16" s="558">
        <v>38</v>
      </c>
      <c r="N16" s="558">
        <v>40</v>
      </c>
      <c r="O16" s="558">
        <v>38</v>
      </c>
      <c r="P16" s="558">
        <v>36</v>
      </c>
      <c r="Q16" s="558">
        <v>38</v>
      </c>
      <c r="R16" s="558">
        <v>40</v>
      </c>
      <c r="S16" s="558">
        <v>37</v>
      </c>
      <c r="T16" s="558">
        <v>31</v>
      </c>
      <c r="U16" s="558">
        <v>36</v>
      </c>
      <c r="V16" s="558">
        <v>34</v>
      </c>
      <c r="W16" s="558"/>
      <c r="X16" s="558">
        <v>34</v>
      </c>
      <c r="Y16" s="558">
        <v>37</v>
      </c>
      <c r="Z16" s="558">
        <v>29</v>
      </c>
      <c r="AA16" s="558">
        <v>33</v>
      </c>
      <c r="AB16" s="558">
        <v>159</v>
      </c>
      <c r="AC16" s="558">
        <v>159</v>
      </c>
      <c r="AD16" s="558">
        <v>156</v>
      </c>
      <c r="AE16" s="558">
        <v>140</v>
      </c>
      <c r="AF16" s="558">
        <v>136</v>
      </c>
      <c r="AG16" s="558">
        <v>104</v>
      </c>
      <c r="AH16" s="558">
        <v>64</v>
      </c>
      <c r="AI16" s="558">
        <v>64</v>
      </c>
      <c r="AJ16" s="558">
        <v>45</v>
      </c>
      <c r="AK16" s="558">
        <v>39</v>
      </c>
      <c r="AL16" s="558">
        <v>27</v>
      </c>
      <c r="AM16" s="558">
        <v>17</v>
      </c>
      <c r="AN16" s="558">
        <v>15</v>
      </c>
      <c r="AO16" s="559"/>
      <c r="AP16" s="559"/>
      <c r="AQ16" s="559"/>
      <c r="AR16" s="559">
        <v>26</v>
      </c>
      <c r="AS16" s="559">
        <v>879</v>
      </c>
      <c r="AT16" s="559">
        <v>105</v>
      </c>
      <c r="AU16" s="559">
        <v>120</v>
      </c>
      <c r="AV16" s="559">
        <v>610</v>
      </c>
      <c r="AW16" s="559">
        <v>25</v>
      </c>
      <c r="AX16" s="560"/>
    </row>
    <row r="17" spans="1:50" x14ac:dyDescent="0.2">
      <c r="A17" s="117">
        <v>306</v>
      </c>
      <c r="B17" s="125">
        <v>482</v>
      </c>
      <c r="C17" s="462" t="s">
        <v>26</v>
      </c>
      <c r="D17" s="354" t="s">
        <v>16</v>
      </c>
      <c r="E17" s="361">
        <v>2</v>
      </c>
      <c r="F17" s="557">
        <f t="shared" si="4"/>
        <v>1905</v>
      </c>
      <c r="G17" s="558">
        <v>27</v>
      </c>
      <c r="H17" s="558">
        <v>25</v>
      </c>
      <c r="I17" s="558">
        <v>36</v>
      </c>
      <c r="J17" s="558">
        <v>37</v>
      </c>
      <c r="K17" s="558">
        <v>29</v>
      </c>
      <c r="L17" s="558">
        <v>37</v>
      </c>
      <c r="M17" s="558">
        <v>39</v>
      </c>
      <c r="N17" s="558">
        <v>40</v>
      </c>
      <c r="O17" s="558">
        <v>39</v>
      </c>
      <c r="P17" s="558">
        <v>37</v>
      </c>
      <c r="Q17" s="558">
        <v>38</v>
      </c>
      <c r="R17" s="558">
        <v>39</v>
      </c>
      <c r="S17" s="558">
        <v>42</v>
      </c>
      <c r="T17" s="558">
        <v>41</v>
      </c>
      <c r="U17" s="558">
        <v>41</v>
      </c>
      <c r="V17" s="558">
        <v>33</v>
      </c>
      <c r="W17" s="558"/>
      <c r="X17" s="558">
        <v>36</v>
      </c>
      <c r="Y17" s="558">
        <v>36</v>
      </c>
      <c r="Z17" s="558">
        <v>36</v>
      </c>
      <c r="AA17" s="558">
        <v>30</v>
      </c>
      <c r="AB17" s="558">
        <v>182</v>
      </c>
      <c r="AC17" s="558">
        <v>169</v>
      </c>
      <c r="AD17" s="558">
        <v>160</v>
      </c>
      <c r="AE17" s="558">
        <v>148</v>
      </c>
      <c r="AF17" s="558">
        <v>136</v>
      </c>
      <c r="AG17" s="558">
        <v>108</v>
      </c>
      <c r="AH17" s="558">
        <v>74</v>
      </c>
      <c r="AI17" s="558">
        <v>66</v>
      </c>
      <c r="AJ17" s="558">
        <v>45</v>
      </c>
      <c r="AK17" s="558">
        <v>39</v>
      </c>
      <c r="AL17" s="558">
        <v>28</v>
      </c>
      <c r="AM17" s="558">
        <v>17</v>
      </c>
      <c r="AN17" s="558">
        <v>15</v>
      </c>
      <c r="AO17" s="559"/>
      <c r="AP17" s="559"/>
      <c r="AQ17" s="559"/>
      <c r="AR17" s="559">
        <v>52</v>
      </c>
      <c r="AS17" s="559">
        <v>954</v>
      </c>
      <c r="AT17" s="559">
        <v>112</v>
      </c>
      <c r="AU17" s="559">
        <v>97</v>
      </c>
      <c r="AV17" s="559">
        <v>460</v>
      </c>
      <c r="AW17" s="559">
        <v>65</v>
      </c>
      <c r="AX17" s="560"/>
    </row>
    <row r="18" spans="1:50" x14ac:dyDescent="0.2">
      <c r="A18" s="117">
        <v>307</v>
      </c>
      <c r="B18" s="125">
        <v>483</v>
      </c>
      <c r="C18" s="462" t="s">
        <v>28</v>
      </c>
      <c r="D18" s="354" t="s">
        <v>16</v>
      </c>
      <c r="E18" s="361">
        <v>2</v>
      </c>
      <c r="F18" s="557">
        <f t="shared" si="4"/>
        <v>1850</v>
      </c>
      <c r="G18" s="558">
        <v>25</v>
      </c>
      <c r="H18" s="558">
        <v>29</v>
      </c>
      <c r="I18" s="558">
        <v>28</v>
      </c>
      <c r="J18" s="558">
        <v>20</v>
      </c>
      <c r="K18" s="558">
        <v>21</v>
      </c>
      <c r="L18" s="558">
        <v>33</v>
      </c>
      <c r="M18" s="558">
        <v>39</v>
      </c>
      <c r="N18" s="558">
        <v>39</v>
      </c>
      <c r="O18" s="558">
        <v>39</v>
      </c>
      <c r="P18" s="558">
        <v>37</v>
      </c>
      <c r="Q18" s="558">
        <v>38</v>
      </c>
      <c r="R18" s="558">
        <v>39</v>
      </c>
      <c r="S18" s="558">
        <v>38</v>
      </c>
      <c r="T18" s="558">
        <v>36</v>
      </c>
      <c r="U18" s="558">
        <v>38</v>
      </c>
      <c r="V18" s="558">
        <v>33</v>
      </c>
      <c r="W18" s="558"/>
      <c r="X18" s="558">
        <v>31</v>
      </c>
      <c r="Y18" s="558">
        <v>35</v>
      </c>
      <c r="Z18" s="558">
        <v>34</v>
      </c>
      <c r="AA18" s="558">
        <v>29</v>
      </c>
      <c r="AB18" s="558">
        <v>182</v>
      </c>
      <c r="AC18" s="558">
        <v>170</v>
      </c>
      <c r="AD18" s="558">
        <v>160</v>
      </c>
      <c r="AE18" s="558">
        <v>149</v>
      </c>
      <c r="AF18" s="558">
        <v>136</v>
      </c>
      <c r="AG18" s="558">
        <v>110</v>
      </c>
      <c r="AH18" s="558">
        <v>72</v>
      </c>
      <c r="AI18" s="558">
        <v>64</v>
      </c>
      <c r="AJ18" s="558">
        <v>45</v>
      </c>
      <c r="AK18" s="558">
        <v>42</v>
      </c>
      <c r="AL18" s="558">
        <v>26</v>
      </c>
      <c r="AM18" s="558">
        <v>18</v>
      </c>
      <c r="AN18" s="558">
        <v>15</v>
      </c>
      <c r="AO18" s="559"/>
      <c r="AP18" s="559"/>
      <c r="AQ18" s="559"/>
      <c r="AR18" s="559">
        <v>38</v>
      </c>
      <c r="AS18" s="559">
        <v>932</v>
      </c>
      <c r="AT18" s="559">
        <v>102</v>
      </c>
      <c r="AU18" s="559">
        <v>96</v>
      </c>
      <c r="AV18" s="559">
        <v>450</v>
      </c>
      <c r="AW18" s="559">
        <v>43</v>
      </c>
      <c r="AX18" s="560"/>
    </row>
    <row r="19" spans="1:50" x14ac:dyDescent="0.2">
      <c r="A19" s="117">
        <v>308</v>
      </c>
      <c r="B19" s="125">
        <v>484</v>
      </c>
      <c r="C19" s="462" t="s">
        <v>30</v>
      </c>
      <c r="D19" s="354" t="s">
        <v>31</v>
      </c>
      <c r="E19" s="361">
        <v>2</v>
      </c>
      <c r="F19" s="557">
        <f t="shared" si="4"/>
        <v>1106</v>
      </c>
      <c r="G19" s="558">
        <v>16</v>
      </c>
      <c r="H19" s="558">
        <v>14</v>
      </c>
      <c r="I19" s="558">
        <v>19</v>
      </c>
      <c r="J19" s="558">
        <v>16</v>
      </c>
      <c r="K19" s="558">
        <v>18</v>
      </c>
      <c r="L19" s="558">
        <v>10</v>
      </c>
      <c r="M19" s="558">
        <v>22</v>
      </c>
      <c r="N19" s="558">
        <v>23</v>
      </c>
      <c r="O19" s="558">
        <v>20</v>
      </c>
      <c r="P19" s="558">
        <v>18</v>
      </c>
      <c r="Q19" s="558">
        <v>21</v>
      </c>
      <c r="R19" s="558">
        <v>23</v>
      </c>
      <c r="S19" s="558">
        <v>24</v>
      </c>
      <c r="T19" s="558">
        <v>19</v>
      </c>
      <c r="U19" s="558">
        <v>17</v>
      </c>
      <c r="V19" s="558">
        <v>16</v>
      </c>
      <c r="W19" s="558"/>
      <c r="X19" s="558">
        <v>17</v>
      </c>
      <c r="Y19" s="558">
        <v>13</v>
      </c>
      <c r="Z19" s="558">
        <v>11</v>
      </c>
      <c r="AA19" s="558">
        <v>12</v>
      </c>
      <c r="AB19" s="558">
        <v>89</v>
      </c>
      <c r="AC19" s="558">
        <v>102</v>
      </c>
      <c r="AD19" s="558">
        <v>106</v>
      </c>
      <c r="AE19" s="558">
        <v>104</v>
      </c>
      <c r="AF19" s="558">
        <v>85</v>
      </c>
      <c r="AG19" s="558">
        <v>80</v>
      </c>
      <c r="AH19" s="558">
        <v>49</v>
      </c>
      <c r="AI19" s="558">
        <v>45</v>
      </c>
      <c r="AJ19" s="558">
        <v>31</v>
      </c>
      <c r="AK19" s="558">
        <v>25</v>
      </c>
      <c r="AL19" s="558">
        <v>18</v>
      </c>
      <c r="AM19" s="558">
        <v>12</v>
      </c>
      <c r="AN19" s="558">
        <v>11</v>
      </c>
      <c r="AO19" s="559"/>
      <c r="AP19" s="559"/>
      <c r="AQ19" s="559"/>
      <c r="AR19" s="559">
        <v>30</v>
      </c>
      <c r="AS19" s="559">
        <v>552</v>
      </c>
      <c r="AT19" s="559">
        <v>71</v>
      </c>
      <c r="AU19" s="559">
        <v>45</v>
      </c>
      <c r="AV19" s="559">
        <v>350</v>
      </c>
      <c r="AW19" s="559">
        <v>31</v>
      </c>
      <c r="AX19" s="560"/>
    </row>
    <row r="20" spans="1:50" x14ac:dyDescent="0.2">
      <c r="A20" s="117">
        <v>309</v>
      </c>
      <c r="B20" s="125">
        <v>10502</v>
      </c>
      <c r="C20" s="462" t="s">
        <v>33</v>
      </c>
      <c r="D20" s="354" t="s">
        <v>31</v>
      </c>
      <c r="E20" s="361">
        <v>2</v>
      </c>
      <c r="F20" s="557">
        <f t="shared" si="4"/>
        <v>523</v>
      </c>
      <c r="G20" s="558">
        <v>17</v>
      </c>
      <c r="H20" s="558">
        <v>16</v>
      </c>
      <c r="I20" s="558">
        <v>22</v>
      </c>
      <c r="J20" s="558">
        <v>22</v>
      </c>
      <c r="K20" s="558">
        <v>17</v>
      </c>
      <c r="L20" s="558">
        <v>21</v>
      </c>
      <c r="M20" s="558">
        <v>13</v>
      </c>
      <c r="N20" s="558">
        <v>14</v>
      </c>
      <c r="O20" s="558">
        <v>10</v>
      </c>
      <c r="P20" s="558">
        <v>10</v>
      </c>
      <c r="Q20" s="558">
        <v>10</v>
      </c>
      <c r="R20" s="558">
        <v>6</v>
      </c>
      <c r="S20" s="558">
        <v>6</v>
      </c>
      <c r="T20" s="558">
        <v>6</v>
      </c>
      <c r="U20" s="558">
        <v>4</v>
      </c>
      <c r="V20" s="558">
        <v>3</v>
      </c>
      <c r="W20" s="558"/>
      <c r="X20" s="558">
        <v>3</v>
      </c>
      <c r="Y20" s="558">
        <v>2</v>
      </c>
      <c r="Z20" s="558">
        <v>3</v>
      </c>
      <c r="AA20" s="558">
        <v>2</v>
      </c>
      <c r="AB20" s="558">
        <v>19</v>
      </c>
      <c r="AC20" s="558">
        <v>35</v>
      </c>
      <c r="AD20" s="558">
        <v>50</v>
      </c>
      <c r="AE20" s="558">
        <v>49</v>
      </c>
      <c r="AF20" s="558">
        <v>32</v>
      </c>
      <c r="AG20" s="558">
        <v>30</v>
      </c>
      <c r="AH20" s="558">
        <v>29</v>
      </c>
      <c r="AI20" s="558">
        <v>19</v>
      </c>
      <c r="AJ20" s="558">
        <v>13</v>
      </c>
      <c r="AK20" s="558">
        <v>13</v>
      </c>
      <c r="AL20" s="558">
        <v>15</v>
      </c>
      <c r="AM20" s="558">
        <v>6</v>
      </c>
      <c r="AN20" s="558">
        <v>6</v>
      </c>
      <c r="AO20" s="559"/>
      <c r="AP20" s="559"/>
      <c r="AQ20" s="559"/>
      <c r="AR20" s="559">
        <v>26</v>
      </c>
      <c r="AS20" s="559">
        <v>236</v>
      </c>
      <c r="AT20" s="559">
        <v>33</v>
      </c>
      <c r="AU20" s="559">
        <v>11</v>
      </c>
      <c r="AV20" s="559">
        <v>100</v>
      </c>
      <c r="AW20" s="559">
        <v>22</v>
      </c>
      <c r="AX20" s="560"/>
    </row>
    <row r="21" spans="1:50" x14ac:dyDescent="0.2">
      <c r="A21" s="117">
        <v>310</v>
      </c>
      <c r="B21" s="125">
        <v>13864</v>
      </c>
      <c r="C21" s="462" t="s">
        <v>35</v>
      </c>
      <c r="D21" s="354" t="s">
        <v>31</v>
      </c>
      <c r="E21" s="361">
        <v>1</v>
      </c>
      <c r="F21" s="557">
        <f t="shared" si="4"/>
        <v>798</v>
      </c>
      <c r="G21" s="558">
        <v>6</v>
      </c>
      <c r="H21" s="558">
        <v>6</v>
      </c>
      <c r="I21" s="558">
        <v>10</v>
      </c>
      <c r="J21" s="558">
        <v>5</v>
      </c>
      <c r="K21" s="558">
        <v>7</v>
      </c>
      <c r="L21" s="558">
        <v>7</v>
      </c>
      <c r="M21" s="558">
        <v>14</v>
      </c>
      <c r="N21" s="558">
        <v>14</v>
      </c>
      <c r="O21" s="558">
        <v>15</v>
      </c>
      <c r="P21" s="558">
        <v>13</v>
      </c>
      <c r="Q21" s="558">
        <v>14</v>
      </c>
      <c r="R21" s="558">
        <v>12</v>
      </c>
      <c r="S21" s="558">
        <v>8</v>
      </c>
      <c r="T21" s="558">
        <v>7</v>
      </c>
      <c r="U21" s="558">
        <v>9</v>
      </c>
      <c r="V21" s="558">
        <v>8</v>
      </c>
      <c r="W21" s="558"/>
      <c r="X21" s="558">
        <v>9</v>
      </c>
      <c r="Y21" s="558">
        <v>8</v>
      </c>
      <c r="Z21" s="558">
        <v>9</v>
      </c>
      <c r="AA21" s="558">
        <v>7</v>
      </c>
      <c r="AB21" s="558">
        <v>68</v>
      </c>
      <c r="AC21" s="558">
        <v>64</v>
      </c>
      <c r="AD21" s="558">
        <v>90</v>
      </c>
      <c r="AE21" s="558">
        <v>92</v>
      </c>
      <c r="AF21" s="558">
        <v>70</v>
      </c>
      <c r="AG21" s="558">
        <v>65</v>
      </c>
      <c r="AH21" s="558">
        <v>45</v>
      </c>
      <c r="AI21" s="558">
        <v>37</v>
      </c>
      <c r="AJ21" s="558">
        <v>24</v>
      </c>
      <c r="AK21" s="558">
        <v>21</v>
      </c>
      <c r="AL21" s="558">
        <v>17</v>
      </c>
      <c r="AM21" s="558">
        <v>9</v>
      </c>
      <c r="AN21" s="558">
        <v>8</v>
      </c>
      <c r="AO21" s="559"/>
      <c r="AP21" s="559"/>
      <c r="AQ21" s="559"/>
      <c r="AR21" s="559">
        <v>16</v>
      </c>
      <c r="AS21" s="559">
        <v>400</v>
      </c>
      <c r="AT21" s="559">
        <v>51</v>
      </c>
      <c r="AU21" s="559">
        <v>32</v>
      </c>
      <c r="AV21" s="559">
        <v>198</v>
      </c>
      <c r="AW21" s="559">
        <v>14</v>
      </c>
      <c r="AX21" s="560"/>
    </row>
    <row r="22" spans="1:50" x14ac:dyDescent="0.2">
      <c r="A22" s="347">
        <v>311</v>
      </c>
      <c r="B22" s="125">
        <v>24569</v>
      </c>
      <c r="C22" s="463" t="s">
        <v>212</v>
      </c>
      <c r="D22" s="354" t="s">
        <v>31</v>
      </c>
      <c r="E22" s="361">
        <v>1</v>
      </c>
      <c r="F22" s="557">
        <f t="shared" si="4"/>
        <v>1566</v>
      </c>
      <c r="G22" s="558">
        <v>20</v>
      </c>
      <c r="H22" s="558">
        <v>26</v>
      </c>
      <c r="I22" s="558">
        <v>25</v>
      </c>
      <c r="J22" s="558">
        <v>24</v>
      </c>
      <c r="K22" s="558">
        <v>21</v>
      </c>
      <c r="L22" s="558">
        <v>23</v>
      </c>
      <c r="M22" s="558">
        <v>32</v>
      </c>
      <c r="N22" s="558">
        <v>35</v>
      </c>
      <c r="O22" s="558">
        <v>32</v>
      </c>
      <c r="P22" s="558">
        <v>29</v>
      </c>
      <c r="Q22" s="558">
        <v>37</v>
      </c>
      <c r="R22" s="558">
        <v>32</v>
      </c>
      <c r="S22" s="558">
        <v>35</v>
      </c>
      <c r="T22" s="558">
        <v>31</v>
      </c>
      <c r="U22" s="558">
        <v>33</v>
      </c>
      <c r="V22" s="558">
        <v>25</v>
      </c>
      <c r="W22" s="558"/>
      <c r="X22" s="558">
        <v>25</v>
      </c>
      <c r="Y22" s="558">
        <v>24</v>
      </c>
      <c r="Z22" s="558">
        <v>31</v>
      </c>
      <c r="AA22" s="558">
        <v>31</v>
      </c>
      <c r="AB22" s="558">
        <v>154</v>
      </c>
      <c r="AC22" s="558">
        <v>144</v>
      </c>
      <c r="AD22" s="558">
        <v>145</v>
      </c>
      <c r="AE22" s="558">
        <v>113</v>
      </c>
      <c r="AF22" s="558">
        <v>112</v>
      </c>
      <c r="AG22" s="558">
        <v>80</v>
      </c>
      <c r="AH22" s="558">
        <v>75</v>
      </c>
      <c r="AI22" s="558">
        <v>50</v>
      </c>
      <c r="AJ22" s="558">
        <v>44</v>
      </c>
      <c r="AK22" s="558">
        <v>29</v>
      </c>
      <c r="AL22" s="558">
        <v>22</v>
      </c>
      <c r="AM22" s="558">
        <v>14</v>
      </c>
      <c r="AN22" s="558">
        <v>13</v>
      </c>
      <c r="AO22" s="559"/>
      <c r="AP22" s="559"/>
      <c r="AQ22" s="559"/>
      <c r="AR22" s="559">
        <v>19</v>
      </c>
      <c r="AS22" s="559">
        <v>770</v>
      </c>
      <c r="AT22" s="559">
        <v>98</v>
      </c>
      <c r="AU22" s="559">
        <v>68</v>
      </c>
      <c r="AV22" s="559">
        <v>430</v>
      </c>
      <c r="AW22" s="559">
        <v>20</v>
      </c>
      <c r="AX22" s="560"/>
    </row>
    <row r="23" spans="1:50" x14ac:dyDescent="0.2">
      <c r="A23" s="117">
        <v>301</v>
      </c>
      <c r="B23" s="125">
        <v>495</v>
      </c>
      <c r="C23" s="462" t="s">
        <v>13</v>
      </c>
      <c r="D23" s="352" t="s">
        <v>14</v>
      </c>
      <c r="E23" s="363">
        <v>1</v>
      </c>
      <c r="F23" s="557">
        <f t="shared" si="4"/>
        <v>7770</v>
      </c>
      <c r="G23" s="558">
        <v>164</v>
      </c>
      <c r="H23" s="558">
        <v>161</v>
      </c>
      <c r="I23" s="558">
        <v>142</v>
      </c>
      <c r="J23" s="558">
        <v>138</v>
      </c>
      <c r="K23" s="558">
        <v>130</v>
      </c>
      <c r="L23" s="558">
        <v>147</v>
      </c>
      <c r="M23" s="559">
        <v>170</v>
      </c>
      <c r="N23" s="559">
        <v>168</v>
      </c>
      <c r="O23" s="559">
        <v>158</v>
      </c>
      <c r="P23" s="559">
        <v>150</v>
      </c>
      <c r="Q23" s="559">
        <v>167</v>
      </c>
      <c r="R23" s="559">
        <v>130</v>
      </c>
      <c r="S23" s="559">
        <v>146</v>
      </c>
      <c r="T23" s="559">
        <v>162</v>
      </c>
      <c r="U23" s="559">
        <v>150</v>
      </c>
      <c r="V23" s="559">
        <v>147</v>
      </c>
      <c r="W23" s="559"/>
      <c r="X23" s="559">
        <v>138</v>
      </c>
      <c r="Y23" s="559">
        <v>147</v>
      </c>
      <c r="Z23" s="559">
        <v>152</v>
      </c>
      <c r="AA23" s="559">
        <v>150</v>
      </c>
      <c r="AB23" s="559">
        <v>733</v>
      </c>
      <c r="AC23" s="559">
        <v>766</v>
      </c>
      <c r="AD23" s="559">
        <v>809</v>
      </c>
      <c r="AE23" s="559">
        <v>564</v>
      </c>
      <c r="AF23" s="559">
        <v>435</v>
      </c>
      <c r="AG23" s="559">
        <v>365</v>
      </c>
      <c r="AH23" s="559">
        <v>292</v>
      </c>
      <c r="AI23" s="559">
        <v>247</v>
      </c>
      <c r="AJ23" s="559">
        <v>193</v>
      </c>
      <c r="AK23" s="559">
        <v>147</v>
      </c>
      <c r="AL23" s="559">
        <v>90</v>
      </c>
      <c r="AM23" s="559">
        <v>57</v>
      </c>
      <c r="AN23" s="559">
        <v>55</v>
      </c>
      <c r="AO23" s="559"/>
      <c r="AP23" s="559"/>
      <c r="AQ23" s="559"/>
      <c r="AR23" s="559">
        <v>223</v>
      </c>
      <c r="AS23" s="559">
        <v>3859</v>
      </c>
      <c r="AT23" s="559">
        <v>373</v>
      </c>
      <c r="AU23" s="559">
        <v>356</v>
      </c>
      <c r="AV23" s="559">
        <v>1740</v>
      </c>
      <c r="AW23" s="559">
        <v>320</v>
      </c>
      <c r="AX23" s="560"/>
    </row>
    <row r="24" spans="1:50" x14ac:dyDescent="0.2">
      <c r="A24" s="117">
        <v>302</v>
      </c>
      <c r="B24" s="125">
        <v>496</v>
      </c>
      <c r="C24" s="462" t="s">
        <v>17</v>
      </c>
      <c r="D24" s="354" t="s">
        <v>16</v>
      </c>
      <c r="E24" s="361">
        <v>1</v>
      </c>
      <c r="F24" s="557">
        <f t="shared" si="4"/>
        <v>1153</v>
      </c>
      <c r="G24" s="558">
        <v>20</v>
      </c>
      <c r="H24" s="558">
        <v>22</v>
      </c>
      <c r="I24" s="558">
        <v>15</v>
      </c>
      <c r="J24" s="558">
        <v>9</v>
      </c>
      <c r="K24" s="558">
        <v>21</v>
      </c>
      <c r="L24" s="558">
        <v>13</v>
      </c>
      <c r="M24" s="559">
        <v>28</v>
      </c>
      <c r="N24" s="559">
        <v>32</v>
      </c>
      <c r="O24" s="559">
        <v>27</v>
      </c>
      <c r="P24" s="559">
        <v>24</v>
      </c>
      <c r="Q24" s="559">
        <v>32</v>
      </c>
      <c r="R24" s="559">
        <v>26</v>
      </c>
      <c r="S24" s="559">
        <v>22</v>
      </c>
      <c r="T24" s="559">
        <v>32</v>
      </c>
      <c r="U24" s="559">
        <v>27</v>
      </c>
      <c r="V24" s="559">
        <v>26</v>
      </c>
      <c r="W24" s="559"/>
      <c r="X24" s="559">
        <v>30</v>
      </c>
      <c r="Y24" s="559">
        <v>19</v>
      </c>
      <c r="Z24" s="559">
        <v>19</v>
      </c>
      <c r="AA24" s="559">
        <v>25</v>
      </c>
      <c r="AB24" s="559">
        <v>104</v>
      </c>
      <c r="AC24" s="559">
        <v>142</v>
      </c>
      <c r="AD24" s="559">
        <v>93</v>
      </c>
      <c r="AE24" s="559">
        <v>88</v>
      </c>
      <c r="AF24" s="559">
        <v>61</v>
      </c>
      <c r="AG24" s="559">
        <v>52</v>
      </c>
      <c r="AH24" s="559">
        <v>37</v>
      </c>
      <c r="AI24" s="559">
        <v>33</v>
      </c>
      <c r="AJ24" s="559">
        <v>25</v>
      </c>
      <c r="AK24" s="559">
        <v>21</v>
      </c>
      <c r="AL24" s="559">
        <v>15</v>
      </c>
      <c r="AM24" s="559">
        <v>7</v>
      </c>
      <c r="AN24" s="559">
        <v>6</v>
      </c>
      <c r="AO24" s="559"/>
      <c r="AP24" s="559"/>
      <c r="AQ24" s="559"/>
      <c r="AR24" s="559">
        <v>33</v>
      </c>
      <c r="AS24" s="559">
        <v>621</v>
      </c>
      <c r="AT24" s="559">
        <v>67</v>
      </c>
      <c r="AU24" s="559">
        <v>64</v>
      </c>
      <c r="AV24" s="559">
        <v>325</v>
      </c>
      <c r="AW24" s="559">
        <v>43</v>
      </c>
      <c r="AX24" s="560"/>
    </row>
    <row r="25" spans="1:50" x14ac:dyDescent="0.2">
      <c r="A25" s="117">
        <v>303</v>
      </c>
      <c r="B25" s="125">
        <v>497</v>
      </c>
      <c r="C25" s="462" t="s">
        <v>19</v>
      </c>
      <c r="D25" s="354" t="s">
        <v>16</v>
      </c>
      <c r="E25" s="361">
        <v>1</v>
      </c>
      <c r="F25" s="557">
        <f t="shared" si="4"/>
        <v>2573</v>
      </c>
      <c r="G25" s="558">
        <v>19</v>
      </c>
      <c r="H25" s="558">
        <v>20</v>
      </c>
      <c r="I25" s="558">
        <v>19</v>
      </c>
      <c r="J25" s="558">
        <v>27</v>
      </c>
      <c r="K25" s="558">
        <v>40</v>
      </c>
      <c r="L25" s="558">
        <v>28</v>
      </c>
      <c r="M25" s="559">
        <v>69</v>
      </c>
      <c r="N25" s="559">
        <v>64</v>
      </c>
      <c r="O25" s="559">
        <v>67</v>
      </c>
      <c r="P25" s="559">
        <v>58</v>
      </c>
      <c r="Q25" s="559">
        <v>64</v>
      </c>
      <c r="R25" s="559">
        <v>62</v>
      </c>
      <c r="S25" s="559">
        <v>57</v>
      </c>
      <c r="T25" s="559">
        <v>60</v>
      </c>
      <c r="U25" s="559">
        <v>58</v>
      </c>
      <c r="V25" s="559">
        <v>63</v>
      </c>
      <c r="W25" s="559"/>
      <c r="X25" s="559">
        <v>61</v>
      </c>
      <c r="Y25" s="559">
        <v>58</v>
      </c>
      <c r="Z25" s="559">
        <v>55</v>
      </c>
      <c r="AA25" s="559">
        <v>47</v>
      </c>
      <c r="AB25" s="559">
        <v>287</v>
      </c>
      <c r="AC25" s="559">
        <v>287</v>
      </c>
      <c r="AD25" s="559">
        <v>217</v>
      </c>
      <c r="AE25" s="559">
        <v>197</v>
      </c>
      <c r="AF25" s="559">
        <v>142</v>
      </c>
      <c r="AG25" s="559">
        <v>134</v>
      </c>
      <c r="AH25" s="559">
        <v>85</v>
      </c>
      <c r="AI25" s="559">
        <v>77</v>
      </c>
      <c r="AJ25" s="559">
        <v>52</v>
      </c>
      <c r="AK25" s="559">
        <v>39</v>
      </c>
      <c r="AL25" s="559">
        <v>27</v>
      </c>
      <c r="AM25" s="559">
        <v>18</v>
      </c>
      <c r="AN25" s="559">
        <v>15</v>
      </c>
      <c r="AO25" s="559"/>
      <c r="AP25" s="559"/>
      <c r="AQ25" s="559"/>
      <c r="AR25" s="559">
        <v>72</v>
      </c>
      <c r="AS25" s="559">
        <v>1411</v>
      </c>
      <c r="AT25" s="559">
        <v>165</v>
      </c>
      <c r="AU25" s="559">
        <v>145</v>
      </c>
      <c r="AV25" s="559">
        <v>590</v>
      </c>
      <c r="AW25" s="559">
        <v>95</v>
      </c>
      <c r="AX25" s="560"/>
    </row>
    <row r="26" spans="1:50" x14ac:dyDescent="0.2">
      <c r="A26" s="117">
        <v>304</v>
      </c>
      <c r="B26" s="125">
        <v>498</v>
      </c>
      <c r="C26" s="462" t="s">
        <v>21</v>
      </c>
      <c r="D26" s="354" t="s">
        <v>16</v>
      </c>
      <c r="E26" s="361">
        <v>1</v>
      </c>
      <c r="F26" s="557">
        <f t="shared" si="4"/>
        <v>2490</v>
      </c>
      <c r="G26" s="558">
        <v>12</v>
      </c>
      <c r="H26" s="558">
        <v>12</v>
      </c>
      <c r="I26" s="558">
        <v>9</v>
      </c>
      <c r="J26" s="558">
        <v>7</v>
      </c>
      <c r="K26" s="558">
        <v>10</v>
      </c>
      <c r="L26" s="558">
        <v>9</v>
      </c>
      <c r="M26" s="559">
        <v>68</v>
      </c>
      <c r="N26" s="559">
        <v>66</v>
      </c>
      <c r="O26" s="559">
        <v>68</v>
      </c>
      <c r="P26" s="559">
        <v>59</v>
      </c>
      <c r="Q26" s="559">
        <v>67</v>
      </c>
      <c r="R26" s="559">
        <v>64</v>
      </c>
      <c r="S26" s="559">
        <v>62</v>
      </c>
      <c r="T26" s="559">
        <v>60</v>
      </c>
      <c r="U26" s="559">
        <v>61</v>
      </c>
      <c r="V26" s="559">
        <v>56</v>
      </c>
      <c r="W26" s="559"/>
      <c r="X26" s="559">
        <v>64</v>
      </c>
      <c r="Y26" s="559">
        <v>59</v>
      </c>
      <c r="Z26" s="559">
        <v>47</v>
      </c>
      <c r="AA26" s="559">
        <v>61</v>
      </c>
      <c r="AB26" s="559">
        <v>319</v>
      </c>
      <c r="AC26" s="559">
        <v>325</v>
      </c>
      <c r="AD26" s="559">
        <v>183</v>
      </c>
      <c r="AE26" s="559">
        <v>170</v>
      </c>
      <c r="AF26" s="559">
        <v>150</v>
      </c>
      <c r="AG26" s="559">
        <v>98</v>
      </c>
      <c r="AH26" s="559">
        <v>89</v>
      </c>
      <c r="AI26" s="559">
        <v>72</v>
      </c>
      <c r="AJ26" s="559">
        <v>63</v>
      </c>
      <c r="AK26" s="559">
        <v>42</v>
      </c>
      <c r="AL26" s="559">
        <v>30</v>
      </c>
      <c r="AM26" s="559">
        <v>16</v>
      </c>
      <c r="AN26" s="559">
        <v>12</v>
      </c>
      <c r="AO26" s="559"/>
      <c r="AP26" s="559"/>
      <c r="AQ26" s="559"/>
      <c r="AR26" s="559">
        <v>74</v>
      </c>
      <c r="AS26" s="559">
        <v>1445</v>
      </c>
      <c r="AT26" s="559">
        <v>171</v>
      </c>
      <c r="AU26" s="559">
        <v>147</v>
      </c>
      <c r="AV26" s="559">
        <v>730</v>
      </c>
      <c r="AW26" s="559">
        <v>89</v>
      </c>
      <c r="AX26" s="560"/>
    </row>
    <row r="27" spans="1:50" x14ac:dyDescent="0.2">
      <c r="A27" s="117">
        <v>305</v>
      </c>
      <c r="B27" s="125">
        <v>499</v>
      </c>
      <c r="C27" s="462" t="s">
        <v>23</v>
      </c>
      <c r="D27" s="354" t="s">
        <v>16</v>
      </c>
      <c r="E27" s="361">
        <v>1</v>
      </c>
      <c r="F27" s="557">
        <f t="shared" si="4"/>
        <v>2254</v>
      </c>
      <c r="G27" s="558">
        <v>27</v>
      </c>
      <c r="H27" s="558">
        <v>31</v>
      </c>
      <c r="I27" s="558">
        <v>26</v>
      </c>
      <c r="J27" s="558">
        <v>29</v>
      </c>
      <c r="K27" s="558">
        <v>25</v>
      </c>
      <c r="L27" s="558">
        <v>18</v>
      </c>
      <c r="M27" s="559">
        <v>58</v>
      </c>
      <c r="N27" s="559">
        <v>58</v>
      </c>
      <c r="O27" s="559">
        <v>61</v>
      </c>
      <c r="P27" s="559">
        <v>59</v>
      </c>
      <c r="Q27" s="559">
        <v>56</v>
      </c>
      <c r="R27" s="559">
        <v>50</v>
      </c>
      <c r="S27" s="559">
        <v>56</v>
      </c>
      <c r="T27" s="559">
        <v>60</v>
      </c>
      <c r="U27" s="559">
        <v>56</v>
      </c>
      <c r="V27" s="559">
        <v>53</v>
      </c>
      <c r="W27" s="559"/>
      <c r="X27" s="559">
        <v>48</v>
      </c>
      <c r="Y27" s="559">
        <v>49</v>
      </c>
      <c r="Z27" s="559">
        <v>43</v>
      </c>
      <c r="AA27" s="559">
        <v>45</v>
      </c>
      <c r="AB27" s="559">
        <v>197</v>
      </c>
      <c r="AC27" s="559">
        <v>240</v>
      </c>
      <c r="AD27" s="559">
        <v>187</v>
      </c>
      <c r="AE27" s="559">
        <v>178</v>
      </c>
      <c r="AF27" s="559">
        <v>130</v>
      </c>
      <c r="AG27" s="559">
        <v>137</v>
      </c>
      <c r="AH27" s="559">
        <v>68</v>
      </c>
      <c r="AI27" s="559">
        <v>61</v>
      </c>
      <c r="AJ27" s="559">
        <v>47</v>
      </c>
      <c r="AK27" s="559">
        <v>38</v>
      </c>
      <c r="AL27" s="559">
        <v>30</v>
      </c>
      <c r="AM27" s="559">
        <v>18</v>
      </c>
      <c r="AN27" s="559">
        <v>15</v>
      </c>
      <c r="AO27" s="559"/>
      <c r="AP27" s="559"/>
      <c r="AQ27" s="559"/>
      <c r="AR27" s="559">
        <v>61</v>
      </c>
      <c r="AS27" s="559">
        <v>1198</v>
      </c>
      <c r="AT27" s="559">
        <v>138</v>
      </c>
      <c r="AU27" s="559">
        <v>121</v>
      </c>
      <c r="AV27" s="559">
        <v>478</v>
      </c>
      <c r="AW27" s="559">
        <v>82</v>
      </c>
      <c r="AX27" s="560"/>
    </row>
    <row r="28" spans="1:50" x14ac:dyDescent="0.2">
      <c r="A28" s="117">
        <v>307</v>
      </c>
      <c r="B28" s="125">
        <v>500</v>
      </c>
      <c r="C28" s="462" t="s">
        <v>25</v>
      </c>
      <c r="D28" s="354" t="s">
        <v>16</v>
      </c>
      <c r="E28" s="361">
        <v>1</v>
      </c>
      <c r="F28" s="557">
        <f t="shared" si="4"/>
        <v>2784</v>
      </c>
      <c r="G28" s="558">
        <v>41</v>
      </c>
      <c r="H28" s="558">
        <v>51</v>
      </c>
      <c r="I28" s="558">
        <v>46</v>
      </c>
      <c r="J28" s="558">
        <v>51</v>
      </c>
      <c r="K28" s="558">
        <v>50</v>
      </c>
      <c r="L28" s="558">
        <v>50</v>
      </c>
      <c r="M28" s="559">
        <v>68</v>
      </c>
      <c r="N28" s="559">
        <v>68</v>
      </c>
      <c r="O28" s="559">
        <v>68</v>
      </c>
      <c r="P28" s="559">
        <v>67</v>
      </c>
      <c r="Q28" s="559">
        <v>58</v>
      </c>
      <c r="R28" s="559">
        <v>58</v>
      </c>
      <c r="S28" s="559">
        <v>71</v>
      </c>
      <c r="T28" s="559">
        <v>56</v>
      </c>
      <c r="U28" s="559">
        <v>56</v>
      </c>
      <c r="V28" s="559">
        <v>61</v>
      </c>
      <c r="W28" s="559"/>
      <c r="X28" s="559">
        <v>61</v>
      </c>
      <c r="Y28" s="559">
        <v>61</v>
      </c>
      <c r="Z28" s="559">
        <v>70</v>
      </c>
      <c r="AA28" s="559">
        <v>69</v>
      </c>
      <c r="AB28" s="559">
        <v>298</v>
      </c>
      <c r="AC28" s="559">
        <v>314</v>
      </c>
      <c r="AD28" s="559">
        <v>199</v>
      </c>
      <c r="AE28" s="559">
        <v>185</v>
      </c>
      <c r="AF28" s="559">
        <v>157</v>
      </c>
      <c r="AG28" s="559">
        <v>117</v>
      </c>
      <c r="AH28" s="559">
        <v>79</v>
      </c>
      <c r="AI28" s="559">
        <v>71</v>
      </c>
      <c r="AJ28" s="559">
        <v>54</v>
      </c>
      <c r="AK28" s="559">
        <v>47</v>
      </c>
      <c r="AL28" s="559">
        <v>39</v>
      </c>
      <c r="AM28" s="559">
        <v>25</v>
      </c>
      <c r="AN28" s="559">
        <v>18</v>
      </c>
      <c r="AO28" s="559"/>
      <c r="AP28" s="559"/>
      <c r="AQ28" s="559"/>
      <c r="AR28" s="559">
        <v>68</v>
      </c>
      <c r="AS28" s="559">
        <v>1441</v>
      </c>
      <c r="AT28" s="559">
        <v>149</v>
      </c>
      <c r="AU28" s="559">
        <v>135</v>
      </c>
      <c r="AV28" s="559">
        <v>650</v>
      </c>
      <c r="AW28" s="559">
        <v>95</v>
      </c>
      <c r="AX28" s="560"/>
    </row>
    <row r="29" spans="1:50" x14ac:dyDescent="0.2">
      <c r="A29" s="117">
        <v>308</v>
      </c>
      <c r="B29" s="125">
        <v>501</v>
      </c>
      <c r="C29" s="462" t="s">
        <v>27</v>
      </c>
      <c r="D29" s="354" t="s">
        <v>16</v>
      </c>
      <c r="E29" s="361">
        <v>1</v>
      </c>
      <c r="F29" s="557">
        <f t="shared" si="4"/>
        <v>595</v>
      </c>
      <c r="G29" s="558">
        <v>19</v>
      </c>
      <c r="H29" s="558">
        <v>20</v>
      </c>
      <c r="I29" s="558">
        <v>18</v>
      </c>
      <c r="J29" s="558">
        <v>24</v>
      </c>
      <c r="K29" s="558">
        <v>13</v>
      </c>
      <c r="L29" s="558">
        <v>25</v>
      </c>
      <c r="M29" s="559">
        <v>8</v>
      </c>
      <c r="N29" s="559">
        <v>10</v>
      </c>
      <c r="O29" s="559">
        <v>11</v>
      </c>
      <c r="P29" s="559">
        <v>9</v>
      </c>
      <c r="Q29" s="559">
        <v>10</v>
      </c>
      <c r="R29" s="559">
        <v>18</v>
      </c>
      <c r="S29" s="559">
        <v>11</v>
      </c>
      <c r="T29" s="559">
        <v>9</v>
      </c>
      <c r="U29" s="559">
        <v>9</v>
      </c>
      <c r="V29" s="559">
        <v>7</v>
      </c>
      <c r="W29" s="559"/>
      <c r="X29" s="559">
        <v>7</v>
      </c>
      <c r="Y29" s="559">
        <v>8</v>
      </c>
      <c r="Z29" s="559">
        <v>19</v>
      </c>
      <c r="AA29" s="559">
        <v>19</v>
      </c>
      <c r="AB29" s="559">
        <v>79</v>
      </c>
      <c r="AC29" s="559">
        <v>67</v>
      </c>
      <c r="AD29" s="559">
        <v>37</v>
      </c>
      <c r="AE29" s="559">
        <v>38</v>
      </c>
      <c r="AF29" s="559">
        <v>27</v>
      </c>
      <c r="AG29" s="559">
        <v>20</v>
      </c>
      <c r="AH29" s="559">
        <v>14</v>
      </c>
      <c r="AI29" s="559">
        <v>12</v>
      </c>
      <c r="AJ29" s="559">
        <v>11</v>
      </c>
      <c r="AK29" s="559">
        <v>7</v>
      </c>
      <c r="AL29" s="559">
        <v>5</v>
      </c>
      <c r="AM29" s="559">
        <v>3</v>
      </c>
      <c r="AN29" s="559">
        <v>1</v>
      </c>
      <c r="AO29" s="559"/>
      <c r="AP29" s="559"/>
      <c r="AQ29" s="559"/>
      <c r="AR29" s="559">
        <v>17</v>
      </c>
      <c r="AS29" s="559">
        <v>290</v>
      </c>
      <c r="AT29" s="559">
        <v>16</v>
      </c>
      <c r="AU29" s="559">
        <v>46</v>
      </c>
      <c r="AV29" s="559">
        <v>204</v>
      </c>
      <c r="AW29" s="559">
        <v>28</v>
      </c>
      <c r="AX29" s="560"/>
    </row>
    <row r="30" spans="1:50" x14ac:dyDescent="0.2">
      <c r="A30" s="117">
        <v>309</v>
      </c>
      <c r="B30" s="125">
        <v>502</v>
      </c>
      <c r="C30" s="462" t="s">
        <v>29</v>
      </c>
      <c r="D30" s="354" t="s">
        <v>16</v>
      </c>
      <c r="E30" s="361">
        <v>1</v>
      </c>
      <c r="F30" s="557">
        <f t="shared" si="4"/>
        <v>833</v>
      </c>
      <c r="G30" s="558">
        <v>7</v>
      </c>
      <c r="H30" s="558">
        <v>12</v>
      </c>
      <c r="I30" s="558">
        <v>10</v>
      </c>
      <c r="J30" s="558">
        <v>19</v>
      </c>
      <c r="K30" s="558">
        <v>18</v>
      </c>
      <c r="L30" s="558">
        <v>15</v>
      </c>
      <c r="M30" s="559">
        <v>15</v>
      </c>
      <c r="N30" s="559">
        <v>15</v>
      </c>
      <c r="O30" s="559">
        <v>15</v>
      </c>
      <c r="P30" s="559">
        <v>16</v>
      </c>
      <c r="Q30" s="559">
        <v>14</v>
      </c>
      <c r="R30" s="559">
        <v>14</v>
      </c>
      <c r="S30" s="559">
        <v>22</v>
      </c>
      <c r="T30" s="559">
        <v>17</v>
      </c>
      <c r="U30" s="559">
        <v>17</v>
      </c>
      <c r="V30" s="559">
        <v>15</v>
      </c>
      <c r="W30" s="559"/>
      <c r="X30" s="559">
        <v>14</v>
      </c>
      <c r="Y30" s="559">
        <v>21</v>
      </c>
      <c r="Z30" s="559">
        <v>15</v>
      </c>
      <c r="AA30" s="559">
        <v>16</v>
      </c>
      <c r="AB30" s="559">
        <v>100</v>
      </c>
      <c r="AC30" s="559">
        <v>98</v>
      </c>
      <c r="AD30" s="559">
        <v>69</v>
      </c>
      <c r="AE30" s="559">
        <v>65</v>
      </c>
      <c r="AF30" s="559">
        <v>54</v>
      </c>
      <c r="AG30" s="559">
        <v>35</v>
      </c>
      <c r="AH30" s="559">
        <v>28</v>
      </c>
      <c r="AI30" s="559">
        <v>27</v>
      </c>
      <c r="AJ30" s="559">
        <v>19</v>
      </c>
      <c r="AK30" s="559">
        <v>14</v>
      </c>
      <c r="AL30" s="559">
        <v>9</v>
      </c>
      <c r="AM30" s="559">
        <v>5</v>
      </c>
      <c r="AN30" s="559">
        <v>3</v>
      </c>
      <c r="AO30" s="559"/>
      <c r="AP30" s="559"/>
      <c r="AQ30" s="559"/>
      <c r="AR30" s="559">
        <v>24</v>
      </c>
      <c r="AS30" s="559">
        <v>456</v>
      </c>
      <c r="AT30" s="559">
        <v>38</v>
      </c>
      <c r="AU30" s="559">
        <v>38</v>
      </c>
      <c r="AV30" s="559">
        <v>189</v>
      </c>
      <c r="AW30" s="559">
        <v>32</v>
      </c>
      <c r="AX30" s="560"/>
    </row>
    <row r="31" spans="1:50" x14ac:dyDescent="0.2">
      <c r="A31" s="117">
        <v>310</v>
      </c>
      <c r="B31" s="125">
        <v>503</v>
      </c>
      <c r="C31" s="462" t="s">
        <v>32</v>
      </c>
      <c r="D31" s="354" t="s">
        <v>16</v>
      </c>
      <c r="E31" s="361">
        <v>1</v>
      </c>
      <c r="F31" s="557">
        <f t="shared" si="4"/>
        <v>703</v>
      </c>
      <c r="G31" s="558">
        <v>9</v>
      </c>
      <c r="H31" s="558">
        <v>12</v>
      </c>
      <c r="I31" s="558">
        <v>10</v>
      </c>
      <c r="J31" s="558">
        <v>8</v>
      </c>
      <c r="K31" s="558">
        <v>11</v>
      </c>
      <c r="L31" s="558">
        <v>10</v>
      </c>
      <c r="M31" s="559">
        <v>21</v>
      </c>
      <c r="N31" s="559">
        <v>12</v>
      </c>
      <c r="O31" s="559">
        <v>19</v>
      </c>
      <c r="P31" s="559">
        <v>19</v>
      </c>
      <c r="Q31" s="559">
        <v>18</v>
      </c>
      <c r="R31" s="559">
        <v>62</v>
      </c>
      <c r="S31" s="559">
        <v>13</v>
      </c>
      <c r="T31" s="559">
        <v>14</v>
      </c>
      <c r="U31" s="559">
        <v>14</v>
      </c>
      <c r="V31" s="559">
        <v>12</v>
      </c>
      <c r="W31" s="559"/>
      <c r="X31" s="559">
        <v>11</v>
      </c>
      <c r="Y31" s="559">
        <v>10</v>
      </c>
      <c r="Z31" s="559">
        <v>9</v>
      </c>
      <c r="AA31" s="559">
        <v>10</v>
      </c>
      <c r="AB31" s="559">
        <v>79</v>
      </c>
      <c r="AC31" s="559">
        <v>71</v>
      </c>
      <c r="AD31" s="559">
        <v>45</v>
      </c>
      <c r="AE31" s="559">
        <v>51</v>
      </c>
      <c r="AF31" s="559">
        <v>42</v>
      </c>
      <c r="AG31" s="559">
        <v>29</v>
      </c>
      <c r="AH31" s="559">
        <v>22</v>
      </c>
      <c r="AI31" s="559">
        <v>21</v>
      </c>
      <c r="AJ31" s="559">
        <v>16</v>
      </c>
      <c r="AK31" s="559">
        <v>12</v>
      </c>
      <c r="AL31" s="559">
        <v>7</v>
      </c>
      <c r="AM31" s="559">
        <v>4</v>
      </c>
      <c r="AN31" s="559">
        <v>0</v>
      </c>
      <c r="AO31" s="559"/>
      <c r="AP31" s="559"/>
      <c r="AQ31" s="559"/>
      <c r="AR31" s="559">
        <v>20</v>
      </c>
      <c r="AS31" s="559">
        <v>377</v>
      </c>
      <c r="AT31" s="559">
        <v>39</v>
      </c>
      <c r="AU31" s="559">
        <v>29</v>
      </c>
      <c r="AV31" s="559">
        <v>145</v>
      </c>
      <c r="AW31" s="559">
        <v>27</v>
      </c>
      <c r="AX31" s="560"/>
    </row>
    <row r="32" spans="1:50" x14ac:dyDescent="0.2">
      <c r="A32" s="117">
        <v>311</v>
      </c>
      <c r="B32" s="125">
        <v>504</v>
      </c>
      <c r="C32" s="462" t="s">
        <v>34</v>
      </c>
      <c r="D32" s="354" t="s">
        <v>31</v>
      </c>
      <c r="E32" s="361">
        <v>1</v>
      </c>
      <c r="F32" s="557">
        <f t="shared" si="4"/>
        <v>555</v>
      </c>
      <c r="G32" s="558">
        <v>6</v>
      </c>
      <c r="H32" s="558">
        <v>5</v>
      </c>
      <c r="I32" s="558">
        <v>4</v>
      </c>
      <c r="J32" s="558">
        <v>6</v>
      </c>
      <c r="K32" s="558">
        <v>9</v>
      </c>
      <c r="L32" s="558">
        <v>7</v>
      </c>
      <c r="M32" s="559">
        <v>13</v>
      </c>
      <c r="N32" s="559">
        <v>13</v>
      </c>
      <c r="O32" s="559">
        <v>12</v>
      </c>
      <c r="P32" s="559">
        <v>11</v>
      </c>
      <c r="Q32" s="559">
        <v>11</v>
      </c>
      <c r="R32" s="559">
        <v>11</v>
      </c>
      <c r="S32" s="559">
        <v>13</v>
      </c>
      <c r="T32" s="559">
        <v>11</v>
      </c>
      <c r="U32" s="559">
        <v>11</v>
      </c>
      <c r="V32" s="559">
        <v>10</v>
      </c>
      <c r="W32" s="559"/>
      <c r="X32" s="559">
        <v>10</v>
      </c>
      <c r="Y32" s="559">
        <v>9</v>
      </c>
      <c r="Z32" s="559">
        <v>8</v>
      </c>
      <c r="AA32" s="559">
        <v>8</v>
      </c>
      <c r="AB32" s="559">
        <v>67</v>
      </c>
      <c r="AC32" s="559">
        <v>69</v>
      </c>
      <c r="AD32" s="559">
        <v>46</v>
      </c>
      <c r="AE32" s="559">
        <v>49</v>
      </c>
      <c r="AF32" s="559">
        <v>48</v>
      </c>
      <c r="AG32" s="559">
        <v>19</v>
      </c>
      <c r="AH32" s="559">
        <v>18</v>
      </c>
      <c r="AI32" s="559">
        <v>17</v>
      </c>
      <c r="AJ32" s="559">
        <v>14</v>
      </c>
      <c r="AK32" s="559">
        <v>10</v>
      </c>
      <c r="AL32" s="559">
        <v>6</v>
      </c>
      <c r="AM32" s="559">
        <v>2</v>
      </c>
      <c r="AN32" s="559">
        <v>2</v>
      </c>
      <c r="AO32" s="559"/>
      <c r="AP32" s="559"/>
      <c r="AQ32" s="559"/>
      <c r="AR32" s="559">
        <v>18</v>
      </c>
      <c r="AS32" s="559">
        <v>320</v>
      </c>
      <c r="AT32" s="559">
        <v>25</v>
      </c>
      <c r="AU32" s="559">
        <v>25</v>
      </c>
      <c r="AV32" s="559">
        <v>152</v>
      </c>
      <c r="AW32" s="559">
        <v>23</v>
      </c>
      <c r="AX32" s="560"/>
    </row>
    <row r="33" spans="1:50" x14ac:dyDescent="0.2">
      <c r="A33" s="117">
        <v>312</v>
      </c>
      <c r="B33" s="125">
        <v>505</v>
      </c>
      <c r="C33" s="462" t="s">
        <v>36</v>
      </c>
      <c r="D33" s="354" t="s">
        <v>16</v>
      </c>
      <c r="E33" s="361">
        <v>1</v>
      </c>
      <c r="F33" s="557">
        <f t="shared" si="4"/>
        <v>696</v>
      </c>
      <c r="G33" s="558">
        <v>6</v>
      </c>
      <c r="H33" s="558">
        <v>9</v>
      </c>
      <c r="I33" s="558">
        <v>7</v>
      </c>
      <c r="J33" s="558">
        <v>10</v>
      </c>
      <c r="K33" s="558">
        <v>12</v>
      </c>
      <c r="L33" s="558">
        <v>7</v>
      </c>
      <c r="M33" s="559">
        <v>16</v>
      </c>
      <c r="N33" s="559">
        <v>17</v>
      </c>
      <c r="O33" s="559">
        <v>13</v>
      </c>
      <c r="P33" s="559">
        <v>15</v>
      </c>
      <c r="Q33" s="559">
        <v>14</v>
      </c>
      <c r="R33" s="559">
        <v>14</v>
      </c>
      <c r="S33" s="559">
        <v>13</v>
      </c>
      <c r="T33" s="559">
        <v>12</v>
      </c>
      <c r="U33" s="559">
        <v>14</v>
      </c>
      <c r="V33" s="559">
        <v>11</v>
      </c>
      <c r="W33" s="559"/>
      <c r="X33" s="559">
        <v>13</v>
      </c>
      <c r="Y33" s="559">
        <v>12</v>
      </c>
      <c r="Z33" s="559">
        <v>14</v>
      </c>
      <c r="AA33" s="559">
        <v>13</v>
      </c>
      <c r="AB33" s="559">
        <v>76</v>
      </c>
      <c r="AC33" s="559">
        <v>87</v>
      </c>
      <c r="AD33" s="559">
        <v>65</v>
      </c>
      <c r="AE33" s="559">
        <v>59</v>
      </c>
      <c r="AF33" s="559">
        <v>44</v>
      </c>
      <c r="AG33" s="559">
        <v>34</v>
      </c>
      <c r="AH33" s="559">
        <v>23</v>
      </c>
      <c r="AI33" s="559">
        <v>23</v>
      </c>
      <c r="AJ33" s="559">
        <v>16</v>
      </c>
      <c r="AK33" s="559">
        <v>14</v>
      </c>
      <c r="AL33" s="559">
        <v>7</v>
      </c>
      <c r="AM33" s="559">
        <v>3</v>
      </c>
      <c r="AN33" s="559">
        <v>3</v>
      </c>
      <c r="AO33" s="559"/>
      <c r="AP33" s="559"/>
      <c r="AQ33" s="559"/>
      <c r="AR33" s="559">
        <v>20</v>
      </c>
      <c r="AS33" s="559">
        <v>388</v>
      </c>
      <c r="AT33" s="559">
        <v>32</v>
      </c>
      <c r="AU33" s="559">
        <v>38</v>
      </c>
      <c r="AV33" s="559">
        <v>184</v>
      </c>
      <c r="AW33" s="559">
        <v>24</v>
      </c>
      <c r="AX33" s="560"/>
    </row>
    <row r="34" spans="1:50" x14ac:dyDescent="0.2">
      <c r="A34" s="117">
        <v>313</v>
      </c>
      <c r="B34" s="125">
        <v>506</v>
      </c>
      <c r="C34" s="462" t="s">
        <v>38</v>
      </c>
      <c r="D34" s="562" t="s">
        <v>14</v>
      </c>
      <c r="E34" s="563">
        <v>1</v>
      </c>
      <c r="F34" s="557">
        <f t="shared" si="4"/>
        <v>2467</v>
      </c>
      <c r="G34" s="558">
        <v>30</v>
      </c>
      <c r="H34" s="558">
        <v>35</v>
      </c>
      <c r="I34" s="558">
        <v>23</v>
      </c>
      <c r="J34" s="558">
        <v>27</v>
      </c>
      <c r="K34" s="558">
        <v>25</v>
      </c>
      <c r="L34" s="558">
        <v>22</v>
      </c>
      <c r="M34" s="559">
        <v>70</v>
      </c>
      <c r="N34" s="559">
        <v>68</v>
      </c>
      <c r="O34" s="559">
        <v>61</v>
      </c>
      <c r="P34" s="559">
        <v>59</v>
      </c>
      <c r="Q34" s="559">
        <v>64</v>
      </c>
      <c r="R34" s="559">
        <v>55</v>
      </c>
      <c r="S34" s="559">
        <v>69</v>
      </c>
      <c r="T34" s="559">
        <v>56</v>
      </c>
      <c r="U34" s="559">
        <v>59</v>
      </c>
      <c r="V34" s="559">
        <v>48</v>
      </c>
      <c r="W34" s="559"/>
      <c r="X34" s="559">
        <v>49</v>
      </c>
      <c r="Y34" s="559">
        <v>51</v>
      </c>
      <c r="Z34" s="559">
        <v>57</v>
      </c>
      <c r="AA34" s="559">
        <v>46</v>
      </c>
      <c r="AB34" s="559">
        <v>308</v>
      </c>
      <c r="AC34" s="559">
        <v>230</v>
      </c>
      <c r="AD34" s="559">
        <v>195</v>
      </c>
      <c r="AE34" s="559">
        <v>170</v>
      </c>
      <c r="AF34" s="559">
        <v>142</v>
      </c>
      <c r="AG34" s="559">
        <v>130</v>
      </c>
      <c r="AH34" s="559">
        <v>77</v>
      </c>
      <c r="AI34" s="559">
        <v>74</v>
      </c>
      <c r="AJ34" s="559">
        <v>58</v>
      </c>
      <c r="AK34" s="559">
        <v>47</v>
      </c>
      <c r="AL34" s="559">
        <v>36</v>
      </c>
      <c r="AM34" s="559">
        <v>14</v>
      </c>
      <c r="AN34" s="559">
        <v>12</v>
      </c>
      <c r="AO34" s="559"/>
      <c r="AP34" s="559"/>
      <c r="AQ34" s="559"/>
      <c r="AR34" s="559">
        <v>66</v>
      </c>
      <c r="AS34" s="559">
        <v>1348</v>
      </c>
      <c r="AT34" s="559">
        <v>134</v>
      </c>
      <c r="AU34" s="559">
        <v>116</v>
      </c>
      <c r="AV34" s="559">
        <v>602</v>
      </c>
      <c r="AW34" s="559">
        <v>84</v>
      </c>
      <c r="AX34" s="560"/>
    </row>
    <row r="35" spans="1:50" x14ac:dyDescent="0.2">
      <c r="A35" s="117">
        <v>314</v>
      </c>
      <c r="B35" s="125">
        <v>6877</v>
      </c>
      <c r="C35" s="462" t="s">
        <v>40</v>
      </c>
      <c r="D35" s="354" t="s">
        <v>31</v>
      </c>
      <c r="E35" s="361">
        <v>1</v>
      </c>
      <c r="F35" s="557">
        <f t="shared" si="4"/>
        <v>934</v>
      </c>
      <c r="G35" s="558">
        <v>45</v>
      </c>
      <c r="H35" s="558">
        <v>31</v>
      </c>
      <c r="I35" s="558">
        <v>35</v>
      </c>
      <c r="J35" s="558">
        <v>31</v>
      </c>
      <c r="K35" s="558">
        <v>34</v>
      </c>
      <c r="L35" s="558">
        <v>36</v>
      </c>
      <c r="M35" s="559">
        <v>18</v>
      </c>
      <c r="N35" s="559">
        <v>18</v>
      </c>
      <c r="O35" s="559">
        <v>16</v>
      </c>
      <c r="P35" s="559">
        <v>18</v>
      </c>
      <c r="Q35" s="559">
        <v>17</v>
      </c>
      <c r="R35" s="559">
        <v>17</v>
      </c>
      <c r="S35" s="559">
        <v>16</v>
      </c>
      <c r="T35" s="559">
        <v>16</v>
      </c>
      <c r="U35" s="559">
        <v>16</v>
      </c>
      <c r="V35" s="559">
        <v>15</v>
      </c>
      <c r="W35" s="559"/>
      <c r="X35" s="559">
        <v>15</v>
      </c>
      <c r="Y35" s="559">
        <v>15</v>
      </c>
      <c r="Z35" s="559">
        <v>16</v>
      </c>
      <c r="AA35" s="559">
        <v>15</v>
      </c>
      <c r="AB35" s="559">
        <v>109</v>
      </c>
      <c r="AC35" s="559">
        <v>87</v>
      </c>
      <c r="AD35" s="559">
        <v>60</v>
      </c>
      <c r="AE35" s="559">
        <v>62</v>
      </c>
      <c r="AF35" s="559">
        <v>46</v>
      </c>
      <c r="AG35" s="559">
        <v>38</v>
      </c>
      <c r="AH35" s="559">
        <v>25</v>
      </c>
      <c r="AI35" s="559">
        <v>24</v>
      </c>
      <c r="AJ35" s="559">
        <v>18</v>
      </c>
      <c r="AK35" s="559">
        <v>10</v>
      </c>
      <c r="AL35" s="559">
        <v>8</v>
      </c>
      <c r="AM35" s="559">
        <v>4</v>
      </c>
      <c r="AN35" s="559">
        <v>3</v>
      </c>
      <c r="AO35" s="559"/>
      <c r="AP35" s="559"/>
      <c r="AQ35" s="559"/>
      <c r="AR35" s="559">
        <v>28</v>
      </c>
      <c r="AS35" s="559">
        <v>494</v>
      </c>
      <c r="AT35" s="559">
        <v>41</v>
      </c>
      <c r="AU35" s="559">
        <v>38</v>
      </c>
      <c r="AV35" s="559">
        <v>173</v>
      </c>
      <c r="AW35" s="559">
        <v>49</v>
      </c>
      <c r="AX35" s="560"/>
    </row>
    <row r="36" spans="1:50" x14ac:dyDescent="0.2">
      <c r="A36" s="117">
        <v>315</v>
      </c>
      <c r="B36" s="125">
        <v>13862</v>
      </c>
      <c r="C36" s="462" t="s">
        <v>42</v>
      </c>
      <c r="D36" s="354" t="s">
        <v>31</v>
      </c>
      <c r="E36" s="361">
        <v>1</v>
      </c>
      <c r="F36" s="557">
        <f t="shared" si="4"/>
        <v>367</v>
      </c>
      <c r="G36" s="558">
        <v>5</v>
      </c>
      <c r="H36" s="558">
        <v>6</v>
      </c>
      <c r="I36" s="558">
        <v>7</v>
      </c>
      <c r="J36" s="558">
        <v>4</v>
      </c>
      <c r="K36" s="558">
        <v>7</v>
      </c>
      <c r="L36" s="558">
        <v>7</v>
      </c>
      <c r="M36" s="559">
        <v>8</v>
      </c>
      <c r="N36" s="559">
        <v>8</v>
      </c>
      <c r="O36" s="559">
        <v>8</v>
      </c>
      <c r="P36" s="559">
        <v>8</v>
      </c>
      <c r="Q36" s="559">
        <v>8</v>
      </c>
      <c r="R36" s="559">
        <v>7</v>
      </c>
      <c r="S36" s="559">
        <v>6</v>
      </c>
      <c r="T36" s="559">
        <v>6</v>
      </c>
      <c r="U36" s="559">
        <v>8</v>
      </c>
      <c r="V36" s="559">
        <v>6</v>
      </c>
      <c r="W36" s="559"/>
      <c r="X36" s="559">
        <v>6</v>
      </c>
      <c r="Y36" s="559">
        <v>5</v>
      </c>
      <c r="Z36" s="559">
        <v>5</v>
      </c>
      <c r="AA36" s="559">
        <v>5</v>
      </c>
      <c r="AB36" s="559">
        <v>38</v>
      </c>
      <c r="AC36" s="559">
        <v>40</v>
      </c>
      <c r="AD36" s="559">
        <v>35</v>
      </c>
      <c r="AE36" s="559">
        <v>32</v>
      </c>
      <c r="AF36" s="559">
        <v>25</v>
      </c>
      <c r="AG36" s="559">
        <v>17</v>
      </c>
      <c r="AH36" s="559">
        <v>13</v>
      </c>
      <c r="AI36" s="559">
        <v>13</v>
      </c>
      <c r="AJ36" s="559">
        <v>11</v>
      </c>
      <c r="AK36" s="559">
        <v>7</v>
      </c>
      <c r="AL36" s="559">
        <v>5</v>
      </c>
      <c r="AM36" s="559">
        <v>1</v>
      </c>
      <c r="AN36" s="559">
        <v>0</v>
      </c>
      <c r="AO36" s="559"/>
      <c r="AP36" s="559"/>
      <c r="AQ36" s="559"/>
      <c r="AR36" s="559">
        <v>12</v>
      </c>
      <c r="AS36" s="559">
        <v>221</v>
      </c>
      <c r="AT36" s="559">
        <v>16</v>
      </c>
      <c r="AU36" s="559">
        <v>15</v>
      </c>
      <c r="AV36" s="559">
        <v>67</v>
      </c>
      <c r="AW36" s="559">
        <v>16</v>
      </c>
      <c r="AX36" s="560"/>
    </row>
    <row r="37" spans="1:50" x14ac:dyDescent="0.2">
      <c r="A37" s="117">
        <v>316</v>
      </c>
      <c r="B37" s="125">
        <v>13863</v>
      </c>
      <c r="C37" s="462" t="s">
        <v>44</v>
      </c>
      <c r="D37" s="354" t="s">
        <v>31</v>
      </c>
      <c r="E37" s="361">
        <v>1</v>
      </c>
      <c r="F37" s="557">
        <f t="shared" si="4"/>
        <v>395</v>
      </c>
      <c r="G37" s="558">
        <v>10</v>
      </c>
      <c r="H37" s="558">
        <v>12</v>
      </c>
      <c r="I37" s="558">
        <v>12</v>
      </c>
      <c r="J37" s="558">
        <v>6</v>
      </c>
      <c r="K37" s="558">
        <v>15</v>
      </c>
      <c r="L37" s="558">
        <v>5</v>
      </c>
      <c r="M37" s="559">
        <v>8</v>
      </c>
      <c r="N37" s="559">
        <v>8</v>
      </c>
      <c r="O37" s="559">
        <v>8</v>
      </c>
      <c r="P37" s="559">
        <v>8</v>
      </c>
      <c r="Q37" s="559">
        <v>8</v>
      </c>
      <c r="R37" s="559">
        <v>7</v>
      </c>
      <c r="S37" s="559">
        <v>6</v>
      </c>
      <c r="T37" s="559">
        <v>6</v>
      </c>
      <c r="U37" s="559">
        <v>8</v>
      </c>
      <c r="V37" s="559">
        <v>6</v>
      </c>
      <c r="W37" s="559"/>
      <c r="X37" s="559">
        <v>5</v>
      </c>
      <c r="Y37" s="559">
        <v>5</v>
      </c>
      <c r="Z37" s="559">
        <v>5</v>
      </c>
      <c r="AA37" s="559">
        <v>5</v>
      </c>
      <c r="AB37" s="559">
        <v>38</v>
      </c>
      <c r="AC37" s="559">
        <v>40</v>
      </c>
      <c r="AD37" s="559">
        <v>36</v>
      </c>
      <c r="AE37" s="559">
        <v>33</v>
      </c>
      <c r="AF37" s="559">
        <v>25</v>
      </c>
      <c r="AG37" s="559">
        <v>17</v>
      </c>
      <c r="AH37" s="559">
        <v>13</v>
      </c>
      <c r="AI37" s="559">
        <v>13</v>
      </c>
      <c r="AJ37" s="559">
        <v>11</v>
      </c>
      <c r="AK37" s="559">
        <v>8</v>
      </c>
      <c r="AL37" s="559">
        <v>6</v>
      </c>
      <c r="AM37" s="559">
        <v>1</v>
      </c>
      <c r="AN37" s="559">
        <v>1</v>
      </c>
      <c r="AO37" s="559"/>
      <c r="AP37" s="559"/>
      <c r="AQ37" s="559"/>
      <c r="AR37" s="559">
        <v>12</v>
      </c>
      <c r="AS37" s="559">
        <v>217</v>
      </c>
      <c r="AT37" s="559">
        <v>16</v>
      </c>
      <c r="AU37" s="559">
        <v>14</v>
      </c>
      <c r="AV37" s="559">
        <v>67</v>
      </c>
      <c r="AW37" s="559">
        <v>15</v>
      </c>
      <c r="AX37" s="560"/>
    </row>
    <row r="38" spans="1:50" x14ac:dyDescent="0.2">
      <c r="A38" s="554" t="s">
        <v>825</v>
      </c>
      <c r="B38" s="555" t="s">
        <v>109</v>
      </c>
      <c r="C38" s="555" t="s">
        <v>828</v>
      </c>
      <c r="D38" s="555"/>
      <c r="E38" s="555"/>
      <c r="F38" s="556">
        <f>SUM(F39:F50)</f>
        <v>15009</v>
      </c>
      <c r="G38" s="556">
        <f t="shared" ref="G38:AW38" si="5">SUM(G39:G50)</f>
        <v>138</v>
      </c>
      <c r="H38" s="556">
        <f t="shared" si="5"/>
        <v>121</v>
      </c>
      <c r="I38" s="556">
        <f t="shared" si="5"/>
        <v>110</v>
      </c>
      <c r="J38" s="556">
        <f t="shared" si="5"/>
        <v>121</v>
      </c>
      <c r="K38" s="556">
        <f t="shared" si="5"/>
        <v>131</v>
      </c>
      <c r="L38" s="556">
        <f t="shared" si="5"/>
        <v>124</v>
      </c>
      <c r="M38" s="556">
        <f t="shared" si="5"/>
        <v>389</v>
      </c>
      <c r="N38" s="556">
        <f t="shared" si="5"/>
        <v>383</v>
      </c>
      <c r="O38" s="556">
        <f t="shared" si="5"/>
        <v>374</v>
      </c>
      <c r="P38" s="556">
        <f t="shared" si="5"/>
        <v>365</v>
      </c>
      <c r="Q38" s="556">
        <f t="shared" si="5"/>
        <v>372</v>
      </c>
      <c r="R38" s="556">
        <f t="shared" si="5"/>
        <v>360</v>
      </c>
      <c r="S38" s="556">
        <f t="shared" si="5"/>
        <v>350</v>
      </c>
      <c r="T38" s="556">
        <f t="shared" si="5"/>
        <v>339</v>
      </c>
      <c r="U38" s="556">
        <f t="shared" si="5"/>
        <v>327</v>
      </c>
      <c r="V38" s="556">
        <f t="shared" si="5"/>
        <v>313</v>
      </c>
      <c r="W38" s="556"/>
      <c r="X38" s="556">
        <f t="shared" si="5"/>
        <v>307</v>
      </c>
      <c r="Y38" s="556">
        <f t="shared" si="5"/>
        <v>302</v>
      </c>
      <c r="Z38" s="556">
        <f t="shared" si="5"/>
        <v>300</v>
      </c>
      <c r="AA38" s="556">
        <f t="shared" si="5"/>
        <v>301</v>
      </c>
      <c r="AB38" s="556">
        <f t="shared" si="5"/>
        <v>1574</v>
      </c>
      <c r="AC38" s="556">
        <f t="shared" si="5"/>
        <v>1614</v>
      </c>
      <c r="AD38" s="556">
        <f t="shared" si="5"/>
        <v>1296</v>
      </c>
      <c r="AE38" s="556">
        <f t="shared" si="5"/>
        <v>1082</v>
      </c>
      <c r="AF38" s="556">
        <f t="shared" si="5"/>
        <v>833</v>
      </c>
      <c r="AG38" s="556">
        <f t="shared" si="5"/>
        <v>762</v>
      </c>
      <c r="AH38" s="556">
        <f t="shared" si="5"/>
        <v>551</v>
      </c>
      <c r="AI38" s="556">
        <f t="shared" si="5"/>
        <v>488</v>
      </c>
      <c r="AJ38" s="556">
        <f t="shared" si="5"/>
        <v>417</v>
      </c>
      <c r="AK38" s="556">
        <f t="shared" si="5"/>
        <v>378</v>
      </c>
      <c r="AL38" s="556">
        <f t="shared" si="5"/>
        <v>201</v>
      </c>
      <c r="AM38" s="556">
        <f t="shared" si="5"/>
        <v>145</v>
      </c>
      <c r="AN38" s="556">
        <f t="shared" si="5"/>
        <v>141</v>
      </c>
      <c r="AO38" s="556">
        <f t="shared" si="5"/>
        <v>0</v>
      </c>
      <c r="AP38" s="556">
        <f t="shared" si="5"/>
        <v>0</v>
      </c>
      <c r="AQ38" s="556">
        <f t="shared" si="5"/>
        <v>0</v>
      </c>
      <c r="AR38" s="556">
        <f t="shared" si="5"/>
        <v>353</v>
      </c>
      <c r="AS38" s="556">
        <f t="shared" si="5"/>
        <v>8192</v>
      </c>
      <c r="AT38" s="556">
        <f t="shared" si="5"/>
        <v>851</v>
      </c>
      <c r="AU38" s="556">
        <f t="shared" si="5"/>
        <v>744</v>
      </c>
      <c r="AV38" s="556">
        <f t="shared" si="5"/>
        <v>3600</v>
      </c>
      <c r="AW38" s="556">
        <f t="shared" si="5"/>
        <v>484</v>
      </c>
      <c r="AX38" s="560"/>
    </row>
    <row r="39" spans="1:50" x14ac:dyDescent="0.2">
      <c r="A39" s="117">
        <v>301</v>
      </c>
      <c r="B39" s="125">
        <v>485</v>
      </c>
      <c r="C39" s="462" t="s">
        <v>39</v>
      </c>
      <c r="D39" s="367" t="s">
        <v>14</v>
      </c>
      <c r="E39" s="363">
        <v>1</v>
      </c>
      <c r="F39" s="557">
        <f t="shared" ref="F39:F50" si="6">SUM(G39:AN39)</f>
        <v>2158</v>
      </c>
      <c r="G39" s="558">
        <v>33</v>
      </c>
      <c r="H39" s="558">
        <v>33</v>
      </c>
      <c r="I39" s="558">
        <v>23</v>
      </c>
      <c r="J39" s="558">
        <v>32</v>
      </c>
      <c r="K39" s="558">
        <v>32</v>
      </c>
      <c r="L39" s="558">
        <v>24</v>
      </c>
      <c r="M39" s="558">
        <v>49</v>
      </c>
      <c r="N39" s="558">
        <v>48</v>
      </c>
      <c r="O39" s="558">
        <v>46</v>
      </c>
      <c r="P39" s="558">
        <v>46</v>
      </c>
      <c r="Q39" s="558">
        <v>46</v>
      </c>
      <c r="R39" s="558">
        <v>44</v>
      </c>
      <c r="S39" s="558">
        <v>40</v>
      </c>
      <c r="T39" s="558">
        <v>42</v>
      </c>
      <c r="U39" s="558">
        <v>34</v>
      </c>
      <c r="V39" s="558">
        <v>37</v>
      </c>
      <c r="W39" s="558"/>
      <c r="X39" s="558">
        <v>35</v>
      </c>
      <c r="Y39" s="558">
        <v>37</v>
      </c>
      <c r="Z39" s="558">
        <v>38</v>
      </c>
      <c r="AA39" s="558">
        <v>38</v>
      </c>
      <c r="AB39" s="558">
        <v>221</v>
      </c>
      <c r="AC39" s="558">
        <v>214</v>
      </c>
      <c r="AD39" s="558">
        <v>174</v>
      </c>
      <c r="AE39" s="558">
        <v>131</v>
      </c>
      <c r="AF39" s="558">
        <v>126</v>
      </c>
      <c r="AG39" s="558">
        <v>113</v>
      </c>
      <c r="AH39" s="558">
        <v>98</v>
      </c>
      <c r="AI39" s="558">
        <v>85</v>
      </c>
      <c r="AJ39" s="558">
        <v>71</v>
      </c>
      <c r="AK39" s="558">
        <v>65</v>
      </c>
      <c r="AL39" s="558">
        <v>42</v>
      </c>
      <c r="AM39" s="558">
        <v>27</v>
      </c>
      <c r="AN39" s="558">
        <v>34</v>
      </c>
      <c r="AO39" s="559"/>
      <c r="AP39" s="559"/>
      <c r="AQ39" s="559"/>
      <c r="AR39" s="559">
        <v>50</v>
      </c>
      <c r="AS39" s="559">
        <v>1142</v>
      </c>
      <c r="AT39" s="559">
        <v>98</v>
      </c>
      <c r="AU39" s="559">
        <v>97</v>
      </c>
      <c r="AV39" s="559">
        <v>552</v>
      </c>
      <c r="AW39" s="559">
        <v>84</v>
      </c>
      <c r="AX39" s="560"/>
    </row>
    <row r="40" spans="1:50" x14ac:dyDescent="0.2">
      <c r="A40" s="117">
        <v>302</v>
      </c>
      <c r="B40" s="125">
        <v>486</v>
      </c>
      <c r="C40" s="462" t="s">
        <v>41</v>
      </c>
      <c r="D40" s="354" t="s">
        <v>16</v>
      </c>
      <c r="E40" s="361">
        <v>1</v>
      </c>
      <c r="F40" s="557">
        <f t="shared" si="6"/>
        <v>1203</v>
      </c>
      <c r="G40" s="558">
        <v>15</v>
      </c>
      <c r="H40" s="558">
        <v>15</v>
      </c>
      <c r="I40" s="558">
        <v>12</v>
      </c>
      <c r="J40" s="558">
        <v>10</v>
      </c>
      <c r="K40" s="558">
        <v>13</v>
      </c>
      <c r="L40" s="558">
        <v>14</v>
      </c>
      <c r="M40" s="558">
        <v>28</v>
      </c>
      <c r="N40" s="558">
        <v>27</v>
      </c>
      <c r="O40" s="558">
        <v>27</v>
      </c>
      <c r="P40" s="558">
        <v>26</v>
      </c>
      <c r="Q40" s="558">
        <v>26</v>
      </c>
      <c r="R40" s="558">
        <v>25</v>
      </c>
      <c r="S40" s="558">
        <v>28</v>
      </c>
      <c r="T40" s="558">
        <v>28</v>
      </c>
      <c r="U40" s="558">
        <v>30</v>
      </c>
      <c r="V40" s="558">
        <v>26</v>
      </c>
      <c r="W40" s="558"/>
      <c r="X40" s="558">
        <v>27</v>
      </c>
      <c r="Y40" s="558">
        <v>25</v>
      </c>
      <c r="Z40" s="558">
        <v>26</v>
      </c>
      <c r="AA40" s="558">
        <v>25</v>
      </c>
      <c r="AB40" s="558">
        <v>124</v>
      </c>
      <c r="AC40" s="558">
        <v>115</v>
      </c>
      <c r="AD40" s="558">
        <v>94</v>
      </c>
      <c r="AE40" s="558">
        <v>73</v>
      </c>
      <c r="AF40" s="558">
        <v>63</v>
      </c>
      <c r="AG40" s="558">
        <v>55</v>
      </c>
      <c r="AH40" s="558">
        <v>51</v>
      </c>
      <c r="AI40" s="558">
        <v>49</v>
      </c>
      <c r="AJ40" s="558">
        <v>44</v>
      </c>
      <c r="AK40" s="558">
        <v>35</v>
      </c>
      <c r="AL40" s="558">
        <v>22</v>
      </c>
      <c r="AM40" s="558">
        <v>13</v>
      </c>
      <c r="AN40" s="558">
        <v>12</v>
      </c>
      <c r="AO40" s="559"/>
      <c r="AP40" s="559"/>
      <c r="AQ40" s="559"/>
      <c r="AR40" s="559">
        <v>30</v>
      </c>
      <c r="AS40" s="559">
        <v>641</v>
      </c>
      <c r="AT40" s="559">
        <v>66</v>
      </c>
      <c r="AU40" s="559">
        <v>74</v>
      </c>
      <c r="AV40" s="559">
        <v>264</v>
      </c>
      <c r="AW40" s="559">
        <v>32</v>
      </c>
      <c r="AX40" s="560"/>
    </row>
    <row r="41" spans="1:50" x14ac:dyDescent="0.2">
      <c r="A41" s="117">
        <v>303</v>
      </c>
      <c r="B41" s="125">
        <v>487</v>
      </c>
      <c r="C41" s="462" t="s">
        <v>43</v>
      </c>
      <c r="D41" s="354" t="s">
        <v>31</v>
      </c>
      <c r="E41" s="361">
        <v>1</v>
      </c>
      <c r="F41" s="557">
        <f t="shared" si="6"/>
        <v>629</v>
      </c>
      <c r="G41" s="558">
        <v>9</v>
      </c>
      <c r="H41" s="558">
        <v>8</v>
      </c>
      <c r="I41" s="558">
        <v>10</v>
      </c>
      <c r="J41" s="558">
        <v>6</v>
      </c>
      <c r="K41" s="558">
        <v>11</v>
      </c>
      <c r="L41" s="558">
        <v>10</v>
      </c>
      <c r="M41" s="558">
        <v>15</v>
      </c>
      <c r="N41" s="558">
        <v>14</v>
      </c>
      <c r="O41" s="558">
        <v>14</v>
      </c>
      <c r="P41" s="558">
        <v>14</v>
      </c>
      <c r="Q41" s="558">
        <v>14</v>
      </c>
      <c r="R41" s="558">
        <v>14</v>
      </c>
      <c r="S41" s="558">
        <v>14</v>
      </c>
      <c r="T41" s="558">
        <v>11</v>
      </c>
      <c r="U41" s="558">
        <v>12</v>
      </c>
      <c r="V41" s="558">
        <v>11</v>
      </c>
      <c r="W41" s="558"/>
      <c r="X41" s="558">
        <v>12</v>
      </c>
      <c r="Y41" s="558">
        <v>12</v>
      </c>
      <c r="Z41" s="558">
        <v>13</v>
      </c>
      <c r="AA41" s="558">
        <v>13</v>
      </c>
      <c r="AB41" s="558">
        <v>61</v>
      </c>
      <c r="AC41" s="558">
        <v>53</v>
      </c>
      <c r="AD41" s="558">
        <v>55</v>
      </c>
      <c r="AE41" s="558">
        <v>42</v>
      </c>
      <c r="AF41" s="558">
        <v>37</v>
      </c>
      <c r="AG41" s="558">
        <v>31</v>
      </c>
      <c r="AH41" s="558">
        <v>25</v>
      </c>
      <c r="AI41" s="558">
        <v>23</v>
      </c>
      <c r="AJ41" s="558">
        <v>20</v>
      </c>
      <c r="AK41" s="558">
        <v>21</v>
      </c>
      <c r="AL41" s="558">
        <v>11</v>
      </c>
      <c r="AM41" s="558">
        <v>7</v>
      </c>
      <c r="AN41" s="558">
        <v>6</v>
      </c>
      <c r="AO41" s="559"/>
      <c r="AP41" s="559"/>
      <c r="AQ41" s="559"/>
      <c r="AR41" s="559">
        <v>15</v>
      </c>
      <c r="AS41" s="559">
        <v>334</v>
      </c>
      <c r="AT41" s="559">
        <v>33</v>
      </c>
      <c r="AU41" s="559">
        <v>32</v>
      </c>
      <c r="AV41" s="559">
        <v>139</v>
      </c>
      <c r="AW41" s="559">
        <v>21</v>
      </c>
      <c r="AX41" s="560"/>
    </row>
    <row r="42" spans="1:50" x14ac:dyDescent="0.2">
      <c r="A42" s="117">
        <v>304</v>
      </c>
      <c r="B42" s="125">
        <v>488</v>
      </c>
      <c r="C42" s="462" t="s">
        <v>45</v>
      </c>
      <c r="D42" s="354" t="s">
        <v>31</v>
      </c>
      <c r="E42" s="361">
        <v>1</v>
      </c>
      <c r="F42" s="557">
        <f t="shared" si="6"/>
        <v>300</v>
      </c>
      <c r="G42" s="558">
        <v>2</v>
      </c>
      <c r="H42" s="558">
        <v>2</v>
      </c>
      <c r="I42" s="558">
        <v>1</v>
      </c>
      <c r="J42" s="558">
        <v>2</v>
      </c>
      <c r="K42" s="558">
        <v>4</v>
      </c>
      <c r="L42" s="558">
        <v>0</v>
      </c>
      <c r="M42" s="558">
        <v>7</v>
      </c>
      <c r="N42" s="558">
        <v>8</v>
      </c>
      <c r="O42" s="558">
        <v>7</v>
      </c>
      <c r="P42" s="558">
        <v>7</v>
      </c>
      <c r="Q42" s="558">
        <v>8</v>
      </c>
      <c r="R42" s="558">
        <v>7</v>
      </c>
      <c r="S42" s="558">
        <v>7</v>
      </c>
      <c r="T42" s="558">
        <v>6</v>
      </c>
      <c r="U42" s="558">
        <v>7</v>
      </c>
      <c r="V42" s="558">
        <v>7</v>
      </c>
      <c r="W42" s="558"/>
      <c r="X42" s="558">
        <v>6</v>
      </c>
      <c r="Y42" s="558">
        <v>7</v>
      </c>
      <c r="Z42" s="558">
        <v>6</v>
      </c>
      <c r="AA42" s="558">
        <v>5</v>
      </c>
      <c r="AB42" s="558">
        <v>30</v>
      </c>
      <c r="AC42" s="558">
        <v>34</v>
      </c>
      <c r="AD42" s="558">
        <v>28</v>
      </c>
      <c r="AE42" s="558">
        <v>22</v>
      </c>
      <c r="AF42" s="558">
        <v>16</v>
      </c>
      <c r="AG42" s="558">
        <v>10</v>
      </c>
      <c r="AH42" s="558">
        <v>11</v>
      </c>
      <c r="AI42" s="558">
        <v>12</v>
      </c>
      <c r="AJ42" s="558">
        <v>10</v>
      </c>
      <c r="AK42" s="558">
        <v>9</v>
      </c>
      <c r="AL42" s="558">
        <v>5</v>
      </c>
      <c r="AM42" s="558">
        <v>4</v>
      </c>
      <c r="AN42" s="558">
        <v>3</v>
      </c>
      <c r="AO42" s="559"/>
      <c r="AP42" s="559"/>
      <c r="AQ42" s="559"/>
      <c r="AR42" s="559">
        <v>7</v>
      </c>
      <c r="AS42" s="559">
        <v>162</v>
      </c>
      <c r="AT42" s="559">
        <v>14</v>
      </c>
      <c r="AU42" s="559">
        <v>14</v>
      </c>
      <c r="AV42" s="559">
        <v>60</v>
      </c>
      <c r="AW42" s="559">
        <v>6</v>
      </c>
      <c r="AX42" s="560"/>
    </row>
    <row r="43" spans="1:50" x14ac:dyDescent="0.2">
      <c r="A43" s="117">
        <v>305</v>
      </c>
      <c r="B43" s="125">
        <v>489</v>
      </c>
      <c r="C43" s="462" t="s">
        <v>48</v>
      </c>
      <c r="D43" s="354" t="s">
        <v>31</v>
      </c>
      <c r="E43" s="361">
        <v>1</v>
      </c>
      <c r="F43" s="557">
        <f t="shared" si="6"/>
        <v>755</v>
      </c>
      <c r="G43" s="558">
        <v>2</v>
      </c>
      <c r="H43" s="558">
        <v>2</v>
      </c>
      <c r="I43" s="558">
        <v>4</v>
      </c>
      <c r="J43" s="558">
        <v>8</v>
      </c>
      <c r="K43" s="558">
        <v>4</v>
      </c>
      <c r="L43" s="558">
        <v>5</v>
      </c>
      <c r="M43" s="558">
        <v>19</v>
      </c>
      <c r="N43" s="558">
        <v>16</v>
      </c>
      <c r="O43" s="558">
        <v>17</v>
      </c>
      <c r="P43" s="558">
        <v>17</v>
      </c>
      <c r="Q43" s="558">
        <v>17</v>
      </c>
      <c r="R43" s="558">
        <v>18</v>
      </c>
      <c r="S43" s="558">
        <v>15</v>
      </c>
      <c r="T43" s="558">
        <v>15</v>
      </c>
      <c r="U43" s="558">
        <v>14</v>
      </c>
      <c r="V43" s="558">
        <v>14</v>
      </c>
      <c r="W43" s="558"/>
      <c r="X43" s="558">
        <v>15</v>
      </c>
      <c r="Y43" s="558">
        <v>15</v>
      </c>
      <c r="Z43" s="558">
        <v>14</v>
      </c>
      <c r="AA43" s="558">
        <v>16</v>
      </c>
      <c r="AB43" s="558">
        <v>77</v>
      </c>
      <c r="AC43" s="558">
        <v>87</v>
      </c>
      <c r="AD43" s="558">
        <v>66</v>
      </c>
      <c r="AE43" s="558">
        <v>53</v>
      </c>
      <c r="AF43" s="558">
        <v>44</v>
      </c>
      <c r="AG43" s="558">
        <v>41</v>
      </c>
      <c r="AH43" s="558">
        <v>30</v>
      </c>
      <c r="AI43" s="558">
        <v>29</v>
      </c>
      <c r="AJ43" s="558">
        <v>26</v>
      </c>
      <c r="AK43" s="558">
        <v>25</v>
      </c>
      <c r="AL43" s="558">
        <v>13</v>
      </c>
      <c r="AM43" s="558">
        <v>9</v>
      </c>
      <c r="AN43" s="558">
        <v>8</v>
      </c>
      <c r="AO43" s="559"/>
      <c r="AP43" s="559"/>
      <c r="AQ43" s="559"/>
      <c r="AR43" s="559">
        <v>17</v>
      </c>
      <c r="AS43" s="559">
        <v>413</v>
      </c>
      <c r="AT43" s="559">
        <v>44</v>
      </c>
      <c r="AU43" s="559">
        <v>34</v>
      </c>
      <c r="AV43" s="559">
        <v>171</v>
      </c>
      <c r="AW43" s="559">
        <v>24</v>
      </c>
      <c r="AX43" s="560"/>
    </row>
    <row r="44" spans="1:50" x14ac:dyDescent="0.2">
      <c r="A44" s="117">
        <v>306</v>
      </c>
      <c r="B44" s="125">
        <v>7186</v>
      </c>
      <c r="C44" s="462" t="s">
        <v>50</v>
      </c>
      <c r="D44" s="354" t="s">
        <v>31</v>
      </c>
      <c r="E44" s="361">
        <v>1</v>
      </c>
      <c r="F44" s="557">
        <f t="shared" si="6"/>
        <v>646</v>
      </c>
      <c r="G44" s="558">
        <v>4</v>
      </c>
      <c r="H44" s="558">
        <v>4</v>
      </c>
      <c r="I44" s="558">
        <v>2</v>
      </c>
      <c r="J44" s="558">
        <v>3</v>
      </c>
      <c r="K44" s="558">
        <v>4</v>
      </c>
      <c r="L44" s="558">
        <v>3</v>
      </c>
      <c r="M44" s="558">
        <v>13</v>
      </c>
      <c r="N44" s="558">
        <v>14</v>
      </c>
      <c r="O44" s="558">
        <v>13</v>
      </c>
      <c r="P44" s="558">
        <v>14</v>
      </c>
      <c r="Q44" s="558">
        <v>13</v>
      </c>
      <c r="R44" s="558">
        <v>12</v>
      </c>
      <c r="S44" s="558">
        <v>13</v>
      </c>
      <c r="T44" s="558">
        <v>13</v>
      </c>
      <c r="U44" s="558">
        <v>12</v>
      </c>
      <c r="V44" s="558">
        <v>12</v>
      </c>
      <c r="W44" s="558"/>
      <c r="X44" s="558">
        <v>11</v>
      </c>
      <c r="Y44" s="558">
        <v>11</v>
      </c>
      <c r="Z44" s="558">
        <v>10</v>
      </c>
      <c r="AA44" s="558">
        <v>13</v>
      </c>
      <c r="AB44" s="558">
        <v>74</v>
      </c>
      <c r="AC44" s="558">
        <v>74</v>
      </c>
      <c r="AD44" s="558">
        <v>67</v>
      </c>
      <c r="AE44" s="558">
        <v>43</v>
      </c>
      <c r="AF44" s="558">
        <v>38</v>
      </c>
      <c r="AG44" s="558">
        <v>38</v>
      </c>
      <c r="AH44" s="558">
        <v>26</v>
      </c>
      <c r="AI44" s="558">
        <v>26</v>
      </c>
      <c r="AJ44" s="558">
        <v>22</v>
      </c>
      <c r="AK44" s="558">
        <v>18</v>
      </c>
      <c r="AL44" s="558">
        <v>11</v>
      </c>
      <c r="AM44" s="558">
        <v>8</v>
      </c>
      <c r="AN44" s="558">
        <v>7</v>
      </c>
      <c r="AO44" s="559"/>
      <c r="AP44" s="559"/>
      <c r="AQ44" s="559"/>
      <c r="AR44" s="559">
        <v>13</v>
      </c>
      <c r="AS44" s="559">
        <v>346</v>
      </c>
      <c r="AT44" s="559">
        <v>31</v>
      </c>
      <c r="AU44" s="559">
        <v>25</v>
      </c>
      <c r="AV44" s="559">
        <v>105</v>
      </c>
      <c r="AW44" s="559">
        <v>18</v>
      </c>
      <c r="AX44" s="560"/>
    </row>
    <row r="45" spans="1:50" x14ac:dyDescent="0.2">
      <c r="A45" s="117">
        <v>301</v>
      </c>
      <c r="B45" s="125">
        <v>492</v>
      </c>
      <c r="C45" s="462" t="s">
        <v>81</v>
      </c>
      <c r="D45" s="354" t="s">
        <v>16</v>
      </c>
      <c r="E45" s="361">
        <v>1</v>
      </c>
      <c r="F45" s="557">
        <f t="shared" si="6"/>
        <v>2119</v>
      </c>
      <c r="G45" s="558">
        <v>12</v>
      </c>
      <c r="H45" s="558">
        <v>11</v>
      </c>
      <c r="I45" s="558">
        <v>12</v>
      </c>
      <c r="J45" s="558">
        <v>13</v>
      </c>
      <c r="K45" s="558">
        <v>16</v>
      </c>
      <c r="L45" s="558">
        <v>13</v>
      </c>
      <c r="M45" s="559">
        <v>50</v>
      </c>
      <c r="N45" s="559">
        <v>50</v>
      </c>
      <c r="O45" s="559">
        <v>59</v>
      </c>
      <c r="P45" s="559">
        <v>57</v>
      </c>
      <c r="Q45" s="559">
        <v>55</v>
      </c>
      <c r="R45" s="559">
        <v>54</v>
      </c>
      <c r="S45" s="559">
        <v>51</v>
      </c>
      <c r="T45" s="559">
        <v>49</v>
      </c>
      <c r="U45" s="559">
        <v>47</v>
      </c>
      <c r="V45" s="559">
        <v>51</v>
      </c>
      <c r="W45" s="559"/>
      <c r="X45" s="559">
        <v>47</v>
      </c>
      <c r="Y45" s="559">
        <v>51</v>
      </c>
      <c r="Z45" s="559">
        <v>49</v>
      </c>
      <c r="AA45" s="559">
        <v>48</v>
      </c>
      <c r="AB45" s="559">
        <v>294</v>
      </c>
      <c r="AC45" s="559">
        <v>219</v>
      </c>
      <c r="AD45" s="559">
        <v>172</v>
      </c>
      <c r="AE45" s="559">
        <v>158</v>
      </c>
      <c r="AF45" s="559">
        <v>113</v>
      </c>
      <c r="AG45" s="559">
        <v>96</v>
      </c>
      <c r="AH45" s="559">
        <v>69</v>
      </c>
      <c r="AI45" s="559">
        <v>58</v>
      </c>
      <c r="AJ45" s="559">
        <v>48</v>
      </c>
      <c r="AK45" s="559">
        <v>46</v>
      </c>
      <c r="AL45" s="559">
        <v>18</v>
      </c>
      <c r="AM45" s="559">
        <v>17</v>
      </c>
      <c r="AN45" s="559">
        <v>16</v>
      </c>
      <c r="AO45" s="559"/>
      <c r="AP45" s="559"/>
      <c r="AQ45" s="559"/>
      <c r="AR45" s="559">
        <v>46</v>
      </c>
      <c r="AS45" s="559">
        <v>1342</v>
      </c>
      <c r="AT45" s="559">
        <v>124</v>
      </c>
      <c r="AU45" s="559">
        <v>123</v>
      </c>
      <c r="AV45" s="559">
        <v>486</v>
      </c>
      <c r="AW45" s="559">
        <v>87</v>
      </c>
      <c r="AX45" s="560"/>
    </row>
    <row r="46" spans="1:50" x14ac:dyDescent="0.2">
      <c r="A46" s="117">
        <v>302</v>
      </c>
      <c r="B46" s="125">
        <v>493</v>
      </c>
      <c r="C46" s="462" t="s">
        <v>83</v>
      </c>
      <c r="D46" s="354" t="s">
        <v>16</v>
      </c>
      <c r="E46" s="361">
        <v>1</v>
      </c>
      <c r="F46" s="557">
        <f t="shared" si="6"/>
        <v>2321</v>
      </c>
      <c r="G46" s="558">
        <v>16</v>
      </c>
      <c r="H46" s="558">
        <v>11</v>
      </c>
      <c r="I46" s="558">
        <v>13</v>
      </c>
      <c r="J46" s="558">
        <v>13</v>
      </c>
      <c r="K46" s="558">
        <v>12</v>
      </c>
      <c r="L46" s="558">
        <v>16</v>
      </c>
      <c r="M46" s="559">
        <v>67</v>
      </c>
      <c r="N46" s="559">
        <v>65</v>
      </c>
      <c r="O46" s="559">
        <v>58</v>
      </c>
      <c r="P46" s="559">
        <v>60</v>
      </c>
      <c r="Q46" s="559">
        <v>58</v>
      </c>
      <c r="R46" s="559">
        <v>60</v>
      </c>
      <c r="S46" s="559">
        <v>57</v>
      </c>
      <c r="T46" s="559">
        <v>58</v>
      </c>
      <c r="U46" s="559">
        <v>50</v>
      </c>
      <c r="V46" s="559">
        <v>53</v>
      </c>
      <c r="W46" s="559"/>
      <c r="X46" s="559">
        <v>51</v>
      </c>
      <c r="Y46" s="559">
        <v>50</v>
      </c>
      <c r="Z46" s="559">
        <v>43</v>
      </c>
      <c r="AA46" s="559">
        <v>46</v>
      </c>
      <c r="AB46" s="559">
        <v>265</v>
      </c>
      <c r="AC46" s="559">
        <v>254</v>
      </c>
      <c r="AD46" s="559">
        <v>192</v>
      </c>
      <c r="AE46" s="559">
        <v>189</v>
      </c>
      <c r="AF46" s="559">
        <v>125</v>
      </c>
      <c r="AG46" s="559">
        <v>112</v>
      </c>
      <c r="AH46" s="559">
        <v>78</v>
      </c>
      <c r="AI46" s="559">
        <v>61</v>
      </c>
      <c r="AJ46" s="559">
        <v>59</v>
      </c>
      <c r="AK46" s="559">
        <v>52</v>
      </c>
      <c r="AL46" s="559">
        <v>30</v>
      </c>
      <c r="AM46" s="559">
        <v>25</v>
      </c>
      <c r="AN46" s="559">
        <v>22</v>
      </c>
      <c r="AO46" s="559"/>
      <c r="AP46" s="559"/>
      <c r="AQ46" s="559"/>
      <c r="AR46" s="559">
        <v>52</v>
      </c>
      <c r="AS46" s="559">
        <v>1319</v>
      </c>
      <c r="AT46" s="559">
        <v>143</v>
      </c>
      <c r="AU46" s="559">
        <v>138</v>
      </c>
      <c r="AV46" s="559">
        <v>689</v>
      </c>
      <c r="AW46" s="559">
        <v>71</v>
      </c>
      <c r="AX46" s="560"/>
    </row>
    <row r="47" spans="1:50" x14ac:dyDescent="0.2">
      <c r="A47" s="117">
        <v>303</v>
      </c>
      <c r="B47" s="125">
        <v>494</v>
      </c>
      <c r="C47" s="462" t="s">
        <v>85</v>
      </c>
      <c r="D47" s="354" t="s">
        <v>16</v>
      </c>
      <c r="E47" s="361">
        <v>1</v>
      </c>
      <c r="F47" s="557">
        <f t="shared" si="6"/>
        <v>156</v>
      </c>
      <c r="G47" s="558">
        <v>1</v>
      </c>
      <c r="H47" s="558">
        <v>0</v>
      </c>
      <c r="I47" s="558">
        <v>1</v>
      </c>
      <c r="J47" s="558">
        <v>1</v>
      </c>
      <c r="K47" s="558">
        <v>1</v>
      </c>
      <c r="L47" s="558">
        <v>1</v>
      </c>
      <c r="M47" s="559">
        <v>4</v>
      </c>
      <c r="N47" s="559">
        <v>4</v>
      </c>
      <c r="O47" s="559">
        <v>4</v>
      </c>
      <c r="P47" s="559">
        <v>4</v>
      </c>
      <c r="Q47" s="559">
        <v>4</v>
      </c>
      <c r="R47" s="559">
        <v>4</v>
      </c>
      <c r="S47" s="559">
        <v>2</v>
      </c>
      <c r="T47" s="559">
        <v>2</v>
      </c>
      <c r="U47" s="559">
        <v>2</v>
      </c>
      <c r="V47" s="559">
        <v>3</v>
      </c>
      <c r="W47" s="559"/>
      <c r="X47" s="559">
        <v>2</v>
      </c>
      <c r="Y47" s="559">
        <v>2</v>
      </c>
      <c r="Z47" s="559">
        <v>3</v>
      </c>
      <c r="AA47" s="559">
        <v>2</v>
      </c>
      <c r="AB47" s="559">
        <v>10</v>
      </c>
      <c r="AC47" s="559">
        <v>16</v>
      </c>
      <c r="AD47" s="559">
        <v>25</v>
      </c>
      <c r="AE47" s="559">
        <v>15</v>
      </c>
      <c r="AF47" s="559">
        <v>9</v>
      </c>
      <c r="AG47" s="559">
        <v>9</v>
      </c>
      <c r="AH47" s="559">
        <v>7</v>
      </c>
      <c r="AI47" s="559">
        <v>6</v>
      </c>
      <c r="AJ47" s="559">
        <v>4</v>
      </c>
      <c r="AK47" s="559">
        <v>3</v>
      </c>
      <c r="AL47" s="559">
        <v>3</v>
      </c>
      <c r="AM47" s="559">
        <v>1</v>
      </c>
      <c r="AN47" s="559">
        <v>1</v>
      </c>
      <c r="AO47" s="559"/>
      <c r="AP47" s="559"/>
      <c r="AQ47" s="559"/>
      <c r="AR47" s="559">
        <v>6</v>
      </c>
      <c r="AS47" s="559">
        <v>38</v>
      </c>
      <c r="AT47" s="559">
        <v>8</v>
      </c>
      <c r="AU47" s="559">
        <v>5</v>
      </c>
      <c r="AV47" s="559">
        <v>10</v>
      </c>
      <c r="AW47" s="559">
        <v>6</v>
      </c>
      <c r="AX47" s="560"/>
    </row>
    <row r="48" spans="1:50" x14ac:dyDescent="0.2">
      <c r="A48" s="117">
        <v>304</v>
      </c>
      <c r="B48" s="125">
        <v>6876</v>
      </c>
      <c r="C48" s="462" t="s">
        <v>87</v>
      </c>
      <c r="D48" s="354" t="s">
        <v>16</v>
      </c>
      <c r="E48" s="361">
        <v>1</v>
      </c>
      <c r="F48" s="557">
        <f t="shared" si="6"/>
        <v>1100</v>
      </c>
      <c r="G48" s="558">
        <v>6</v>
      </c>
      <c r="H48" s="558">
        <v>2</v>
      </c>
      <c r="I48" s="558">
        <v>4</v>
      </c>
      <c r="J48" s="558">
        <v>3</v>
      </c>
      <c r="K48" s="558">
        <v>5</v>
      </c>
      <c r="L48" s="558">
        <v>7</v>
      </c>
      <c r="M48" s="559">
        <v>36</v>
      </c>
      <c r="N48" s="559">
        <v>34</v>
      </c>
      <c r="O48" s="559">
        <v>32</v>
      </c>
      <c r="P48" s="559">
        <v>32</v>
      </c>
      <c r="Q48" s="559">
        <v>33</v>
      </c>
      <c r="R48" s="559">
        <v>31</v>
      </c>
      <c r="S48" s="559">
        <v>29</v>
      </c>
      <c r="T48" s="559">
        <v>20</v>
      </c>
      <c r="U48" s="559">
        <v>25</v>
      </c>
      <c r="V48" s="559">
        <v>18</v>
      </c>
      <c r="W48" s="559"/>
      <c r="X48" s="559">
        <v>21</v>
      </c>
      <c r="Y48" s="559">
        <v>17</v>
      </c>
      <c r="Z48" s="559">
        <v>19</v>
      </c>
      <c r="AA48" s="559">
        <v>19</v>
      </c>
      <c r="AB48" s="559">
        <v>122</v>
      </c>
      <c r="AC48" s="559">
        <v>135</v>
      </c>
      <c r="AD48" s="559">
        <v>95</v>
      </c>
      <c r="AE48" s="559">
        <v>89</v>
      </c>
      <c r="AF48" s="559">
        <v>63</v>
      </c>
      <c r="AG48" s="559">
        <v>61</v>
      </c>
      <c r="AH48" s="559">
        <v>36</v>
      </c>
      <c r="AI48" s="559">
        <v>33</v>
      </c>
      <c r="AJ48" s="559">
        <v>26</v>
      </c>
      <c r="AK48" s="559">
        <v>25</v>
      </c>
      <c r="AL48" s="559">
        <v>11</v>
      </c>
      <c r="AM48" s="559">
        <v>7</v>
      </c>
      <c r="AN48" s="559">
        <v>4</v>
      </c>
      <c r="AO48" s="559"/>
      <c r="AP48" s="559"/>
      <c r="AQ48" s="559"/>
      <c r="AR48" s="559">
        <v>31</v>
      </c>
      <c r="AS48" s="559">
        <v>499</v>
      </c>
      <c r="AT48" s="559">
        <v>71</v>
      </c>
      <c r="AU48" s="559">
        <v>49</v>
      </c>
      <c r="AV48" s="559">
        <v>275</v>
      </c>
      <c r="AW48" s="559">
        <v>37</v>
      </c>
      <c r="AX48" s="560"/>
    </row>
    <row r="49" spans="1:50" x14ac:dyDescent="0.2">
      <c r="A49" s="117">
        <v>305</v>
      </c>
      <c r="B49" s="125">
        <v>7185</v>
      </c>
      <c r="C49" s="462" t="s">
        <v>89</v>
      </c>
      <c r="D49" s="354" t="s">
        <v>31</v>
      </c>
      <c r="E49" s="361">
        <v>1</v>
      </c>
      <c r="F49" s="557">
        <f t="shared" si="6"/>
        <v>1890</v>
      </c>
      <c r="G49" s="558">
        <v>20</v>
      </c>
      <c r="H49" s="558">
        <v>17</v>
      </c>
      <c r="I49" s="558">
        <v>17</v>
      </c>
      <c r="J49" s="558">
        <v>18</v>
      </c>
      <c r="K49" s="558">
        <v>14</v>
      </c>
      <c r="L49" s="558">
        <v>17</v>
      </c>
      <c r="M49" s="559">
        <v>51</v>
      </c>
      <c r="N49" s="559">
        <v>52</v>
      </c>
      <c r="O49" s="559">
        <v>49</v>
      </c>
      <c r="P49" s="559">
        <v>43</v>
      </c>
      <c r="Q49" s="559">
        <v>48</v>
      </c>
      <c r="R49" s="559">
        <v>45</v>
      </c>
      <c r="S49" s="559">
        <v>45</v>
      </c>
      <c r="T49" s="559">
        <v>48</v>
      </c>
      <c r="U49" s="559">
        <v>48</v>
      </c>
      <c r="V49" s="559">
        <v>39</v>
      </c>
      <c r="W49" s="559"/>
      <c r="X49" s="559">
        <v>41</v>
      </c>
      <c r="Y49" s="559">
        <v>38</v>
      </c>
      <c r="Z49" s="559">
        <v>40</v>
      </c>
      <c r="AA49" s="559">
        <v>37</v>
      </c>
      <c r="AB49" s="559">
        <v>189</v>
      </c>
      <c r="AC49" s="559">
        <v>206</v>
      </c>
      <c r="AD49" s="559">
        <v>171</v>
      </c>
      <c r="AE49" s="559">
        <v>134</v>
      </c>
      <c r="AF49" s="559">
        <v>101</v>
      </c>
      <c r="AG49" s="559">
        <v>99</v>
      </c>
      <c r="AH49" s="559">
        <v>63</v>
      </c>
      <c r="AI49" s="559">
        <v>58</v>
      </c>
      <c r="AJ49" s="559">
        <v>48</v>
      </c>
      <c r="AK49" s="559">
        <v>42</v>
      </c>
      <c r="AL49" s="559">
        <v>19</v>
      </c>
      <c r="AM49" s="559">
        <v>14</v>
      </c>
      <c r="AN49" s="559">
        <v>19</v>
      </c>
      <c r="AO49" s="559"/>
      <c r="AP49" s="559"/>
      <c r="AQ49" s="559"/>
      <c r="AR49" s="559">
        <v>44</v>
      </c>
      <c r="AS49" s="559">
        <v>985</v>
      </c>
      <c r="AT49" s="559">
        <v>108</v>
      </c>
      <c r="AU49" s="559">
        <v>82</v>
      </c>
      <c r="AV49" s="559">
        <v>421</v>
      </c>
      <c r="AW49" s="559">
        <v>50</v>
      </c>
      <c r="AX49" s="560"/>
    </row>
    <row r="50" spans="1:50" x14ac:dyDescent="0.2">
      <c r="A50" s="465">
        <v>306</v>
      </c>
      <c r="B50" s="125">
        <v>17678</v>
      </c>
      <c r="C50" s="462" t="s">
        <v>91</v>
      </c>
      <c r="D50" s="354" t="s">
        <v>31</v>
      </c>
      <c r="E50" s="361">
        <v>1</v>
      </c>
      <c r="F50" s="557">
        <f t="shared" si="6"/>
        <v>1732</v>
      </c>
      <c r="G50" s="558">
        <v>18</v>
      </c>
      <c r="H50" s="558">
        <v>16</v>
      </c>
      <c r="I50" s="558">
        <v>11</v>
      </c>
      <c r="J50" s="558">
        <v>12</v>
      </c>
      <c r="K50" s="558">
        <v>15</v>
      </c>
      <c r="L50" s="558">
        <v>14</v>
      </c>
      <c r="M50" s="559">
        <v>50</v>
      </c>
      <c r="N50" s="559">
        <v>51</v>
      </c>
      <c r="O50" s="559">
        <v>48</v>
      </c>
      <c r="P50" s="559">
        <v>45</v>
      </c>
      <c r="Q50" s="559">
        <v>50</v>
      </c>
      <c r="R50" s="559">
        <v>46</v>
      </c>
      <c r="S50" s="559">
        <v>49</v>
      </c>
      <c r="T50" s="559">
        <v>47</v>
      </c>
      <c r="U50" s="559">
        <v>46</v>
      </c>
      <c r="V50" s="559">
        <v>42</v>
      </c>
      <c r="W50" s="559"/>
      <c r="X50" s="559">
        <v>39</v>
      </c>
      <c r="Y50" s="559">
        <v>37</v>
      </c>
      <c r="Z50" s="559">
        <v>39</v>
      </c>
      <c r="AA50" s="559">
        <v>39</v>
      </c>
      <c r="AB50" s="559">
        <v>107</v>
      </c>
      <c r="AC50" s="559">
        <v>207</v>
      </c>
      <c r="AD50" s="559">
        <v>157</v>
      </c>
      <c r="AE50" s="559">
        <v>133</v>
      </c>
      <c r="AF50" s="559">
        <v>98</v>
      </c>
      <c r="AG50" s="559">
        <v>97</v>
      </c>
      <c r="AH50" s="559">
        <v>57</v>
      </c>
      <c r="AI50" s="559">
        <v>48</v>
      </c>
      <c r="AJ50" s="559">
        <v>39</v>
      </c>
      <c r="AK50" s="559">
        <v>37</v>
      </c>
      <c r="AL50" s="559">
        <v>16</v>
      </c>
      <c r="AM50" s="559">
        <v>13</v>
      </c>
      <c r="AN50" s="559">
        <v>9</v>
      </c>
      <c r="AO50" s="559"/>
      <c r="AP50" s="559"/>
      <c r="AQ50" s="559"/>
      <c r="AR50" s="559">
        <v>42</v>
      </c>
      <c r="AS50" s="559">
        <v>971</v>
      </c>
      <c r="AT50" s="559">
        <v>111</v>
      </c>
      <c r="AU50" s="559">
        <v>71</v>
      </c>
      <c r="AV50" s="559">
        <v>428</v>
      </c>
      <c r="AW50" s="559">
        <v>48</v>
      </c>
      <c r="AX50" s="560"/>
    </row>
    <row r="51" spans="1:50" x14ac:dyDescent="0.2">
      <c r="A51" s="554" t="s">
        <v>829</v>
      </c>
      <c r="B51" s="555" t="s">
        <v>109</v>
      </c>
      <c r="C51" s="555" t="s">
        <v>830</v>
      </c>
      <c r="D51" s="555"/>
      <c r="E51" s="555"/>
      <c r="F51" s="556">
        <f>SUM(F52:F64)</f>
        <v>66707</v>
      </c>
      <c r="G51" s="556">
        <f t="shared" ref="G51:AW51" si="7">SUM(G52:G64)</f>
        <v>642</v>
      </c>
      <c r="H51" s="556">
        <f t="shared" si="7"/>
        <v>642</v>
      </c>
      <c r="I51" s="556">
        <f t="shared" si="7"/>
        <v>696</v>
      </c>
      <c r="J51" s="556">
        <f t="shared" si="7"/>
        <v>620</v>
      </c>
      <c r="K51" s="556">
        <f t="shared" si="7"/>
        <v>629</v>
      </c>
      <c r="L51" s="556">
        <f t="shared" si="7"/>
        <v>783</v>
      </c>
      <c r="M51" s="556">
        <f t="shared" si="7"/>
        <v>1641</v>
      </c>
      <c r="N51" s="556">
        <f t="shared" si="7"/>
        <v>1618</v>
      </c>
      <c r="O51" s="556">
        <f t="shared" si="7"/>
        <v>1588</v>
      </c>
      <c r="P51" s="556">
        <f t="shared" si="7"/>
        <v>1519</v>
      </c>
      <c r="Q51" s="556">
        <f t="shared" si="7"/>
        <v>1581</v>
      </c>
      <c r="R51" s="556">
        <f t="shared" si="7"/>
        <v>1552</v>
      </c>
      <c r="S51" s="556">
        <f t="shared" si="7"/>
        <v>1526</v>
      </c>
      <c r="T51" s="556">
        <f t="shared" si="7"/>
        <v>1499</v>
      </c>
      <c r="U51" s="556">
        <f t="shared" si="7"/>
        <v>1458</v>
      </c>
      <c r="V51" s="556">
        <f t="shared" si="7"/>
        <v>1383</v>
      </c>
      <c r="W51" s="556"/>
      <c r="X51" s="556">
        <f t="shared" si="7"/>
        <v>1362</v>
      </c>
      <c r="Y51" s="556">
        <f t="shared" si="7"/>
        <v>1349</v>
      </c>
      <c r="Z51" s="556">
        <f t="shared" si="7"/>
        <v>1359</v>
      </c>
      <c r="AA51" s="556">
        <f t="shared" si="7"/>
        <v>1361</v>
      </c>
      <c r="AB51" s="556">
        <f t="shared" si="7"/>
        <v>7144</v>
      </c>
      <c r="AC51" s="556">
        <f t="shared" si="7"/>
        <v>6860</v>
      </c>
      <c r="AD51" s="556">
        <f t="shared" si="7"/>
        <v>6093</v>
      </c>
      <c r="AE51" s="556">
        <f t="shared" si="7"/>
        <v>5060</v>
      </c>
      <c r="AF51" s="556">
        <f t="shared" si="7"/>
        <v>4116</v>
      </c>
      <c r="AG51" s="556">
        <f t="shared" si="7"/>
        <v>3513</v>
      </c>
      <c r="AH51" s="556">
        <f t="shared" si="7"/>
        <v>2737</v>
      </c>
      <c r="AI51" s="556">
        <f t="shared" si="7"/>
        <v>2096</v>
      </c>
      <c r="AJ51" s="556">
        <f t="shared" si="7"/>
        <v>1623</v>
      </c>
      <c r="AK51" s="556">
        <f t="shared" si="7"/>
        <v>1110</v>
      </c>
      <c r="AL51" s="556">
        <f t="shared" si="7"/>
        <v>697</v>
      </c>
      <c r="AM51" s="556">
        <f t="shared" si="7"/>
        <v>438</v>
      </c>
      <c r="AN51" s="556">
        <f t="shared" si="7"/>
        <v>412</v>
      </c>
      <c r="AO51" s="556">
        <f t="shared" si="7"/>
        <v>0</v>
      </c>
      <c r="AP51" s="556">
        <f t="shared" si="7"/>
        <v>0</v>
      </c>
      <c r="AQ51" s="556">
        <f t="shared" si="7"/>
        <v>0</v>
      </c>
      <c r="AR51" s="556">
        <f t="shared" si="7"/>
        <v>1867</v>
      </c>
      <c r="AS51" s="556">
        <f t="shared" si="7"/>
        <v>35873</v>
      </c>
      <c r="AT51" s="556">
        <f t="shared" si="7"/>
        <v>3713</v>
      </c>
      <c r="AU51" s="556">
        <f t="shared" si="7"/>
        <v>3506</v>
      </c>
      <c r="AV51" s="556">
        <f t="shared" si="7"/>
        <v>15703</v>
      </c>
      <c r="AW51" s="556">
        <f t="shared" si="7"/>
        <v>2498</v>
      </c>
      <c r="AX51" s="560"/>
    </row>
    <row r="52" spans="1:50" x14ac:dyDescent="0.2">
      <c r="A52" s="117">
        <v>201</v>
      </c>
      <c r="B52" s="125">
        <v>434</v>
      </c>
      <c r="C52" s="462" t="s">
        <v>62</v>
      </c>
      <c r="D52" s="422" t="s">
        <v>63</v>
      </c>
      <c r="E52" s="362">
        <v>1</v>
      </c>
      <c r="F52" s="557">
        <f t="shared" ref="F52:F64" si="8">SUM(G52:AN52)</f>
        <v>33311</v>
      </c>
      <c r="G52" s="558">
        <v>275</v>
      </c>
      <c r="H52" s="558">
        <v>272</v>
      </c>
      <c r="I52" s="558">
        <v>280</v>
      </c>
      <c r="J52" s="558">
        <v>272</v>
      </c>
      <c r="K52" s="558">
        <v>254</v>
      </c>
      <c r="L52" s="558">
        <v>286</v>
      </c>
      <c r="M52" s="559">
        <v>854</v>
      </c>
      <c r="N52" s="559">
        <v>843</v>
      </c>
      <c r="O52" s="559">
        <v>837</v>
      </c>
      <c r="P52" s="559">
        <v>819</v>
      </c>
      <c r="Q52" s="559">
        <v>784</v>
      </c>
      <c r="R52" s="559">
        <v>807</v>
      </c>
      <c r="S52" s="559">
        <v>786</v>
      </c>
      <c r="T52" s="559">
        <v>791</v>
      </c>
      <c r="U52" s="559">
        <v>782</v>
      </c>
      <c r="V52" s="559">
        <v>768</v>
      </c>
      <c r="W52" s="559"/>
      <c r="X52" s="559">
        <v>704</v>
      </c>
      <c r="Y52" s="559">
        <v>784</v>
      </c>
      <c r="Z52" s="559">
        <v>754</v>
      </c>
      <c r="AA52" s="559">
        <v>771</v>
      </c>
      <c r="AB52" s="559">
        <v>3597</v>
      </c>
      <c r="AC52" s="559">
        <v>3440</v>
      </c>
      <c r="AD52" s="559">
        <v>2970</v>
      </c>
      <c r="AE52" s="559">
        <v>2496</v>
      </c>
      <c r="AF52" s="559">
        <v>2055</v>
      </c>
      <c r="AG52" s="559">
        <v>1753</v>
      </c>
      <c r="AH52" s="559">
        <v>1276</v>
      </c>
      <c r="AI52" s="559">
        <v>1000</v>
      </c>
      <c r="AJ52" s="559">
        <v>795</v>
      </c>
      <c r="AK52" s="559">
        <v>521</v>
      </c>
      <c r="AL52" s="559">
        <v>301</v>
      </c>
      <c r="AM52" s="559">
        <v>210</v>
      </c>
      <c r="AN52" s="559">
        <v>174</v>
      </c>
      <c r="AO52" s="559"/>
      <c r="AP52" s="559"/>
      <c r="AQ52" s="559"/>
      <c r="AR52" s="559">
        <v>872</v>
      </c>
      <c r="AS52" s="559">
        <v>18522</v>
      </c>
      <c r="AT52" s="559">
        <v>1870</v>
      </c>
      <c r="AU52" s="559">
        <v>1712</v>
      </c>
      <c r="AV52" s="559">
        <v>8250</v>
      </c>
      <c r="AW52" s="559">
        <v>1057</v>
      </c>
      <c r="AX52" s="560"/>
    </row>
    <row r="53" spans="1:50" x14ac:dyDescent="0.2">
      <c r="A53" s="117">
        <v>301</v>
      </c>
      <c r="B53" s="125">
        <v>435</v>
      </c>
      <c r="C53" s="462" t="s">
        <v>65</v>
      </c>
      <c r="D53" s="354" t="s">
        <v>16</v>
      </c>
      <c r="E53" s="361">
        <v>1</v>
      </c>
      <c r="F53" s="557">
        <f t="shared" si="8"/>
        <v>5415</v>
      </c>
      <c r="G53" s="558">
        <v>35</v>
      </c>
      <c r="H53" s="558">
        <v>35</v>
      </c>
      <c r="I53" s="558">
        <v>38</v>
      </c>
      <c r="J53" s="558">
        <v>35</v>
      </c>
      <c r="K53" s="558">
        <v>41</v>
      </c>
      <c r="L53" s="558">
        <v>53</v>
      </c>
      <c r="M53" s="559">
        <v>130</v>
      </c>
      <c r="N53" s="559">
        <v>125</v>
      </c>
      <c r="O53" s="559">
        <v>126</v>
      </c>
      <c r="P53" s="559">
        <v>112</v>
      </c>
      <c r="Q53" s="559">
        <v>132</v>
      </c>
      <c r="R53" s="559">
        <v>127</v>
      </c>
      <c r="S53" s="559">
        <v>119</v>
      </c>
      <c r="T53" s="559">
        <v>109</v>
      </c>
      <c r="U53" s="559">
        <v>102</v>
      </c>
      <c r="V53" s="559">
        <v>92</v>
      </c>
      <c r="W53" s="559"/>
      <c r="X53" s="559">
        <v>116</v>
      </c>
      <c r="Y53" s="559">
        <v>109</v>
      </c>
      <c r="Z53" s="559">
        <v>101</v>
      </c>
      <c r="AA53" s="559">
        <v>98</v>
      </c>
      <c r="AB53" s="559">
        <v>587</v>
      </c>
      <c r="AC53" s="559">
        <v>669</v>
      </c>
      <c r="AD53" s="559">
        <v>500</v>
      </c>
      <c r="AE53" s="559">
        <v>408</v>
      </c>
      <c r="AF53" s="559">
        <v>363</v>
      </c>
      <c r="AG53" s="559">
        <v>276</v>
      </c>
      <c r="AH53" s="559">
        <v>235</v>
      </c>
      <c r="AI53" s="559">
        <v>163</v>
      </c>
      <c r="AJ53" s="559">
        <v>148</v>
      </c>
      <c r="AK53" s="559">
        <v>113</v>
      </c>
      <c r="AL53" s="559">
        <v>59</v>
      </c>
      <c r="AM53" s="559">
        <v>34</v>
      </c>
      <c r="AN53" s="559">
        <v>25</v>
      </c>
      <c r="AO53" s="559"/>
      <c r="AP53" s="559"/>
      <c r="AQ53" s="559"/>
      <c r="AR53" s="559">
        <v>151</v>
      </c>
      <c r="AS53" s="559">
        <v>3012</v>
      </c>
      <c r="AT53" s="559">
        <v>299</v>
      </c>
      <c r="AU53" s="559">
        <v>281</v>
      </c>
      <c r="AV53" s="559">
        <v>1285</v>
      </c>
      <c r="AW53" s="559">
        <v>192</v>
      </c>
      <c r="AX53" s="560"/>
    </row>
    <row r="54" spans="1:50" x14ac:dyDescent="0.2">
      <c r="A54" s="117">
        <v>302</v>
      </c>
      <c r="B54" s="125">
        <v>436</v>
      </c>
      <c r="C54" s="462" t="s">
        <v>67</v>
      </c>
      <c r="D54" s="354" t="s">
        <v>31</v>
      </c>
      <c r="E54" s="361">
        <v>1</v>
      </c>
      <c r="F54" s="557">
        <f t="shared" si="8"/>
        <v>6800</v>
      </c>
      <c r="G54" s="558">
        <v>40</v>
      </c>
      <c r="H54" s="558">
        <v>40</v>
      </c>
      <c r="I54" s="558">
        <v>45</v>
      </c>
      <c r="J54" s="558">
        <v>40</v>
      </c>
      <c r="K54" s="558">
        <v>51</v>
      </c>
      <c r="L54" s="558">
        <v>51</v>
      </c>
      <c r="M54" s="559">
        <v>185</v>
      </c>
      <c r="N54" s="559">
        <v>174</v>
      </c>
      <c r="O54" s="559">
        <v>164</v>
      </c>
      <c r="P54" s="559">
        <v>140</v>
      </c>
      <c r="Q54" s="559">
        <v>189</v>
      </c>
      <c r="R54" s="559">
        <v>164</v>
      </c>
      <c r="S54" s="559">
        <v>164</v>
      </c>
      <c r="T54" s="559">
        <v>163</v>
      </c>
      <c r="U54" s="559">
        <v>147</v>
      </c>
      <c r="V54" s="559">
        <v>132</v>
      </c>
      <c r="W54" s="559"/>
      <c r="X54" s="559">
        <v>144</v>
      </c>
      <c r="Y54" s="559">
        <v>99</v>
      </c>
      <c r="Z54" s="559">
        <v>148</v>
      </c>
      <c r="AA54" s="559">
        <v>118</v>
      </c>
      <c r="AB54" s="559">
        <v>812</v>
      </c>
      <c r="AC54" s="559">
        <v>732</v>
      </c>
      <c r="AD54" s="559">
        <v>558</v>
      </c>
      <c r="AE54" s="559">
        <v>540</v>
      </c>
      <c r="AF54" s="559">
        <v>467</v>
      </c>
      <c r="AG54" s="559">
        <v>364</v>
      </c>
      <c r="AH54" s="559">
        <v>297</v>
      </c>
      <c r="AI54" s="559">
        <v>199</v>
      </c>
      <c r="AJ54" s="559">
        <v>176</v>
      </c>
      <c r="AK54" s="559">
        <v>112</v>
      </c>
      <c r="AL54" s="559">
        <v>65</v>
      </c>
      <c r="AM54" s="559">
        <v>42</v>
      </c>
      <c r="AN54" s="559">
        <v>38</v>
      </c>
      <c r="AO54" s="559"/>
      <c r="AP54" s="559"/>
      <c r="AQ54" s="559"/>
      <c r="AR54" s="559">
        <v>196</v>
      </c>
      <c r="AS54" s="559">
        <v>3843</v>
      </c>
      <c r="AT54" s="559">
        <v>417</v>
      </c>
      <c r="AU54" s="559">
        <v>432</v>
      </c>
      <c r="AV54" s="559">
        <v>1645</v>
      </c>
      <c r="AW54" s="559">
        <v>269</v>
      </c>
      <c r="AX54" s="560"/>
    </row>
    <row r="55" spans="1:50" x14ac:dyDescent="0.2">
      <c r="A55" s="117">
        <v>303</v>
      </c>
      <c r="B55" s="125">
        <v>437</v>
      </c>
      <c r="C55" s="462" t="s">
        <v>69</v>
      </c>
      <c r="D55" s="354" t="s">
        <v>16</v>
      </c>
      <c r="E55" s="361">
        <v>1</v>
      </c>
      <c r="F55" s="557">
        <f t="shared" si="8"/>
        <v>5729</v>
      </c>
      <c r="G55" s="558">
        <v>34</v>
      </c>
      <c r="H55" s="558">
        <v>34</v>
      </c>
      <c r="I55" s="558">
        <v>43</v>
      </c>
      <c r="J55" s="558">
        <v>26</v>
      </c>
      <c r="K55" s="558">
        <v>28</v>
      </c>
      <c r="L55" s="558">
        <v>43</v>
      </c>
      <c r="M55" s="559">
        <v>156</v>
      </c>
      <c r="N55" s="559">
        <v>157</v>
      </c>
      <c r="O55" s="559">
        <v>152</v>
      </c>
      <c r="P55" s="559">
        <v>140</v>
      </c>
      <c r="Q55" s="559">
        <v>157</v>
      </c>
      <c r="R55" s="559">
        <v>148</v>
      </c>
      <c r="S55" s="559">
        <v>139</v>
      </c>
      <c r="T55" s="559">
        <v>132</v>
      </c>
      <c r="U55" s="559">
        <v>141</v>
      </c>
      <c r="V55" s="559">
        <v>121</v>
      </c>
      <c r="W55" s="559"/>
      <c r="X55" s="559">
        <v>125</v>
      </c>
      <c r="Y55" s="559">
        <v>109</v>
      </c>
      <c r="Z55" s="559">
        <v>113</v>
      </c>
      <c r="AA55" s="559">
        <v>116</v>
      </c>
      <c r="AB55" s="559">
        <v>756</v>
      </c>
      <c r="AC55" s="559">
        <v>684</v>
      </c>
      <c r="AD55" s="559">
        <v>395</v>
      </c>
      <c r="AE55" s="559">
        <v>305</v>
      </c>
      <c r="AF55" s="559">
        <v>420</v>
      </c>
      <c r="AG55" s="559">
        <v>270</v>
      </c>
      <c r="AH55" s="559">
        <v>250</v>
      </c>
      <c r="AI55" s="559">
        <v>180</v>
      </c>
      <c r="AJ55" s="559">
        <v>123</v>
      </c>
      <c r="AK55" s="559">
        <v>95</v>
      </c>
      <c r="AL55" s="559">
        <v>61</v>
      </c>
      <c r="AM55" s="559">
        <v>41</v>
      </c>
      <c r="AN55" s="559">
        <v>35</v>
      </c>
      <c r="AO55" s="559"/>
      <c r="AP55" s="559"/>
      <c r="AQ55" s="559"/>
      <c r="AR55" s="559">
        <v>183</v>
      </c>
      <c r="AS55" s="559">
        <v>3251</v>
      </c>
      <c r="AT55" s="559">
        <v>336</v>
      </c>
      <c r="AU55" s="559">
        <v>345</v>
      </c>
      <c r="AV55" s="559">
        <v>1419</v>
      </c>
      <c r="AW55" s="559">
        <v>274</v>
      </c>
      <c r="AX55" s="560"/>
    </row>
    <row r="56" spans="1:50" x14ac:dyDescent="0.2">
      <c r="A56" s="117">
        <v>304</v>
      </c>
      <c r="B56" s="125">
        <v>16908</v>
      </c>
      <c r="C56" s="462" t="s">
        <v>71</v>
      </c>
      <c r="D56" s="354" t="s">
        <v>31</v>
      </c>
      <c r="E56" s="361">
        <v>1</v>
      </c>
      <c r="F56" s="557">
        <f t="shared" si="8"/>
        <v>2089</v>
      </c>
      <c r="G56" s="558">
        <v>30</v>
      </c>
      <c r="H56" s="558">
        <v>30</v>
      </c>
      <c r="I56" s="558">
        <v>29</v>
      </c>
      <c r="J56" s="558">
        <v>36</v>
      </c>
      <c r="K56" s="558">
        <v>30</v>
      </c>
      <c r="L56" s="558">
        <v>30</v>
      </c>
      <c r="M56" s="559">
        <v>19</v>
      </c>
      <c r="N56" s="559">
        <v>18</v>
      </c>
      <c r="O56" s="559">
        <v>16</v>
      </c>
      <c r="P56" s="559">
        <v>16</v>
      </c>
      <c r="Q56" s="559">
        <v>20</v>
      </c>
      <c r="R56" s="559">
        <v>15</v>
      </c>
      <c r="S56" s="559">
        <v>19</v>
      </c>
      <c r="T56" s="559">
        <v>18</v>
      </c>
      <c r="U56" s="559">
        <v>15</v>
      </c>
      <c r="V56" s="559">
        <v>12</v>
      </c>
      <c r="W56" s="559"/>
      <c r="X56" s="559">
        <v>18</v>
      </c>
      <c r="Y56" s="559">
        <v>13</v>
      </c>
      <c r="Z56" s="559">
        <v>12</v>
      </c>
      <c r="AA56" s="559">
        <v>15</v>
      </c>
      <c r="AB56" s="559">
        <v>86</v>
      </c>
      <c r="AC56" s="559">
        <v>98</v>
      </c>
      <c r="AD56" s="559">
        <v>380</v>
      </c>
      <c r="AE56" s="559">
        <v>296</v>
      </c>
      <c r="AF56" s="559">
        <v>55</v>
      </c>
      <c r="AG56" s="559">
        <v>198</v>
      </c>
      <c r="AH56" s="559">
        <v>155</v>
      </c>
      <c r="AI56" s="559">
        <v>135</v>
      </c>
      <c r="AJ56" s="559">
        <v>82</v>
      </c>
      <c r="AK56" s="559">
        <v>75</v>
      </c>
      <c r="AL56" s="559">
        <v>55</v>
      </c>
      <c r="AM56" s="559">
        <v>35</v>
      </c>
      <c r="AN56" s="559">
        <v>28</v>
      </c>
      <c r="AO56" s="559"/>
      <c r="AP56" s="559"/>
      <c r="AQ56" s="559"/>
      <c r="AR56" s="559">
        <v>45</v>
      </c>
      <c r="AS56" s="559">
        <v>517</v>
      </c>
      <c r="AT56" s="559">
        <v>50</v>
      </c>
      <c r="AU56" s="559">
        <v>76</v>
      </c>
      <c r="AV56" s="559">
        <v>212</v>
      </c>
      <c r="AW56" s="559">
        <v>70</v>
      </c>
      <c r="AX56" s="560"/>
    </row>
    <row r="57" spans="1:50" x14ac:dyDescent="0.2">
      <c r="A57" s="117">
        <v>305</v>
      </c>
      <c r="B57" s="125">
        <v>16909</v>
      </c>
      <c r="C57" s="462" t="s">
        <v>73</v>
      </c>
      <c r="D57" s="354" t="s">
        <v>31</v>
      </c>
      <c r="E57" s="361">
        <v>1</v>
      </c>
      <c r="F57" s="557">
        <f t="shared" si="8"/>
        <v>678</v>
      </c>
      <c r="G57" s="558">
        <v>14</v>
      </c>
      <c r="H57" s="558">
        <v>14</v>
      </c>
      <c r="I57" s="558">
        <v>20</v>
      </c>
      <c r="J57" s="558">
        <v>14</v>
      </c>
      <c r="K57" s="558">
        <v>17</v>
      </c>
      <c r="L57" s="558">
        <v>28</v>
      </c>
      <c r="M57" s="559">
        <v>9</v>
      </c>
      <c r="N57" s="559">
        <v>11</v>
      </c>
      <c r="O57" s="559">
        <v>9</v>
      </c>
      <c r="P57" s="559">
        <v>10</v>
      </c>
      <c r="Q57" s="559">
        <v>10</v>
      </c>
      <c r="R57" s="559">
        <v>11</v>
      </c>
      <c r="S57" s="559">
        <v>11</v>
      </c>
      <c r="T57" s="559">
        <v>8</v>
      </c>
      <c r="U57" s="559">
        <v>8</v>
      </c>
      <c r="V57" s="559">
        <v>9</v>
      </c>
      <c r="W57" s="559"/>
      <c r="X57" s="559">
        <v>11</v>
      </c>
      <c r="Y57" s="559">
        <v>9</v>
      </c>
      <c r="Z57" s="559">
        <v>7</v>
      </c>
      <c r="AA57" s="559">
        <v>7</v>
      </c>
      <c r="AB57" s="559">
        <v>34</v>
      </c>
      <c r="AC57" s="559">
        <v>47</v>
      </c>
      <c r="AD57" s="559">
        <v>158</v>
      </c>
      <c r="AE57" s="559">
        <v>71</v>
      </c>
      <c r="AF57" s="559">
        <v>27</v>
      </c>
      <c r="AG57" s="559">
        <v>26</v>
      </c>
      <c r="AH57" s="559">
        <v>25</v>
      </c>
      <c r="AI57" s="559">
        <v>17</v>
      </c>
      <c r="AJ57" s="559">
        <v>9</v>
      </c>
      <c r="AK57" s="559">
        <v>8</v>
      </c>
      <c r="AL57" s="559">
        <v>6</v>
      </c>
      <c r="AM57" s="559">
        <v>4</v>
      </c>
      <c r="AN57" s="559">
        <v>9</v>
      </c>
      <c r="AO57" s="559"/>
      <c r="AP57" s="559"/>
      <c r="AQ57" s="559"/>
      <c r="AR57" s="559">
        <v>31</v>
      </c>
      <c r="AS57" s="559">
        <v>312</v>
      </c>
      <c r="AT57" s="559">
        <v>28</v>
      </c>
      <c r="AU57" s="559">
        <v>46</v>
      </c>
      <c r="AV57" s="559">
        <v>141</v>
      </c>
      <c r="AW57" s="559">
        <v>62</v>
      </c>
      <c r="AX57" s="560"/>
    </row>
    <row r="58" spans="1:50" x14ac:dyDescent="0.2">
      <c r="A58" s="117">
        <v>306</v>
      </c>
      <c r="B58" s="125">
        <v>16911</v>
      </c>
      <c r="C58" s="462" t="s">
        <v>75</v>
      </c>
      <c r="D58" s="354" t="s">
        <v>31</v>
      </c>
      <c r="E58" s="361">
        <v>1</v>
      </c>
      <c r="F58" s="557">
        <f t="shared" si="8"/>
        <v>1257</v>
      </c>
      <c r="G58" s="558">
        <v>20</v>
      </c>
      <c r="H58" s="558">
        <v>20</v>
      </c>
      <c r="I58" s="558">
        <v>28</v>
      </c>
      <c r="J58" s="558">
        <v>20</v>
      </c>
      <c r="K58" s="558">
        <v>38</v>
      </c>
      <c r="L58" s="558">
        <v>38</v>
      </c>
      <c r="M58" s="559">
        <v>20</v>
      </c>
      <c r="N58" s="559">
        <v>24</v>
      </c>
      <c r="O58" s="559">
        <v>21</v>
      </c>
      <c r="P58" s="559">
        <v>22</v>
      </c>
      <c r="Q58" s="559">
        <v>25</v>
      </c>
      <c r="R58" s="559">
        <v>17</v>
      </c>
      <c r="S58" s="559">
        <v>27</v>
      </c>
      <c r="T58" s="559">
        <v>26</v>
      </c>
      <c r="U58" s="559">
        <v>22</v>
      </c>
      <c r="V58" s="559">
        <v>23</v>
      </c>
      <c r="W58" s="559"/>
      <c r="X58" s="559">
        <v>27</v>
      </c>
      <c r="Y58" s="559">
        <v>18</v>
      </c>
      <c r="Z58" s="559">
        <v>18</v>
      </c>
      <c r="AA58" s="559">
        <v>18</v>
      </c>
      <c r="AB58" s="559">
        <v>106</v>
      </c>
      <c r="AC58" s="559">
        <v>107</v>
      </c>
      <c r="AD58" s="559">
        <v>130</v>
      </c>
      <c r="AE58" s="559">
        <v>120</v>
      </c>
      <c r="AF58" s="559">
        <v>81</v>
      </c>
      <c r="AG58" s="559">
        <v>67</v>
      </c>
      <c r="AH58" s="559">
        <v>54</v>
      </c>
      <c r="AI58" s="559">
        <v>41</v>
      </c>
      <c r="AJ58" s="559">
        <v>29</v>
      </c>
      <c r="AK58" s="559">
        <v>19</v>
      </c>
      <c r="AL58" s="559">
        <v>11</v>
      </c>
      <c r="AM58" s="559">
        <v>8</v>
      </c>
      <c r="AN58" s="559">
        <v>12</v>
      </c>
      <c r="AO58" s="559"/>
      <c r="AP58" s="559"/>
      <c r="AQ58" s="559"/>
      <c r="AR58" s="559">
        <v>55</v>
      </c>
      <c r="AS58" s="559">
        <v>633</v>
      </c>
      <c r="AT58" s="559">
        <v>70</v>
      </c>
      <c r="AU58" s="559">
        <v>68</v>
      </c>
      <c r="AV58" s="559">
        <v>264</v>
      </c>
      <c r="AW58" s="559">
        <v>88</v>
      </c>
      <c r="AX58" s="560"/>
    </row>
    <row r="59" spans="1:50" x14ac:dyDescent="0.2">
      <c r="A59" s="117">
        <v>307</v>
      </c>
      <c r="B59" s="125">
        <v>16912</v>
      </c>
      <c r="C59" s="462" t="s">
        <v>77</v>
      </c>
      <c r="D59" s="354" t="s">
        <v>31</v>
      </c>
      <c r="E59" s="361">
        <v>1</v>
      </c>
      <c r="F59" s="557">
        <f t="shared" si="8"/>
        <v>826</v>
      </c>
      <c r="G59" s="558">
        <v>20</v>
      </c>
      <c r="H59" s="558">
        <v>20</v>
      </c>
      <c r="I59" s="558">
        <v>27</v>
      </c>
      <c r="J59" s="558">
        <v>23</v>
      </c>
      <c r="K59" s="558">
        <v>17</v>
      </c>
      <c r="L59" s="558">
        <v>43</v>
      </c>
      <c r="M59" s="559">
        <v>12</v>
      </c>
      <c r="N59" s="559">
        <v>10</v>
      </c>
      <c r="O59" s="559">
        <v>9</v>
      </c>
      <c r="P59" s="559">
        <v>10</v>
      </c>
      <c r="Q59" s="559">
        <v>11</v>
      </c>
      <c r="R59" s="559">
        <v>10</v>
      </c>
      <c r="S59" s="559">
        <v>8</v>
      </c>
      <c r="T59" s="559">
        <v>8</v>
      </c>
      <c r="U59" s="559">
        <v>7</v>
      </c>
      <c r="V59" s="559">
        <v>8</v>
      </c>
      <c r="W59" s="559"/>
      <c r="X59" s="559">
        <v>8</v>
      </c>
      <c r="Y59" s="559">
        <v>8</v>
      </c>
      <c r="Z59" s="559">
        <v>6</v>
      </c>
      <c r="AA59" s="559">
        <v>6</v>
      </c>
      <c r="AB59" s="559">
        <v>77</v>
      </c>
      <c r="AC59" s="559">
        <v>79</v>
      </c>
      <c r="AD59" s="559">
        <v>115</v>
      </c>
      <c r="AE59" s="559">
        <v>84</v>
      </c>
      <c r="AF59" s="559">
        <v>44</v>
      </c>
      <c r="AG59" s="559">
        <v>39</v>
      </c>
      <c r="AH59" s="559">
        <v>38</v>
      </c>
      <c r="AI59" s="559">
        <v>26</v>
      </c>
      <c r="AJ59" s="559">
        <v>18</v>
      </c>
      <c r="AK59" s="559">
        <v>15</v>
      </c>
      <c r="AL59" s="559">
        <v>8</v>
      </c>
      <c r="AM59" s="559">
        <v>4</v>
      </c>
      <c r="AN59" s="559">
        <v>8</v>
      </c>
      <c r="AO59" s="559"/>
      <c r="AP59" s="559"/>
      <c r="AQ59" s="559"/>
      <c r="AR59" s="559">
        <v>34</v>
      </c>
      <c r="AS59" s="559">
        <v>327</v>
      </c>
      <c r="AT59" s="559">
        <v>26</v>
      </c>
      <c r="AU59" s="559">
        <v>32</v>
      </c>
      <c r="AV59" s="559">
        <v>132</v>
      </c>
      <c r="AW59" s="559">
        <v>65</v>
      </c>
      <c r="AX59" s="560"/>
    </row>
    <row r="60" spans="1:50" x14ac:dyDescent="0.2">
      <c r="A60" s="117">
        <v>301</v>
      </c>
      <c r="B60" s="125">
        <v>490</v>
      </c>
      <c r="C60" s="462" t="s">
        <v>54</v>
      </c>
      <c r="D60" s="352" t="s">
        <v>14</v>
      </c>
      <c r="E60" s="363">
        <v>2</v>
      </c>
      <c r="F60" s="557">
        <f t="shared" si="8"/>
        <v>2111</v>
      </c>
      <c r="G60" s="558">
        <v>31</v>
      </c>
      <c r="H60" s="558">
        <v>35</v>
      </c>
      <c r="I60" s="558">
        <v>31</v>
      </c>
      <c r="J60" s="558">
        <v>31</v>
      </c>
      <c r="K60" s="558">
        <v>28</v>
      </c>
      <c r="L60" s="558">
        <v>33</v>
      </c>
      <c r="M60" s="559">
        <v>44</v>
      </c>
      <c r="N60" s="559">
        <v>49</v>
      </c>
      <c r="O60" s="559">
        <v>48</v>
      </c>
      <c r="P60" s="559">
        <v>51</v>
      </c>
      <c r="Q60" s="559">
        <v>51</v>
      </c>
      <c r="R60" s="559">
        <v>52</v>
      </c>
      <c r="S60" s="559">
        <v>52</v>
      </c>
      <c r="T60" s="559">
        <v>48</v>
      </c>
      <c r="U60" s="559">
        <v>44</v>
      </c>
      <c r="V60" s="559">
        <v>40</v>
      </c>
      <c r="W60" s="559"/>
      <c r="X60" s="559">
        <v>36</v>
      </c>
      <c r="Y60" s="559">
        <v>34</v>
      </c>
      <c r="Z60" s="559">
        <v>34</v>
      </c>
      <c r="AA60" s="559">
        <v>34</v>
      </c>
      <c r="AB60" s="559">
        <v>184</v>
      </c>
      <c r="AC60" s="559">
        <v>195</v>
      </c>
      <c r="AD60" s="559">
        <v>188</v>
      </c>
      <c r="AE60" s="559">
        <v>155</v>
      </c>
      <c r="AF60" s="559">
        <v>124</v>
      </c>
      <c r="AG60" s="559">
        <v>115</v>
      </c>
      <c r="AH60" s="559">
        <v>89</v>
      </c>
      <c r="AI60" s="559">
        <v>80</v>
      </c>
      <c r="AJ60" s="559">
        <v>63</v>
      </c>
      <c r="AK60" s="559">
        <v>35</v>
      </c>
      <c r="AL60" s="559">
        <v>36</v>
      </c>
      <c r="AM60" s="559">
        <v>15</v>
      </c>
      <c r="AN60" s="559">
        <v>26</v>
      </c>
      <c r="AO60" s="559"/>
      <c r="AP60" s="559"/>
      <c r="AQ60" s="559"/>
      <c r="AR60" s="559">
        <v>65</v>
      </c>
      <c r="AS60" s="559">
        <v>1099</v>
      </c>
      <c r="AT60" s="559">
        <v>123</v>
      </c>
      <c r="AU60" s="559">
        <v>102</v>
      </c>
      <c r="AV60" s="559">
        <v>440</v>
      </c>
      <c r="AW60" s="559">
        <v>87</v>
      </c>
      <c r="AX60" s="560"/>
    </row>
    <row r="61" spans="1:50" x14ac:dyDescent="0.2">
      <c r="A61" s="117">
        <v>302</v>
      </c>
      <c r="B61" s="125">
        <v>491</v>
      </c>
      <c r="C61" s="462" t="s">
        <v>56</v>
      </c>
      <c r="D61" s="354" t="s">
        <v>16</v>
      </c>
      <c r="E61" s="361">
        <v>2</v>
      </c>
      <c r="F61" s="557">
        <f t="shared" si="8"/>
        <v>1487</v>
      </c>
      <c r="G61" s="558">
        <v>18</v>
      </c>
      <c r="H61" s="558">
        <v>22</v>
      </c>
      <c r="I61" s="558">
        <v>22</v>
      </c>
      <c r="J61" s="558">
        <v>12</v>
      </c>
      <c r="K61" s="558">
        <v>14</v>
      </c>
      <c r="L61" s="558">
        <v>28</v>
      </c>
      <c r="M61" s="559">
        <v>38</v>
      </c>
      <c r="N61" s="559">
        <v>34</v>
      </c>
      <c r="O61" s="559">
        <v>38</v>
      </c>
      <c r="P61" s="559">
        <v>35</v>
      </c>
      <c r="Q61" s="559">
        <v>41</v>
      </c>
      <c r="R61" s="559">
        <v>35</v>
      </c>
      <c r="S61" s="559">
        <v>38</v>
      </c>
      <c r="T61" s="559">
        <v>35</v>
      </c>
      <c r="U61" s="559">
        <v>37</v>
      </c>
      <c r="V61" s="559">
        <v>31</v>
      </c>
      <c r="W61" s="559"/>
      <c r="X61" s="559">
        <v>25</v>
      </c>
      <c r="Y61" s="559">
        <v>22</v>
      </c>
      <c r="Z61" s="559">
        <v>22</v>
      </c>
      <c r="AA61" s="559">
        <v>23</v>
      </c>
      <c r="AB61" s="559">
        <v>140</v>
      </c>
      <c r="AC61" s="559">
        <v>145</v>
      </c>
      <c r="AD61" s="559">
        <v>138</v>
      </c>
      <c r="AE61" s="559">
        <v>113</v>
      </c>
      <c r="AF61" s="559">
        <v>85</v>
      </c>
      <c r="AG61" s="559">
        <v>84</v>
      </c>
      <c r="AH61" s="559">
        <v>60</v>
      </c>
      <c r="AI61" s="559">
        <v>55</v>
      </c>
      <c r="AJ61" s="559">
        <v>35</v>
      </c>
      <c r="AK61" s="559">
        <v>20</v>
      </c>
      <c r="AL61" s="559">
        <v>20</v>
      </c>
      <c r="AM61" s="559">
        <v>7</v>
      </c>
      <c r="AN61" s="559">
        <v>15</v>
      </c>
      <c r="AO61" s="559"/>
      <c r="AP61" s="559"/>
      <c r="AQ61" s="559"/>
      <c r="AR61" s="559">
        <v>51</v>
      </c>
      <c r="AS61" s="559">
        <v>821</v>
      </c>
      <c r="AT61" s="559">
        <v>92</v>
      </c>
      <c r="AU61" s="559">
        <v>68</v>
      </c>
      <c r="AV61" s="559">
        <v>341</v>
      </c>
      <c r="AW61" s="559">
        <v>69</v>
      </c>
      <c r="AX61" s="560"/>
    </row>
    <row r="62" spans="1:50" x14ac:dyDescent="0.2">
      <c r="A62" s="117">
        <v>303</v>
      </c>
      <c r="B62" s="125">
        <v>433</v>
      </c>
      <c r="C62" s="462" t="s">
        <v>58</v>
      </c>
      <c r="D62" s="354" t="s">
        <v>31</v>
      </c>
      <c r="E62" s="361">
        <v>2</v>
      </c>
      <c r="F62" s="557">
        <f t="shared" si="8"/>
        <v>2028</v>
      </c>
      <c r="G62" s="558">
        <v>11</v>
      </c>
      <c r="H62" s="558">
        <v>11</v>
      </c>
      <c r="I62" s="558">
        <v>12</v>
      </c>
      <c r="J62" s="558">
        <v>17</v>
      </c>
      <c r="K62" s="558">
        <v>14</v>
      </c>
      <c r="L62" s="558">
        <v>14</v>
      </c>
      <c r="M62" s="559">
        <v>59</v>
      </c>
      <c r="N62" s="559">
        <v>57</v>
      </c>
      <c r="O62" s="559">
        <v>55</v>
      </c>
      <c r="P62" s="559">
        <v>50</v>
      </c>
      <c r="Q62" s="559">
        <v>53</v>
      </c>
      <c r="R62" s="559">
        <v>59</v>
      </c>
      <c r="S62" s="559">
        <v>54</v>
      </c>
      <c r="T62" s="559">
        <v>53</v>
      </c>
      <c r="U62" s="559">
        <v>46</v>
      </c>
      <c r="V62" s="559">
        <v>40</v>
      </c>
      <c r="W62" s="559"/>
      <c r="X62" s="559">
        <v>43</v>
      </c>
      <c r="Y62" s="559">
        <v>39</v>
      </c>
      <c r="Z62" s="559">
        <v>39</v>
      </c>
      <c r="AA62" s="559">
        <v>43</v>
      </c>
      <c r="AB62" s="559">
        <v>202</v>
      </c>
      <c r="AC62" s="559">
        <v>206</v>
      </c>
      <c r="AD62" s="559">
        <v>182</v>
      </c>
      <c r="AE62" s="559">
        <v>160</v>
      </c>
      <c r="AF62" s="559">
        <v>120</v>
      </c>
      <c r="AG62" s="559">
        <v>95</v>
      </c>
      <c r="AH62" s="559">
        <v>83</v>
      </c>
      <c r="AI62" s="559">
        <v>65</v>
      </c>
      <c r="AJ62" s="559">
        <v>45</v>
      </c>
      <c r="AK62" s="559">
        <v>32</v>
      </c>
      <c r="AL62" s="559">
        <v>33</v>
      </c>
      <c r="AM62" s="559">
        <v>12</v>
      </c>
      <c r="AN62" s="559">
        <v>24</v>
      </c>
      <c r="AO62" s="559"/>
      <c r="AP62" s="559"/>
      <c r="AQ62" s="559"/>
      <c r="AR62" s="559">
        <v>70</v>
      </c>
      <c r="AS62" s="559">
        <v>1169</v>
      </c>
      <c r="AT62" s="559">
        <v>134</v>
      </c>
      <c r="AU62" s="559">
        <v>92</v>
      </c>
      <c r="AV62" s="559">
        <v>530</v>
      </c>
      <c r="AW62" s="559">
        <v>98</v>
      </c>
      <c r="AX62" s="560"/>
    </row>
    <row r="63" spans="1:50" x14ac:dyDescent="0.2">
      <c r="A63" s="117">
        <v>306</v>
      </c>
      <c r="B63" s="125">
        <v>438</v>
      </c>
      <c r="C63" s="462" t="s">
        <v>95</v>
      </c>
      <c r="D63" s="367" t="s">
        <v>14</v>
      </c>
      <c r="E63" s="363">
        <v>1</v>
      </c>
      <c r="F63" s="557">
        <f t="shared" si="8"/>
        <v>2318</v>
      </c>
      <c r="G63" s="558">
        <v>44</v>
      </c>
      <c r="H63" s="558">
        <v>45</v>
      </c>
      <c r="I63" s="558">
        <v>55</v>
      </c>
      <c r="J63" s="558">
        <v>44</v>
      </c>
      <c r="K63" s="558">
        <v>57</v>
      </c>
      <c r="L63" s="558">
        <v>68</v>
      </c>
      <c r="M63" s="559">
        <v>54</v>
      </c>
      <c r="N63" s="559">
        <v>54</v>
      </c>
      <c r="O63" s="559">
        <v>53</v>
      </c>
      <c r="P63" s="559">
        <v>53</v>
      </c>
      <c r="Q63" s="559">
        <v>50</v>
      </c>
      <c r="R63" s="559">
        <v>49</v>
      </c>
      <c r="S63" s="559">
        <v>50</v>
      </c>
      <c r="T63" s="559">
        <v>50</v>
      </c>
      <c r="U63" s="559">
        <v>49</v>
      </c>
      <c r="V63" s="559">
        <v>49</v>
      </c>
      <c r="W63" s="559"/>
      <c r="X63" s="559">
        <v>48</v>
      </c>
      <c r="Y63" s="559">
        <v>48</v>
      </c>
      <c r="Z63" s="559">
        <v>48</v>
      </c>
      <c r="AA63" s="559">
        <v>52</v>
      </c>
      <c r="AB63" s="559">
        <v>260</v>
      </c>
      <c r="AC63" s="559">
        <v>210</v>
      </c>
      <c r="AD63" s="559">
        <v>185</v>
      </c>
      <c r="AE63" s="559">
        <v>146</v>
      </c>
      <c r="AF63" s="559">
        <v>129</v>
      </c>
      <c r="AG63" s="559">
        <v>104</v>
      </c>
      <c r="AH63" s="559">
        <v>82</v>
      </c>
      <c r="AI63" s="559">
        <v>64</v>
      </c>
      <c r="AJ63" s="559">
        <v>47</v>
      </c>
      <c r="AK63" s="559">
        <v>29</v>
      </c>
      <c r="AL63" s="559">
        <v>20</v>
      </c>
      <c r="AM63" s="559">
        <v>13</v>
      </c>
      <c r="AN63" s="559">
        <v>9</v>
      </c>
      <c r="AO63" s="559"/>
      <c r="AP63" s="559"/>
      <c r="AQ63" s="559"/>
      <c r="AR63" s="559">
        <v>54</v>
      </c>
      <c r="AS63" s="559">
        <v>1117</v>
      </c>
      <c r="AT63" s="559">
        <v>123</v>
      </c>
      <c r="AU63" s="559">
        <v>116</v>
      </c>
      <c r="AV63" s="559">
        <v>488</v>
      </c>
      <c r="AW63" s="559">
        <v>84</v>
      </c>
      <c r="AX63" s="560"/>
    </row>
    <row r="64" spans="1:50" x14ac:dyDescent="0.2">
      <c r="A64" s="117">
        <v>307</v>
      </c>
      <c r="B64" s="125">
        <v>439</v>
      </c>
      <c r="C64" s="462" t="s">
        <v>97</v>
      </c>
      <c r="D64" s="354" t="s">
        <v>31</v>
      </c>
      <c r="E64" s="361">
        <v>1</v>
      </c>
      <c r="F64" s="557">
        <f t="shared" si="8"/>
        <v>2658</v>
      </c>
      <c r="G64" s="558">
        <v>70</v>
      </c>
      <c r="H64" s="558">
        <v>64</v>
      </c>
      <c r="I64" s="558">
        <v>66</v>
      </c>
      <c r="J64" s="558">
        <v>50</v>
      </c>
      <c r="K64" s="558">
        <v>40</v>
      </c>
      <c r="L64" s="558">
        <v>68</v>
      </c>
      <c r="M64" s="559">
        <v>61</v>
      </c>
      <c r="N64" s="559">
        <v>62</v>
      </c>
      <c r="O64" s="559">
        <v>60</v>
      </c>
      <c r="P64" s="559">
        <v>61</v>
      </c>
      <c r="Q64" s="559">
        <v>58</v>
      </c>
      <c r="R64" s="559">
        <v>58</v>
      </c>
      <c r="S64" s="559">
        <v>59</v>
      </c>
      <c r="T64" s="559">
        <v>58</v>
      </c>
      <c r="U64" s="559">
        <v>58</v>
      </c>
      <c r="V64" s="559">
        <v>58</v>
      </c>
      <c r="W64" s="559"/>
      <c r="X64" s="559">
        <v>57</v>
      </c>
      <c r="Y64" s="559">
        <v>57</v>
      </c>
      <c r="Z64" s="559">
        <v>57</v>
      </c>
      <c r="AA64" s="559">
        <v>60</v>
      </c>
      <c r="AB64" s="559">
        <v>303</v>
      </c>
      <c r="AC64" s="559">
        <v>248</v>
      </c>
      <c r="AD64" s="559">
        <v>194</v>
      </c>
      <c r="AE64" s="559">
        <v>166</v>
      </c>
      <c r="AF64" s="559">
        <v>146</v>
      </c>
      <c r="AG64" s="559">
        <v>122</v>
      </c>
      <c r="AH64" s="559">
        <v>93</v>
      </c>
      <c r="AI64" s="559">
        <v>71</v>
      </c>
      <c r="AJ64" s="559">
        <v>53</v>
      </c>
      <c r="AK64" s="559">
        <v>36</v>
      </c>
      <c r="AL64" s="559">
        <v>22</v>
      </c>
      <c r="AM64" s="559">
        <v>13</v>
      </c>
      <c r="AN64" s="559">
        <v>9</v>
      </c>
      <c r="AO64" s="559"/>
      <c r="AP64" s="559"/>
      <c r="AQ64" s="559"/>
      <c r="AR64" s="559">
        <v>60</v>
      </c>
      <c r="AS64" s="559">
        <v>1250</v>
      </c>
      <c r="AT64" s="559">
        <v>145</v>
      </c>
      <c r="AU64" s="559">
        <v>136</v>
      </c>
      <c r="AV64" s="559">
        <v>556</v>
      </c>
      <c r="AW64" s="559">
        <v>83</v>
      </c>
      <c r="AX64" s="560"/>
    </row>
    <row r="65" spans="1:50" x14ac:dyDescent="0.2">
      <c r="A65" s="554" t="s">
        <v>831</v>
      </c>
      <c r="B65" s="555" t="s">
        <v>109</v>
      </c>
      <c r="C65" s="555" t="s">
        <v>832</v>
      </c>
      <c r="D65" s="555"/>
      <c r="E65" s="555"/>
      <c r="F65" s="556">
        <f>SUM(F66:F75)</f>
        <v>16981</v>
      </c>
      <c r="G65" s="556">
        <f t="shared" ref="G65:AW65" si="9">SUM(G66:G75)</f>
        <v>343</v>
      </c>
      <c r="H65" s="556">
        <f t="shared" si="9"/>
        <v>317</v>
      </c>
      <c r="I65" s="556">
        <f t="shared" si="9"/>
        <v>337</v>
      </c>
      <c r="J65" s="556">
        <f t="shared" si="9"/>
        <v>330</v>
      </c>
      <c r="K65" s="556">
        <f t="shared" si="9"/>
        <v>341</v>
      </c>
      <c r="L65" s="556">
        <f t="shared" si="9"/>
        <v>359</v>
      </c>
      <c r="M65" s="556">
        <f t="shared" si="9"/>
        <v>483</v>
      </c>
      <c r="N65" s="556">
        <f t="shared" si="9"/>
        <v>464</v>
      </c>
      <c r="O65" s="556">
        <f t="shared" si="9"/>
        <v>463</v>
      </c>
      <c r="P65" s="556">
        <f t="shared" si="9"/>
        <v>440</v>
      </c>
      <c r="Q65" s="556">
        <f t="shared" si="9"/>
        <v>417</v>
      </c>
      <c r="R65" s="556">
        <f t="shared" si="9"/>
        <v>434</v>
      </c>
      <c r="S65" s="556">
        <f t="shared" si="9"/>
        <v>410</v>
      </c>
      <c r="T65" s="556">
        <f t="shared" si="9"/>
        <v>396</v>
      </c>
      <c r="U65" s="556">
        <f t="shared" si="9"/>
        <v>370</v>
      </c>
      <c r="V65" s="556">
        <f t="shared" si="9"/>
        <v>341</v>
      </c>
      <c r="W65" s="556"/>
      <c r="X65" s="556">
        <f t="shared" si="9"/>
        <v>319</v>
      </c>
      <c r="Y65" s="556">
        <f t="shared" si="9"/>
        <v>311</v>
      </c>
      <c r="Z65" s="556">
        <f t="shared" si="9"/>
        <v>354</v>
      </c>
      <c r="AA65" s="556">
        <f t="shared" si="9"/>
        <v>301</v>
      </c>
      <c r="AB65" s="556">
        <f t="shared" si="9"/>
        <v>1624</v>
      </c>
      <c r="AC65" s="556">
        <f t="shared" si="9"/>
        <v>1704</v>
      </c>
      <c r="AD65" s="556">
        <f t="shared" si="9"/>
        <v>1628</v>
      </c>
      <c r="AE65" s="556">
        <f t="shared" si="9"/>
        <v>1321</v>
      </c>
      <c r="AF65" s="556">
        <f t="shared" si="9"/>
        <v>1021</v>
      </c>
      <c r="AG65" s="556">
        <f t="shared" si="9"/>
        <v>817</v>
      </c>
      <c r="AH65" s="556">
        <f t="shared" si="9"/>
        <v>461</v>
      </c>
      <c r="AI65" s="556">
        <f t="shared" si="9"/>
        <v>339</v>
      </c>
      <c r="AJ65" s="556">
        <f t="shared" si="9"/>
        <v>244</v>
      </c>
      <c r="AK65" s="556">
        <f t="shared" si="9"/>
        <v>137</v>
      </c>
      <c r="AL65" s="556">
        <f t="shared" si="9"/>
        <v>72</v>
      </c>
      <c r="AM65" s="556">
        <f t="shared" si="9"/>
        <v>46</v>
      </c>
      <c r="AN65" s="556">
        <f t="shared" si="9"/>
        <v>37</v>
      </c>
      <c r="AO65" s="556">
        <f t="shared" si="9"/>
        <v>0</v>
      </c>
      <c r="AP65" s="556">
        <f t="shared" si="9"/>
        <v>0</v>
      </c>
      <c r="AQ65" s="556">
        <f t="shared" si="9"/>
        <v>0</v>
      </c>
      <c r="AR65" s="556">
        <f t="shared" si="9"/>
        <v>668</v>
      </c>
      <c r="AS65" s="556">
        <f t="shared" si="9"/>
        <v>9259</v>
      </c>
      <c r="AT65" s="556">
        <f t="shared" si="9"/>
        <v>1059</v>
      </c>
      <c r="AU65" s="556">
        <f t="shared" si="9"/>
        <v>879</v>
      </c>
      <c r="AV65" s="556">
        <f t="shared" si="9"/>
        <v>4208</v>
      </c>
      <c r="AW65" s="556">
        <f t="shared" si="9"/>
        <v>933</v>
      </c>
      <c r="AX65" s="560"/>
    </row>
    <row r="66" spans="1:50" x14ac:dyDescent="0.2">
      <c r="A66" s="117">
        <v>201</v>
      </c>
      <c r="B66" s="125">
        <v>469</v>
      </c>
      <c r="C66" s="462" t="s">
        <v>49</v>
      </c>
      <c r="D66" s="467" t="s">
        <v>14</v>
      </c>
      <c r="E66" s="363">
        <v>1</v>
      </c>
      <c r="F66" s="557">
        <f t="shared" ref="F66:F75" si="10">SUM(G66:AN66)</f>
        <v>4900</v>
      </c>
      <c r="G66" s="558">
        <v>69</v>
      </c>
      <c r="H66" s="558">
        <v>59</v>
      </c>
      <c r="I66" s="558">
        <v>60</v>
      </c>
      <c r="J66" s="558">
        <v>69</v>
      </c>
      <c r="K66" s="558">
        <v>66</v>
      </c>
      <c r="L66" s="558">
        <v>69</v>
      </c>
      <c r="M66" s="559">
        <v>140</v>
      </c>
      <c r="N66" s="559">
        <v>139</v>
      </c>
      <c r="O66" s="559">
        <v>125</v>
      </c>
      <c r="P66" s="559">
        <v>139</v>
      </c>
      <c r="Q66" s="559">
        <v>124</v>
      </c>
      <c r="R66" s="559">
        <v>124</v>
      </c>
      <c r="S66" s="559">
        <v>117</v>
      </c>
      <c r="T66" s="559">
        <v>114</v>
      </c>
      <c r="U66" s="559">
        <v>104</v>
      </c>
      <c r="V66" s="559">
        <v>94</v>
      </c>
      <c r="W66" s="559"/>
      <c r="X66" s="559">
        <v>87</v>
      </c>
      <c r="Y66" s="559">
        <v>87</v>
      </c>
      <c r="Z66" s="559">
        <v>99</v>
      </c>
      <c r="AA66" s="559">
        <v>78</v>
      </c>
      <c r="AB66" s="559">
        <v>476</v>
      </c>
      <c r="AC66" s="559">
        <v>421</v>
      </c>
      <c r="AD66" s="559">
        <v>511</v>
      </c>
      <c r="AE66" s="559">
        <v>425</v>
      </c>
      <c r="AF66" s="559">
        <v>415</v>
      </c>
      <c r="AG66" s="559">
        <v>280</v>
      </c>
      <c r="AH66" s="559">
        <v>115</v>
      </c>
      <c r="AI66" s="559">
        <v>102</v>
      </c>
      <c r="AJ66" s="559">
        <v>79</v>
      </c>
      <c r="AK66" s="559">
        <v>49</v>
      </c>
      <c r="AL66" s="559">
        <v>26</v>
      </c>
      <c r="AM66" s="559">
        <v>19</v>
      </c>
      <c r="AN66" s="559">
        <v>19</v>
      </c>
      <c r="AO66" s="559"/>
      <c r="AP66" s="559"/>
      <c r="AQ66" s="559"/>
      <c r="AR66" s="559">
        <v>225</v>
      </c>
      <c r="AS66" s="559">
        <v>2333</v>
      </c>
      <c r="AT66" s="559">
        <v>299</v>
      </c>
      <c r="AU66" s="559">
        <v>265</v>
      </c>
      <c r="AV66" s="559">
        <v>1698</v>
      </c>
      <c r="AW66" s="559">
        <v>331</v>
      </c>
      <c r="AX66" s="560"/>
    </row>
    <row r="67" spans="1:50" x14ac:dyDescent="0.2">
      <c r="A67" s="117">
        <v>304</v>
      </c>
      <c r="B67" s="125">
        <v>470</v>
      </c>
      <c r="C67" s="462" t="s">
        <v>55</v>
      </c>
      <c r="D67" s="354" t="s">
        <v>16</v>
      </c>
      <c r="E67" s="361">
        <v>1</v>
      </c>
      <c r="F67" s="557">
        <f t="shared" si="10"/>
        <v>936</v>
      </c>
      <c r="G67" s="558">
        <v>21</v>
      </c>
      <c r="H67" s="558">
        <v>25</v>
      </c>
      <c r="I67" s="558">
        <v>23</v>
      </c>
      <c r="J67" s="558">
        <v>23</v>
      </c>
      <c r="K67" s="558">
        <v>16</v>
      </c>
      <c r="L67" s="558">
        <v>23</v>
      </c>
      <c r="M67" s="559">
        <v>29</v>
      </c>
      <c r="N67" s="559">
        <v>25</v>
      </c>
      <c r="O67" s="559">
        <v>23</v>
      </c>
      <c r="P67" s="559">
        <v>23</v>
      </c>
      <c r="Q67" s="559">
        <v>22</v>
      </c>
      <c r="R67" s="559">
        <v>22</v>
      </c>
      <c r="S67" s="559">
        <v>20</v>
      </c>
      <c r="T67" s="559">
        <v>24</v>
      </c>
      <c r="U67" s="559">
        <v>20</v>
      </c>
      <c r="V67" s="559">
        <v>20</v>
      </c>
      <c r="W67" s="559"/>
      <c r="X67" s="559">
        <v>14</v>
      </c>
      <c r="Y67" s="559">
        <v>18</v>
      </c>
      <c r="Z67" s="559">
        <v>21</v>
      </c>
      <c r="AA67" s="559">
        <v>18</v>
      </c>
      <c r="AB67" s="559">
        <v>104</v>
      </c>
      <c r="AC67" s="559">
        <v>105</v>
      </c>
      <c r="AD67" s="559">
        <v>80</v>
      </c>
      <c r="AE67" s="559">
        <v>64</v>
      </c>
      <c r="AF67" s="559">
        <v>46</v>
      </c>
      <c r="AG67" s="559">
        <v>41</v>
      </c>
      <c r="AH67" s="559">
        <v>22</v>
      </c>
      <c r="AI67" s="559">
        <v>17</v>
      </c>
      <c r="AJ67" s="559">
        <v>14</v>
      </c>
      <c r="AK67" s="559">
        <v>6</v>
      </c>
      <c r="AL67" s="559">
        <v>3</v>
      </c>
      <c r="AM67" s="559">
        <v>2</v>
      </c>
      <c r="AN67" s="559">
        <v>2</v>
      </c>
      <c r="AO67" s="559"/>
      <c r="AP67" s="559"/>
      <c r="AQ67" s="559"/>
      <c r="AR67" s="559">
        <v>38</v>
      </c>
      <c r="AS67" s="559">
        <v>529</v>
      </c>
      <c r="AT67" s="559">
        <v>42</v>
      </c>
      <c r="AU67" s="559">
        <v>60</v>
      </c>
      <c r="AV67" s="559">
        <v>199</v>
      </c>
      <c r="AW67" s="559">
        <v>55</v>
      </c>
      <c r="AX67" s="560"/>
    </row>
    <row r="68" spans="1:50" x14ac:dyDescent="0.2">
      <c r="A68" s="117">
        <v>310</v>
      </c>
      <c r="B68" s="125">
        <v>472</v>
      </c>
      <c r="C68" s="462" t="s">
        <v>66</v>
      </c>
      <c r="D68" s="354" t="s">
        <v>16</v>
      </c>
      <c r="E68" s="361">
        <v>1</v>
      </c>
      <c r="F68" s="557">
        <f t="shared" si="10"/>
        <v>2251</v>
      </c>
      <c r="G68" s="558">
        <v>40</v>
      </c>
      <c r="H68" s="558">
        <v>45</v>
      </c>
      <c r="I68" s="558">
        <v>36</v>
      </c>
      <c r="J68" s="558">
        <v>24</v>
      </c>
      <c r="K68" s="558">
        <v>45</v>
      </c>
      <c r="L68" s="558">
        <v>39</v>
      </c>
      <c r="M68" s="559">
        <v>69</v>
      </c>
      <c r="N68" s="559">
        <v>62</v>
      </c>
      <c r="O68" s="559">
        <v>73</v>
      </c>
      <c r="P68" s="559">
        <v>61</v>
      </c>
      <c r="Q68" s="559">
        <v>61</v>
      </c>
      <c r="R68" s="559">
        <v>62</v>
      </c>
      <c r="S68" s="559">
        <v>55</v>
      </c>
      <c r="T68" s="559">
        <v>46</v>
      </c>
      <c r="U68" s="559">
        <v>51</v>
      </c>
      <c r="V68" s="559">
        <v>51</v>
      </c>
      <c r="W68" s="559"/>
      <c r="X68" s="559">
        <v>49</v>
      </c>
      <c r="Y68" s="559">
        <v>52</v>
      </c>
      <c r="Z68" s="559">
        <v>56</v>
      </c>
      <c r="AA68" s="559">
        <v>52</v>
      </c>
      <c r="AB68" s="559">
        <v>230</v>
      </c>
      <c r="AC68" s="559">
        <v>316</v>
      </c>
      <c r="AD68" s="559">
        <v>194</v>
      </c>
      <c r="AE68" s="559">
        <v>151</v>
      </c>
      <c r="AF68" s="559">
        <v>84</v>
      </c>
      <c r="AG68" s="559">
        <v>81</v>
      </c>
      <c r="AH68" s="559">
        <v>64</v>
      </c>
      <c r="AI68" s="559">
        <v>45</v>
      </c>
      <c r="AJ68" s="559">
        <v>28</v>
      </c>
      <c r="AK68" s="559">
        <v>14</v>
      </c>
      <c r="AL68" s="559">
        <v>8</v>
      </c>
      <c r="AM68" s="559">
        <v>4</v>
      </c>
      <c r="AN68" s="559">
        <v>3</v>
      </c>
      <c r="AO68" s="559"/>
      <c r="AP68" s="559"/>
      <c r="AQ68" s="559"/>
      <c r="AR68" s="559">
        <v>88</v>
      </c>
      <c r="AS68" s="559">
        <v>1298</v>
      </c>
      <c r="AT68" s="559">
        <v>154</v>
      </c>
      <c r="AU68" s="559">
        <v>124</v>
      </c>
      <c r="AV68" s="559">
        <v>494</v>
      </c>
      <c r="AW68" s="559">
        <v>117</v>
      </c>
      <c r="AX68" s="560"/>
    </row>
    <row r="69" spans="1:50" x14ac:dyDescent="0.2">
      <c r="A69" s="117">
        <v>311</v>
      </c>
      <c r="B69" s="125">
        <v>473</v>
      </c>
      <c r="C69" s="462" t="s">
        <v>68</v>
      </c>
      <c r="D69" s="367" t="s">
        <v>14</v>
      </c>
      <c r="E69" s="363">
        <v>1</v>
      </c>
      <c r="F69" s="557">
        <f t="shared" si="10"/>
        <v>2635</v>
      </c>
      <c r="G69" s="558">
        <v>70</v>
      </c>
      <c r="H69" s="558">
        <v>54</v>
      </c>
      <c r="I69" s="558">
        <v>63</v>
      </c>
      <c r="J69" s="558">
        <v>71</v>
      </c>
      <c r="K69" s="558">
        <v>70</v>
      </c>
      <c r="L69" s="558">
        <v>70</v>
      </c>
      <c r="M69" s="559">
        <v>63</v>
      </c>
      <c r="N69" s="559">
        <v>64</v>
      </c>
      <c r="O69" s="559">
        <v>59</v>
      </c>
      <c r="P69" s="559">
        <v>57</v>
      </c>
      <c r="Q69" s="559">
        <v>62</v>
      </c>
      <c r="R69" s="559">
        <v>60</v>
      </c>
      <c r="S69" s="559">
        <v>58</v>
      </c>
      <c r="T69" s="559">
        <v>56</v>
      </c>
      <c r="U69" s="559">
        <v>54</v>
      </c>
      <c r="V69" s="559">
        <v>46</v>
      </c>
      <c r="W69" s="559"/>
      <c r="X69" s="559">
        <v>38</v>
      </c>
      <c r="Y69" s="559">
        <v>37</v>
      </c>
      <c r="Z69" s="559">
        <v>41</v>
      </c>
      <c r="AA69" s="559">
        <v>39</v>
      </c>
      <c r="AB69" s="559">
        <v>194</v>
      </c>
      <c r="AC69" s="559">
        <v>242</v>
      </c>
      <c r="AD69" s="559">
        <v>293</v>
      </c>
      <c r="AE69" s="559">
        <v>253</v>
      </c>
      <c r="AF69" s="559">
        <v>169</v>
      </c>
      <c r="AG69" s="559">
        <v>137</v>
      </c>
      <c r="AH69" s="559">
        <v>72</v>
      </c>
      <c r="AI69" s="559">
        <v>52</v>
      </c>
      <c r="AJ69" s="559">
        <v>38</v>
      </c>
      <c r="AK69" s="559">
        <v>25</v>
      </c>
      <c r="AL69" s="559">
        <v>15</v>
      </c>
      <c r="AM69" s="559">
        <v>7</v>
      </c>
      <c r="AN69" s="559">
        <v>6</v>
      </c>
      <c r="AO69" s="559"/>
      <c r="AP69" s="559"/>
      <c r="AQ69" s="559"/>
      <c r="AR69" s="559">
        <v>83</v>
      </c>
      <c r="AS69" s="559">
        <v>1468</v>
      </c>
      <c r="AT69" s="559">
        <v>147</v>
      </c>
      <c r="AU69" s="559">
        <v>112</v>
      </c>
      <c r="AV69" s="559">
        <v>489</v>
      </c>
      <c r="AW69" s="559">
        <v>112</v>
      </c>
      <c r="AX69" s="560"/>
    </row>
    <row r="70" spans="1:50" x14ac:dyDescent="0.2">
      <c r="A70" s="117">
        <v>313</v>
      </c>
      <c r="B70" s="125">
        <v>474</v>
      </c>
      <c r="C70" s="462" t="s">
        <v>72</v>
      </c>
      <c r="D70" s="354" t="s">
        <v>16</v>
      </c>
      <c r="E70" s="361">
        <v>1</v>
      </c>
      <c r="F70" s="557">
        <f t="shared" si="10"/>
        <v>1855</v>
      </c>
      <c r="G70" s="558">
        <v>34</v>
      </c>
      <c r="H70" s="558">
        <v>40</v>
      </c>
      <c r="I70" s="558">
        <v>40</v>
      </c>
      <c r="J70" s="558">
        <v>35</v>
      </c>
      <c r="K70" s="558">
        <v>44</v>
      </c>
      <c r="L70" s="558">
        <v>37</v>
      </c>
      <c r="M70" s="559">
        <v>57</v>
      </c>
      <c r="N70" s="559">
        <v>61</v>
      </c>
      <c r="O70" s="559">
        <v>56</v>
      </c>
      <c r="P70" s="559">
        <v>48</v>
      </c>
      <c r="Q70" s="559">
        <v>27</v>
      </c>
      <c r="R70" s="559">
        <v>56</v>
      </c>
      <c r="S70" s="559">
        <v>53</v>
      </c>
      <c r="T70" s="559">
        <v>52</v>
      </c>
      <c r="U70" s="559">
        <v>49</v>
      </c>
      <c r="V70" s="559">
        <v>41</v>
      </c>
      <c r="W70" s="559"/>
      <c r="X70" s="559">
        <v>38</v>
      </c>
      <c r="Y70" s="559">
        <v>40</v>
      </c>
      <c r="Z70" s="559">
        <v>48</v>
      </c>
      <c r="AA70" s="559">
        <v>35</v>
      </c>
      <c r="AB70" s="559">
        <v>186</v>
      </c>
      <c r="AC70" s="559">
        <v>184</v>
      </c>
      <c r="AD70" s="559">
        <v>165</v>
      </c>
      <c r="AE70" s="559">
        <v>131</v>
      </c>
      <c r="AF70" s="559">
        <v>86</v>
      </c>
      <c r="AG70" s="559">
        <v>79</v>
      </c>
      <c r="AH70" s="559">
        <v>49</v>
      </c>
      <c r="AI70" s="559">
        <v>36</v>
      </c>
      <c r="AJ70" s="559">
        <v>24</v>
      </c>
      <c r="AK70" s="559">
        <v>13</v>
      </c>
      <c r="AL70" s="559">
        <v>5</v>
      </c>
      <c r="AM70" s="559">
        <v>3</v>
      </c>
      <c r="AN70" s="559">
        <v>3</v>
      </c>
      <c r="AO70" s="559"/>
      <c r="AP70" s="559"/>
      <c r="AQ70" s="559"/>
      <c r="AR70" s="559">
        <v>83</v>
      </c>
      <c r="AS70" s="559">
        <v>1128</v>
      </c>
      <c r="AT70" s="559">
        <v>137</v>
      </c>
      <c r="AU70" s="559">
        <v>122</v>
      </c>
      <c r="AV70" s="559">
        <v>401</v>
      </c>
      <c r="AW70" s="559">
        <v>101</v>
      </c>
      <c r="AX70" s="560"/>
    </row>
    <row r="71" spans="1:50" x14ac:dyDescent="0.2">
      <c r="A71" s="117">
        <v>324</v>
      </c>
      <c r="B71" s="125">
        <v>475</v>
      </c>
      <c r="C71" s="462" t="s">
        <v>92</v>
      </c>
      <c r="D71" s="354" t="s">
        <v>31</v>
      </c>
      <c r="E71" s="361">
        <v>1</v>
      </c>
      <c r="F71" s="557">
        <f t="shared" si="10"/>
        <v>1163</v>
      </c>
      <c r="G71" s="558">
        <v>18</v>
      </c>
      <c r="H71" s="558">
        <v>19</v>
      </c>
      <c r="I71" s="558">
        <v>15</v>
      </c>
      <c r="J71" s="558">
        <v>24</v>
      </c>
      <c r="K71" s="558">
        <v>19</v>
      </c>
      <c r="L71" s="558">
        <v>25</v>
      </c>
      <c r="M71" s="559">
        <v>38</v>
      </c>
      <c r="N71" s="559">
        <v>32</v>
      </c>
      <c r="O71" s="559">
        <v>37</v>
      </c>
      <c r="P71" s="559">
        <v>28</v>
      </c>
      <c r="Q71" s="559">
        <v>34</v>
      </c>
      <c r="R71" s="559">
        <v>29</v>
      </c>
      <c r="S71" s="559">
        <v>30</v>
      </c>
      <c r="T71" s="559">
        <v>26</v>
      </c>
      <c r="U71" s="559">
        <v>29</v>
      </c>
      <c r="V71" s="559">
        <v>24</v>
      </c>
      <c r="W71" s="559"/>
      <c r="X71" s="559">
        <v>26</v>
      </c>
      <c r="Y71" s="559">
        <v>18</v>
      </c>
      <c r="Z71" s="559">
        <v>28</v>
      </c>
      <c r="AA71" s="559">
        <v>17</v>
      </c>
      <c r="AB71" s="559">
        <v>105</v>
      </c>
      <c r="AC71" s="559">
        <v>135</v>
      </c>
      <c r="AD71" s="559">
        <v>118</v>
      </c>
      <c r="AE71" s="559">
        <v>85</v>
      </c>
      <c r="AF71" s="559">
        <v>64</v>
      </c>
      <c r="AG71" s="559">
        <v>54</v>
      </c>
      <c r="AH71" s="559">
        <v>36</v>
      </c>
      <c r="AI71" s="559">
        <v>22</v>
      </c>
      <c r="AJ71" s="559">
        <v>16</v>
      </c>
      <c r="AK71" s="559">
        <v>5</v>
      </c>
      <c r="AL71" s="559">
        <v>3</v>
      </c>
      <c r="AM71" s="559">
        <v>3</v>
      </c>
      <c r="AN71" s="559">
        <v>1</v>
      </c>
      <c r="AO71" s="559"/>
      <c r="AP71" s="559"/>
      <c r="AQ71" s="559"/>
      <c r="AR71" s="559">
        <v>42</v>
      </c>
      <c r="AS71" s="559">
        <v>663</v>
      </c>
      <c r="AT71" s="559">
        <v>79</v>
      </c>
      <c r="AU71" s="559">
        <v>55</v>
      </c>
      <c r="AV71" s="559">
        <v>256</v>
      </c>
      <c r="AW71" s="559">
        <v>65</v>
      </c>
      <c r="AX71" s="560"/>
    </row>
    <row r="72" spans="1:50" x14ac:dyDescent="0.2">
      <c r="A72" s="117">
        <v>325</v>
      </c>
      <c r="B72" s="125">
        <v>7187</v>
      </c>
      <c r="C72" s="462" t="s">
        <v>94</v>
      </c>
      <c r="D72" s="354" t="s">
        <v>16</v>
      </c>
      <c r="E72" s="361">
        <v>1</v>
      </c>
      <c r="F72" s="557">
        <f t="shared" si="10"/>
        <v>1867</v>
      </c>
      <c r="G72" s="558">
        <v>29</v>
      </c>
      <c r="H72" s="558">
        <v>27</v>
      </c>
      <c r="I72" s="558">
        <v>30</v>
      </c>
      <c r="J72" s="558">
        <v>29</v>
      </c>
      <c r="K72" s="558">
        <v>33</v>
      </c>
      <c r="L72" s="558">
        <v>33</v>
      </c>
      <c r="M72" s="559">
        <v>55</v>
      </c>
      <c r="N72" s="559">
        <v>57</v>
      </c>
      <c r="O72" s="559">
        <v>64</v>
      </c>
      <c r="P72" s="559">
        <v>58</v>
      </c>
      <c r="Q72" s="559">
        <v>59</v>
      </c>
      <c r="R72" s="559">
        <v>53</v>
      </c>
      <c r="S72" s="559">
        <v>50</v>
      </c>
      <c r="T72" s="559">
        <v>52</v>
      </c>
      <c r="U72" s="559">
        <v>39</v>
      </c>
      <c r="V72" s="559">
        <v>42</v>
      </c>
      <c r="W72" s="559"/>
      <c r="X72" s="559">
        <v>42</v>
      </c>
      <c r="Y72" s="559">
        <v>35</v>
      </c>
      <c r="Z72" s="559">
        <v>36</v>
      </c>
      <c r="AA72" s="559">
        <v>39</v>
      </c>
      <c r="AB72" s="559">
        <v>203</v>
      </c>
      <c r="AC72" s="559">
        <v>184</v>
      </c>
      <c r="AD72" s="559">
        <v>170</v>
      </c>
      <c r="AE72" s="559">
        <v>131</v>
      </c>
      <c r="AF72" s="559">
        <v>89</v>
      </c>
      <c r="AG72" s="559">
        <v>87</v>
      </c>
      <c r="AH72" s="559">
        <v>58</v>
      </c>
      <c r="AI72" s="559">
        <v>38</v>
      </c>
      <c r="AJ72" s="559">
        <v>22</v>
      </c>
      <c r="AK72" s="559">
        <v>13</v>
      </c>
      <c r="AL72" s="559">
        <v>5</v>
      </c>
      <c r="AM72" s="559">
        <v>3</v>
      </c>
      <c r="AN72" s="559">
        <v>2</v>
      </c>
      <c r="AO72" s="559"/>
      <c r="AP72" s="559"/>
      <c r="AQ72" s="559"/>
      <c r="AR72" s="559">
        <v>71</v>
      </c>
      <c r="AS72" s="559">
        <v>1121</v>
      </c>
      <c r="AT72" s="559">
        <v>134</v>
      </c>
      <c r="AU72" s="559">
        <v>89</v>
      </c>
      <c r="AV72" s="559">
        <v>417</v>
      </c>
      <c r="AW72" s="559">
        <v>99</v>
      </c>
      <c r="AX72" s="560"/>
    </row>
    <row r="73" spans="1:50" x14ac:dyDescent="0.2">
      <c r="A73" s="347">
        <v>327</v>
      </c>
      <c r="B73" s="125">
        <v>24567</v>
      </c>
      <c r="C73" s="463" t="s">
        <v>216</v>
      </c>
      <c r="D73" s="354" t="s">
        <v>31</v>
      </c>
      <c r="E73" s="361">
        <v>1</v>
      </c>
      <c r="F73" s="557">
        <f t="shared" si="10"/>
        <v>446</v>
      </c>
      <c r="G73" s="558">
        <v>25</v>
      </c>
      <c r="H73" s="558">
        <v>15</v>
      </c>
      <c r="I73" s="558">
        <v>22</v>
      </c>
      <c r="J73" s="558">
        <v>11</v>
      </c>
      <c r="K73" s="558">
        <v>11</v>
      </c>
      <c r="L73" s="558">
        <v>15</v>
      </c>
      <c r="M73" s="559">
        <v>15</v>
      </c>
      <c r="N73" s="559">
        <v>10</v>
      </c>
      <c r="O73" s="559">
        <v>10</v>
      </c>
      <c r="P73" s="559">
        <v>9</v>
      </c>
      <c r="Q73" s="559">
        <v>11</v>
      </c>
      <c r="R73" s="559">
        <v>12</v>
      </c>
      <c r="S73" s="559">
        <v>11</v>
      </c>
      <c r="T73" s="559">
        <v>10</v>
      </c>
      <c r="U73" s="559">
        <v>8</v>
      </c>
      <c r="V73" s="559">
        <v>7</v>
      </c>
      <c r="W73" s="559"/>
      <c r="X73" s="559">
        <v>9</v>
      </c>
      <c r="Y73" s="559">
        <v>8</v>
      </c>
      <c r="Z73" s="559">
        <v>9</v>
      </c>
      <c r="AA73" s="559">
        <v>9</v>
      </c>
      <c r="AB73" s="559">
        <v>31</v>
      </c>
      <c r="AC73" s="559">
        <v>43</v>
      </c>
      <c r="AD73" s="559">
        <v>40</v>
      </c>
      <c r="AE73" s="559">
        <v>29</v>
      </c>
      <c r="AF73" s="559">
        <v>19</v>
      </c>
      <c r="AG73" s="559">
        <v>17</v>
      </c>
      <c r="AH73" s="559">
        <v>12</v>
      </c>
      <c r="AI73" s="559">
        <v>7</v>
      </c>
      <c r="AJ73" s="559">
        <v>6</v>
      </c>
      <c r="AK73" s="559">
        <v>2</v>
      </c>
      <c r="AL73" s="559">
        <v>1</v>
      </c>
      <c r="AM73" s="559">
        <v>1</v>
      </c>
      <c r="AN73" s="559">
        <v>1</v>
      </c>
      <c r="AO73" s="559"/>
      <c r="AP73" s="559"/>
      <c r="AQ73" s="559"/>
      <c r="AR73" s="559">
        <v>16</v>
      </c>
      <c r="AS73" s="559">
        <v>249</v>
      </c>
      <c r="AT73" s="559">
        <v>27</v>
      </c>
      <c r="AU73" s="559">
        <v>16</v>
      </c>
      <c r="AV73" s="559">
        <v>80</v>
      </c>
      <c r="AW73" s="559">
        <v>22</v>
      </c>
      <c r="AX73" s="560"/>
    </row>
    <row r="74" spans="1:50" x14ac:dyDescent="0.2">
      <c r="A74" s="117">
        <v>327</v>
      </c>
      <c r="B74" s="125">
        <v>6878</v>
      </c>
      <c r="C74" s="462" t="s">
        <v>101</v>
      </c>
      <c r="D74" s="354" t="s">
        <v>31</v>
      </c>
      <c r="E74" s="361">
        <v>1</v>
      </c>
      <c r="F74" s="557">
        <f t="shared" si="10"/>
        <v>493</v>
      </c>
      <c r="G74" s="558">
        <v>22</v>
      </c>
      <c r="H74" s="558">
        <v>24</v>
      </c>
      <c r="I74" s="558">
        <v>30</v>
      </c>
      <c r="J74" s="558">
        <v>20</v>
      </c>
      <c r="K74" s="558">
        <v>21</v>
      </c>
      <c r="L74" s="558">
        <v>24</v>
      </c>
      <c r="M74" s="559">
        <v>10</v>
      </c>
      <c r="N74" s="559">
        <v>7</v>
      </c>
      <c r="O74" s="559">
        <v>8</v>
      </c>
      <c r="P74" s="559">
        <v>9</v>
      </c>
      <c r="Q74" s="559">
        <v>9</v>
      </c>
      <c r="R74" s="559">
        <v>8</v>
      </c>
      <c r="S74" s="559">
        <v>8</v>
      </c>
      <c r="T74" s="559">
        <v>8</v>
      </c>
      <c r="U74" s="559">
        <v>8</v>
      </c>
      <c r="V74" s="559">
        <v>8</v>
      </c>
      <c r="W74" s="559"/>
      <c r="X74" s="559">
        <v>8</v>
      </c>
      <c r="Y74" s="559">
        <v>8</v>
      </c>
      <c r="Z74" s="559">
        <v>8</v>
      </c>
      <c r="AA74" s="559">
        <v>7</v>
      </c>
      <c r="AB74" s="559">
        <v>49</v>
      </c>
      <c r="AC74" s="559">
        <v>38</v>
      </c>
      <c r="AD74" s="559">
        <v>30</v>
      </c>
      <c r="AE74" s="559">
        <v>27</v>
      </c>
      <c r="AF74" s="559">
        <v>25</v>
      </c>
      <c r="AG74" s="559">
        <v>22</v>
      </c>
      <c r="AH74" s="559">
        <v>17</v>
      </c>
      <c r="AI74" s="559">
        <v>11</v>
      </c>
      <c r="AJ74" s="559">
        <v>9</v>
      </c>
      <c r="AK74" s="559">
        <v>5</v>
      </c>
      <c r="AL74" s="559">
        <v>3</v>
      </c>
      <c r="AM74" s="559">
        <v>2</v>
      </c>
      <c r="AN74" s="559">
        <v>0</v>
      </c>
      <c r="AO74" s="559"/>
      <c r="AP74" s="559"/>
      <c r="AQ74" s="559"/>
      <c r="AR74" s="559">
        <v>11</v>
      </c>
      <c r="AS74" s="559">
        <v>243</v>
      </c>
      <c r="AT74" s="559">
        <v>20</v>
      </c>
      <c r="AU74" s="559">
        <v>18</v>
      </c>
      <c r="AV74" s="559">
        <v>90</v>
      </c>
      <c r="AW74" s="559">
        <v>16</v>
      </c>
      <c r="AX74" s="560"/>
    </row>
    <row r="75" spans="1:50" x14ac:dyDescent="0.2">
      <c r="A75" s="117">
        <v>328</v>
      </c>
      <c r="B75" s="125">
        <v>6879</v>
      </c>
      <c r="C75" s="462" t="s">
        <v>103</v>
      </c>
      <c r="D75" s="354" t="s">
        <v>31</v>
      </c>
      <c r="E75" s="361">
        <v>1</v>
      </c>
      <c r="F75" s="557">
        <f t="shared" si="10"/>
        <v>435</v>
      </c>
      <c r="G75" s="558">
        <v>15</v>
      </c>
      <c r="H75" s="558">
        <v>9</v>
      </c>
      <c r="I75" s="558">
        <v>18</v>
      </c>
      <c r="J75" s="558">
        <v>24</v>
      </c>
      <c r="K75" s="558">
        <v>16</v>
      </c>
      <c r="L75" s="558">
        <v>24</v>
      </c>
      <c r="M75" s="559">
        <v>7</v>
      </c>
      <c r="N75" s="559">
        <v>7</v>
      </c>
      <c r="O75" s="559">
        <v>8</v>
      </c>
      <c r="P75" s="559">
        <v>8</v>
      </c>
      <c r="Q75" s="559">
        <v>8</v>
      </c>
      <c r="R75" s="559">
        <v>8</v>
      </c>
      <c r="S75" s="559">
        <v>8</v>
      </c>
      <c r="T75" s="559">
        <v>8</v>
      </c>
      <c r="U75" s="559">
        <v>8</v>
      </c>
      <c r="V75" s="559">
        <v>8</v>
      </c>
      <c r="W75" s="559"/>
      <c r="X75" s="559">
        <v>8</v>
      </c>
      <c r="Y75" s="559">
        <v>8</v>
      </c>
      <c r="Z75" s="559">
        <v>8</v>
      </c>
      <c r="AA75" s="559">
        <v>7</v>
      </c>
      <c r="AB75" s="559">
        <v>46</v>
      </c>
      <c r="AC75" s="559">
        <v>36</v>
      </c>
      <c r="AD75" s="559">
        <v>27</v>
      </c>
      <c r="AE75" s="559">
        <v>25</v>
      </c>
      <c r="AF75" s="559">
        <v>24</v>
      </c>
      <c r="AG75" s="559">
        <v>19</v>
      </c>
      <c r="AH75" s="559">
        <v>16</v>
      </c>
      <c r="AI75" s="559">
        <v>9</v>
      </c>
      <c r="AJ75" s="559">
        <v>8</v>
      </c>
      <c r="AK75" s="559">
        <v>5</v>
      </c>
      <c r="AL75" s="559">
        <v>3</v>
      </c>
      <c r="AM75" s="559">
        <v>2</v>
      </c>
      <c r="AN75" s="559">
        <v>0</v>
      </c>
      <c r="AO75" s="559"/>
      <c r="AP75" s="559"/>
      <c r="AQ75" s="559"/>
      <c r="AR75" s="559">
        <v>11</v>
      </c>
      <c r="AS75" s="559">
        <v>227</v>
      </c>
      <c r="AT75" s="559">
        <v>20</v>
      </c>
      <c r="AU75" s="559">
        <v>18</v>
      </c>
      <c r="AV75" s="559">
        <v>84</v>
      </c>
      <c r="AW75" s="559">
        <v>15</v>
      </c>
      <c r="AX75" s="560"/>
    </row>
    <row r="76" spans="1:50" x14ac:dyDescent="0.2">
      <c r="A76" s="554" t="s">
        <v>831</v>
      </c>
      <c r="B76" s="555" t="s">
        <v>109</v>
      </c>
      <c r="C76" s="555" t="s">
        <v>833</v>
      </c>
      <c r="D76" s="555"/>
      <c r="E76" s="555"/>
      <c r="F76" s="556">
        <f>SUM(F77:F85)</f>
        <v>20784</v>
      </c>
      <c r="G76" s="556">
        <f t="shared" ref="G76:AW76" si="11">SUM(G77:G85)</f>
        <v>278</v>
      </c>
      <c r="H76" s="556">
        <f t="shared" si="11"/>
        <v>291</v>
      </c>
      <c r="I76" s="556">
        <f t="shared" si="11"/>
        <v>271</v>
      </c>
      <c r="J76" s="556">
        <f t="shared" si="11"/>
        <v>285</v>
      </c>
      <c r="K76" s="556">
        <f t="shared" si="11"/>
        <v>308</v>
      </c>
      <c r="L76" s="556">
        <f t="shared" si="11"/>
        <v>357</v>
      </c>
      <c r="M76" s="556">
        <f t="shared" si="11"/>
        <v>693</v>
      </c>
      <c r="N76" s="556">
        <f t="shared" si="11"/>
        <v>652</v>
      </c>
      <c r="O76" s="556">
        <f t="shared" si="11"/>
        <v>651</v>
      </c>
      <c r="P76" s="556">
        <f t="shared" si="11"/>
        <v>595</v>
      </c>
      <c r="Q76" s="556">
        <f t="shared" si="11"/>
        <v>648</v>
      </c>
      <c r="R76" s="556">
        <f t="shared" si="11"/>
        <v>603</v>
      </c>
      <c r="S76" s="556">
        <f t="shared" si="11"/>
        <v>599</v>
      </c>
      <c r="T76" s="556">
        <f t="shared" si="11"/>
        <v>575</v>
      </c>
      <c r="U76" s="556">
        <f t="shared" si="11"/>
        <v>525</v>
      </c>
      <c r="V76" s="556">
        <f t="shared" si="11"/>
        <v>509</v>
      </c>
      <c r="W76" s="556"/>
      <c r="X76" s="556">
        <f t="shared" si="11"/>
        <v>493</v>
      </c>
      <c r="Y76" s="556">
        <f t="shared" si="11"/>
        <v>443</v>
      </c>
      <c r="Z76" s="556">
        <f t="shared" si="11"/>
        <v>436</v>
      </c>
      <c r="AA76" s="556">
        <f t="shared" si="11"/>
        <v>420</v>
      </c>
      <c r="AB76" s="556">
        <f t="shared" si="11"/>
        <v>2307</v>
      </c>
      <c r="AC76" s="556">
        <f t="shared" si="11"/>
        <v>2068</v>
      </c>
      <c r="AD76" s="556">
        <f t="shared" si="11"/>
        <v>1657</v>
      </c>
      <c r="AE76" s="556">
        <f t="shared" si="11"/>
        <v>1440</v>
      </c>
      <c r="AF76" s="556">
        <f t="shared" si="11"/>
        <v>1052</v>
      </c>
      <c r="AG76" s="556">
        <f t="shared" si="11"/>
        <v>973</v>
      </c>
      <c r="AH76" s="556">
        <f t="shared" si="11"/>
        <v>613</v>
      </c>
      <c r="AI76" s="556">
        <f t="shared" si="11"/>
        <v>479</v>
      </c>
      <c r="AJ76" s="556">
        <f t="shared" si="11"/>
        <v>284</v>
      </c>
      <c r="AK76" s="556">
        <f t="shared" si="11"/>
        <v>127</v>
      </c>
      <c r="AL76" s="556">
        <f t="shared" si="11"/>
        <v>73</v>
      </c>
      <c r="AM76" s="556">
        <f t="shared" si="11"/>
        <v>47</v>
      </c>
      <c r="AN76" s="556">
        <f t="shared" si="11"/>
        <v>32</v>
      </c>
      <c r="AO76" s="556">
        <f t="shared" si="11"/>
        <v>0</v>
      </c>
      <c r="AP76" s="556">
        <f t="shared" si="11"/>
        <v>0</v>
      </c>
      <c r="AQ76" s="556">
        <f t="shared" si="11"/>
        <v>0</v>
      </c>
      <c r="AR76" s="556">
        <f t="shared" si="11"/>
        <v>840</v>
      </c>
      <c r="AS76" s="556">
        <f t="shared" si="11"/>
        <v>11939</v>
      </c>
      <c r="AT76" s="556">
        <f t="shared" si="11"/>
        <v>1473</v>
      </c>
      <c r="AU76" s="556">
        <f t="shared" si="11"/>
        <v>1136</v>
      </c>
      <c r="AV76" s="556">
        <f t="shared" si="11"/>
        <v>4771</v>
      </c>
      <c r="AW76" s="556">
        <f t="shared" si="11"/>
        <v>1093</v>
      </c>
      <c r="AX76" s="560"/>
    </row>
    <row r="77" spans="1:50" x14ac:dyDescent="0.2">
      <c r="A77" s="117">
        <v>315</v>
      </c>
      <c r="B77" s="125">
        <v>462</v>
      </c>
      <c r="C77" s="462" t="s">
        <v>76</v>
      </c>
      <c r="D77" s="352" t="s">
        <v>14</v>
      </c>
      <c r="E77" s="363">
        <v>1</v>
      </c>
      <c r="F77" s="557">
        <f t="shared" ref="F77:F85" si="12">SUM(G77:AN77)</f>
        <v>3922</v>
      </c>
      <c r="G77" s="558">
        <v>70</v>
      </c>
      <c r="H77" s="558">
        <v>68</v>
      </c>
      <c r="I77" s="558">
        <v>63</v>
      </c>
      <c r="J77" s="558">
        <v>87</v>
      </c>
      <c r="K77" s="558">
        <v>96</v>
      </c>
      <c r="L77" s="558">
        <v>119</v>
      </c>
      <c r="M77" s="559">
        <v>124</v>
      </c>
      <c r="N77" s="559">
        <v>124</v>
      </c>
      <c r="O77" s="559">
        <v>115</v>
      </c>
      <c r="P77" s="559">
        <v>109</v>
      </c>
      <c r="Q77" s="559">
        <v>120</v>
      </c>
      <c r="R77" s="559">
        <v>112</v>
      </c>
      <c r="S77" s="559">
        <v>110</v>
      </c>
      <c r="T77" s="559">
        <v>109</v>
      </c>
      <c r="U77" s="559">
        <v>92</v>
      </c>
      <c r="V77" s="559">
        <v>93</v>
      </c>
      <c r="W77" s="559"/>
      <c r="X77" s="559">
        <v>91</v>
      </c>
      <c r="Y77" s="559">
        <v>80</v>
      </c>
      <c r="Z77" s="559">
        <v>89</v>
      </c>
      <c r="AA77" s="559">
        <v>81</v>
      </c>
      <c r="AB77" s="559">
        <v>386</v>
      </c>
      <c r="AC77" s="559">
        <v>414</v>
      </c>
      <c r="AD77" s="559">
        <v>220</v>
      </c>
      <c r="AE77" s="559">
        <v>192</v>
      </c>
      <c r="AF77" s="559">
        <v>230</v>
      </c>
      <c r="AG77" s="559">
        <v>185</v>
      </c>
      <c r="AH77" s="559">
        <v>116</v>
      </c>
      <c r="AI77" s="559">
        <v>105</v>
      </c>
      <c r="AJ77" s="559">
        <v>65</v>
      </c>
      <c r="AK77" s="559">
        <v>24</v>
      </c>
      <c r="AL77" s="559">
        <v>18</v>
      </c>
      <c r="AM77" s="559">
        <v>9</v>
      </c>
      <c r="AN77" s="559">
        <v>6</v>
      </c>
      <c r="AO77" s="559"/>
      <c r="AP77" s="559"/>
      <c r="AQ77" s="559"/>
      <c r="AR77" s="559">
        <v>152</v>
      </c>
      <c r="AS77" s="559">
        <v>2229</v>
      </c>
      <c r="AT77" s="559">
        <v>262</v>
      </c>
      <c r="AU77" s="559">
        <v>187</v>
      </c>
      <c r="AV77" s="559">
        <v>800</v>
      </c>
      <c r="AW77" s="559">
        <v>204</v>
      </c>
      <c r="AX77" s="560"/>
    </row>
    <row r="78" spans="1:50" x14ac:dyDescent="0.2">
      <c r="A78" s="117">
        <v>308</v>
      </c>
      <c r="B78" s="125">
        <v>459</v>
      </c>
      <c r="C78" s="462" t="s">
        <v>61</v>
      </c>
      <c r="D78" s="354" t="s">
        <v>31</v>
      </c>
      <c r="E78" s="361">
        <v>1</v>
      </c>
      <c r="F78" s="557">
        <f t="shared" si="12"/>
        <v>1748</v>
      </c>
      <c r="G78" s="558">
        <v>40</v>
      </c>
      <c r="H78" s="558">
        <v>43</v>
      </c>
      <c r="I78" s="558">
        <v>35</v>
      </c>
      <c r="J78" s="558">
        <v>37</v>
      </c>
      <c r="K78" s="558">
        <v>39</v>
      </c>
      <c r="L78" s="558">
        <v>42</v>
      </c>
      <c r="M78" s="559">
        <v>53</v>
      </c>
      <c r="N78" s="559">
        <v>45</v>
      </c>
      <c r="O78" s="559">
        <v>49</v>
      </c>
      <c r="P78" s="559">
        <v>48</v>
      </c>
      <c r="Q78" s="559">
        <v>49</v>
      </c>
      <c r="R78" s="559">
        <v>44</v>
      </c>
      <c r="S78" s="559">
        <v>40</v>
      </c>
      <c r="T78" s="559">
        <v>43</v>
      </c>
      <c r="U78" s="559">
        <v>42</v>
      </c>
      <c r="V78" s="559">
        <v>45</v>
      </c>
      <c r="W78" s="559"/>
      <c r="X78" s="559">
        <v>30</v>
      </c>
      <c r="Y78" s="559">
        <v>35</v>
      </c>
      <c r="Z78" s="559">
        <v>35</v>
      </c>
      <c r="AA78" s="559">
        <v>38</v>
      </c>
      <c r="AB78" s="559">
        <v>189</v>
      </c>
      <c r="AC78" s="559">
        <v>185</v>
      </c>
      <c r="AD78" s="559">
        <v>132</v>
      </c>
      <c r="AE78" s="559">
        <v>112</v>
      </c>
      <c r="AF78" s="559">
        <v>80</v>
      </c>
      <c r="AG78" s="559">
        <v>79</v>
      </c>
      <c r="AH78" s="559">
        <v>55</v>
      </c>
      <c r="AI78" s="559">
        <v>42</v>
      </c>
      <c r="AJ78" s="559">
        <v>22</v>
      </c>
      <c r="AK78" s="559">
        <v>8</v>
      </c>
      <c r="AL78" s="559">
        <v>5</v>
      </c>
      <c r="AM78" s="559">
        <v>4</v>
      </c>
      <c r="AN78" s="559">
        <v>3</v>
      </c>
      <c r="AO78" s="559"/>
      <c r="AP78" s="559"/>
      <c r="AQ78" s="559"/>
      <c r="AR78" s="559">
        <v>70</v>
      </c>
      <c r="AS78" s="559">
        <v>969</v>
      </c>
      <c r="AT78" s="559">
        <v>100</v>
      </c>
      <c r="AU78" s="559">
        <v>84</v>
      </c>
      <c r="AV78" s="559">
        <v>378</v>
      </c>
      <c r="AW78" s="559">
        <v>95</v>
      </c>
      <c r="AX78" s="560"/>
    </row>
    <row r="79" spans="1:50" x14ac:dyDescent="0.2">
      <c r="A79" s="117">
        <v>309</v>
      </c>
      <c r="B79" s="125">
        <v>460</v>
      </c>
      <c r="C79" s="462" t="s">
        <v>64</v>
      </c>
      <c r="D79" s="367" t="s">
        <v>14</v>
      </c>
      <c r="E79" s="363">
        <v>1</v>
      </c>
      <c r="F79" s="557">
        <f t="shared" si="12"/>
        <v>3649</v>
      </c>
      <c r="G79" s="558">
        <v>28</v>
      </c>
      <c r="H79" s="558">
        <v>38</v>
      </c>
      <c r="I79" s="558">
        <v>38</v>
      </c>
      <c r="J79" s="558">
        <v>22</v>
      </c>
      <c r="K79" s="558">
        <v>28</v>
      </c>
      <c r="L79" s="558">
        <v>40</v>
      </c>
      <c r="M79" s="559">
        <v>115</v>
      </c>
      <c r="N79" s="559">
        <v>114</v>
      </c>
      <c r="O79" s="559">
        <v>114</v>
      </c>
      <c r="P79" s="559">
        <v>98</v>
      </c>
      <c r="Q79" s="559">
        <v>110</v>
      </c>
      <c r="R79" s="559">
        <v>110</v>
      </c>
      <c r="S79" s="559">
        <v>107</v>
      </c>
      <c r="T79" s="559">
        <v>104</v>
      </c>
      <c r="U79" s="559">
        <v>89</v>
      </c>
      <c r="V79" s="559">
        <v>91</v>
      </c>
      <c r="W79" s="559"/>
      <c r="X79" s="559">
        <v>67</v>
      </c>
      <c r="Y79" s="559">
        <v>86</v>
      </c>
      <c r="Z79" s="559">
        <v>61</v>
      </c>
      <c r="AA79" s="559">
        <v>60</v>
      </c>
      <c r="AB79" s="559">
        <v>439</v>
      </c>
      <c r="AC79" s="559">
        <v>410</v>
      </c>
      <c r="AD79" s="559">
        <v>301</v>
      </c>
      <c r="AE79" s="559">
        <v>267</v>
      </c>
      <c r="AF79" s="559">
        <v>213</v>
      </c>
      <c r="AG79" s="559">
        <v>203</v>
      </c>
      <c r="AH79" s="559">
        <v>98</v>
      </c>
      <c r="AI79" s="559">
        <v>83</v>
      </c>
      <c r="AJ79" s="559">
        <v>53</v>
      </c>
      <c r="AK79" s="559">
        <v>25</v>
      </c>
      <c r="AL79" s="559">
        <v>18</v>
      </c>
      <c r="AM79" s="559">
        <v>12</v>
      </c>
      <c r="AN79" s="559">
        <v>7</v>
      </c>
      <c r="AO79" s="559"/>
      <c r="AP79" s="559"/>
      <c r="AQ79" s="559"/>
      <c r="AR79" s="559">
        <v>140</v>
      </c>
      <c r="AS79" s="559">
        <v>2066</v>
      </c>
      <c r="AT79" s="559">
        <v>266</v>
      </c>
      <c r="AU79" s="559">
        <v>203</v>
      </c>
      <c r="AV79" s="559">
        <v>969</v>
      </c>
      <c r="AW79" s="559">
        <v>188</v>
      </c>
      <c r="AX79" s="560"/>
    </row>
    <row r="80" spans="1:50" x14ac:dyDescent="0.2">
      <c r="A80" s="117">
        <v>314</v>
      </c>
      <c r="B80" s="125">
        <v>461</v>
      </c>
      <c r="C80" s="462" t="s">
        <v>74</v>
      </c>
      <c r="D80" s="354" t="s">
        <v>31</v>
      </c>
      <c r="E80" s="361">
        <v>1</v>
      </c>
      <c r="F80" s="557">
        <f t="shared" si="12"/>
        <v>2167</v>
      </c>
      <c r="G80" s="558">
        <v>32</v>
      </c>
      <c r="H80" s="558">
        <v>32</v>
      </c>
      <c r="I80" s="558">
        <v>29</v>
      </c>
      <c r="J80" s="558">
        <v>43</v>
      </c>
      <c r="K80" s="558">
        <v>32</v>
      </c>
      <c r="L80" s="558">
        <v>36</v>
      </c>
      <c r="M80" s="559">
        <v>69</v>
      </c>
      <c r="N80" s="559">
        <v>77</v>
      </c>
      <c r="O80" s="559">
        <v>67</v>
      </c>
      <c r="P80" s="559">
        <v>67</v>
      </c>
      <c r="Q80" s="559">
        <v>65</v>
      </c>
      <c r="R80" s="559">
        <v>64</v>
      </c>
      <c r="S80" s="559">
        <v>65</v>
      </c>
      <c r="T80" s="559">
        <v>58</v>
      </c>
      <c r="U80" s="559">
        <v>63</v>
      </c>
      <c r="V80" s="559">
        <v>53</v>
      </c>
      <c r="W80" s="559"/>
      <c r="X80" s="559">
        <v>52</v>
      </c>
      <c r="Y80" s="559">
        <v>34</v>
      </c>
      <c r="Z80" s="559">
        <v>46</v>
      </c>
      <c r="AA80" s="559">
        <v>53</v>
      </c>
      <c r="AB80" s="559">
        <v>245</v>
      </c>
      <c r="AC80" s="559">
        <v>200</v>
      </c>
      <c r="AD80" s="559">
        <v>180</v>
      </c>
      <c r="AE80" s="559">
        <v>161</v>
      </c>
      <c r="AF80" s="559">
        <v>79</v>
      </c>
      <c r="AG80" s="559">
        <v>95</v>
      </c>
      <c r="AH80" s="559">
        <v>58</v>
      </c>
      <c r="AI80" s="559">
        <v>54</v>
      </c>
      <c r="AJ80" s="559">
        <v>30</v>
      </c>
      <c r="AK80" s="559">
        <v>12</v>
      </c>
      <c r="AL80" s="559">
        <v>7</v>
      </c>
      <c r="AM80" s="559">
        <v>5</v>
      </c>
      <c r="AN80" s="559">
        <v>4</v>
      </c>
      <c r="AO80" s="559"/>
      <c r="AP80" s="559"/>
      <c r="AQ80" s="559"/>
      <c r="AR80" s="559">
        <v>91</v>
      </c>
      <c r="AS80" s="559">
        <v>1277</v>
      </c>
      <c r="AT80" s="559">
        <v>144</v>
      </c>
      <c r="AU80" s="559">
        <v>122</v>
      </c>
      <c r="AV80" s="559">
        <v>490</v>
      </c>
      <c r="AW80" s="559">
        <v>90</v>
      </c>
      <c r="AX80" s="560"/>
    </row>
    <row r="81" spans="1:50" x14ac:dyDescent="0.2">
      <c r="A81" s="117">
        <v>316</v>
      </c>
      <c r="B81" s="125">
        <v>463</v>
      </c>
      <c r="C81" s="462" t="s">
        <v>78</v>
      </c>
      <c r="D81" s="354" t="s">
        <v>16</v>
      </c>
      <c r="E81" s="361">
        <v>1</v>
      </c>
      <c r="F81" s="557">
        <f t="shared" si="12"/>
        <v>1877</v>
      </c>
      <c r="G81" s="558">
        <v>29</v>
      </c>
      <c r="H81" s="558">
        <v>29</v>
      </c>
      <c r="I81" s="558">
        <v>31</v>
      </c>
      <c r="J81" s="558">
        <v>24</v>
      </c>
      <c r="K81" s="558">
        <v>34</v>
      </c>
      <c r="L81" s="558">
        <v>29</v>
      </c>
      <c r="M81" s="559">
        <v>61</v>
      </c>
      <c r="N81" s="559">
        <v>59</v>
      </c>
      <c r="O81" s="559">
        <v>59</v>
      </c>
      <c r="P81" s="559">
        <v>51</v>
      </c>
      <c r="Q81" s="559">
        <v>56</v>
      </c>
      <c r="R81" s="559">
        <v>52</v>
      </c>
      <c r="S81" s="559">
        <v>54</v>
      </c>
      <c r="T81" s="559">
        <v>49</v>
      </c>
      <c r="U81" s="559">
        <v>49</v>
      </c>
      <c r="V81" s="559">
        <v>41</v>
      </c>
      <c r="W81" s="559"/>
      <c r="X81" s="559">
        <v>41</v>
      </c>
      <c r="Y81" s="559">
        <v>34</v>
      </c>
      <c r="Z81" s="559">
        <v>36</v>
      </c>
      <c r="AA81" s="559">
        <v>38</v>
      </c>
      <c r="AB81" s="559">
        <v>224</v>
      </c>
      <c r="AC81" s="559">
        <v>173</v>
      </c>
      <c r="AD81" s="559">
        <v>155</v>
      </c>
      <c r="AE81" s="559">
        <v>128</v>
      </c>
      <c r="AF81" s="559">
        <v>98</v>
      </c>
      <c r="AG81" s="559">
        <v>91</v>
      </c>
      <c r="AH81" s="559">
        <v>74</v>
      </c>
      <c r="AI81" s="559">
        <v>37</v>
      </c>
      <c r="AJ81" s="559">
        <v>21</v>
      </c>
      <c r="AK81" s="559">
        <v>10</v>
      </c>
      <c r="AL81" s="559">
        <v>5</v>
      </c>
      <c r="AM81" s="559">
        <v>3</v>
      </c>
      <c r="AN81" s="559">
        <v>2</v>
      </c>
      <c r="AO81" s="559"/>
      <c r="AP81" s="559"/>
      <c r="AQ81" s="559"/>
      <c r="AR81" s="559">
        <v>76</v>
      </c>
      <c r="AS81" s="559">
        <v>1049</v>
      </c>
      <c r="AT81" s="559">
        <v>131</v>
      </c>
      <c r="AU81" s="559">
        <v>98</v>
      </c>
      <c r="AV81" s="559">
        <v>410</v>
      </c>
      <c r="AW81" s="559">
        <v>105</v>
      </c>
      <c r="AX81" s="560"/>
    </row>
    <row r="82" spans="1:50" x14ac:dyDescent="0.2">
      <c r="A82" s="117">
        <v>318</v>
      </c>
      <c r="B82" s="125">
        <v>464</v>
      </c>
      <c r="C82" s="462" t="s">
        <v>82</v>
      </c>
      <c r="D82" s="354" t="s">
        <v>31</v>
      </c>
      <c r="E82" s="361">
        <v>1</v>
      </c>
      <c r="F82" s="557">
        <f t="shared" si="12"/>
        <v>1803</v>
      </c>
      <c r="G82" s="558">
        <v>17</v>
      </c>
      <c r="H82" s="558">
        <v>15</v>
      </c>
      <c r="I82" s="558">
        <v>15</v>
      </c>
      <c r="J82" s="558">
        <v>18</v>
      </c>
      <c r="K82" s="558">
        <v>15</v>
      </c>
      <c r="L82" s="558">
        <v>11</v>
      </c>
      <c r="M82" s="559">
        <v>72</v>
      </c>
      <c r="N82" s="559">
        <v>56</v>
      </c>
      <c r="O82" s="559">
        <v>58</v>
      </c>
      <c r="P82" s="559">
        <v>54</v>
      </c>
      <c r="Q82" s="559">
        <v>59</v>
      </c>
      <c r="R82" s="559">
        <v>54</v>
      </c>
      <c r="S82" s="559">
        <v>54</v>
      </c>
      <c r="T82" s="559">
        <v>47</v>
      </c>
      <c r="U82" s="559">
        <v>42</v>
      </c>
      <c r="V82" s="559">
        <v>51</v>
      </c>
      <c r="W82" s="559"/>
      <c r="X82" s="559">
        <v>73</v>
      </c>
      <c r="Y82" s="559">
        <v>44</v>
      </c>
      <c r="Z82" s="559">
        <v>40</v>
      </c>
      <c r="AA82" s="559">
        <v>37</v>
      </c>
      <c r="AB82" s="559">
        <v>184</v>
      </c>
      <c r="AC82" s="559">
        <v>184</v>
      </c>
      <c r="AD82" s="559">
        <v>155</v>
      </c>
      <c r="AE82" s="559">
        <v>135</v>
      </c>
      <c r="AF82" s="559">
        <v>104</v>
      </c>
      <c r="AG82" s="559">
        <v>82</v>
      </c>
      <c r="AH82" s="559">
        <v>48</v>
      </c>
      <c r="AI82" s="559">
        <v>35</v>
      </c>
      <c r="AJ82" s="559">
        <v>21</v>
      </c>
      <c r="AK82" s="559">
        <v>13</v>
      </c>
      <c r="AL82" s="559">
        <v>5</v>
      </c>
      <c r="AM82" s="559">
        <v>3</v>
      </c>
      <c r="AN82" s="559">
        <v>2</v>
      </c>
      <c r="AO82" s="559"/>
      <c r="AP82" s="559"/>
      <c r="AQ82" s="559"/>
      <c r="AR82" s="559">
        <v>76</v>
      </c>
      <c r="AS82" s="559">
        <v>1049</v>
      </c>
      <c r="AT82" s="559">
        <v>132</v>
      </c>
      <c r="AU82" s="559">
        <v>121</v>
      </c>
      <c r="AV82" s="559">
        <v>420</v>
      </c>
      <c r="AW82" s="559">
        <v>102</v>
      </c>
      <c r="AX82" s="560"/>
    </row>
    <row r="83" spans="1:50" x14ac:dyDescent="0.2">
      <c r="A83" s="117">
        <v>319</v>
      </c>
      <c r="B83" s="125">
        <v>465</v>
      </c>
      <c r="C83" s="462" t="s">
        <v>84</v>
      </c>
      <c r="D83" s="354" t="s">
        <v>16</v>
      </c>
      <c r="E83" s="361">
        <v>1</v>
      </c>
      <c r="F83" s="557">
        <f t="shared" si="12"/>
        <v>1522</v>
      </c>
      <c r="G83" s="558">
        <v>29</v>
      </c>
      <c r="H83" s="558">
        <v>24</v>
      </c>
      <c r="I83" s="558">
        <v>25</v>
      </c>
      <c r="J83" s="558">
        <v>18</v>
      </c>
      <c r="K83" s="558">
        <v>30</v>
      </c>
      <c r="L83" s="558">
        <v>42</v>
      </c>
      <c r="M83" s="559">
        <v>47</v>
      </c>
      <c r="N83" s="559">
        <v>51</v>
      </c>
      <c r="O83" s="559">
        <v>43</v>
      </c>
      <c r="P83" s="559">
        <v>41</v>
      </c>
      <c r="Q83" s="559">
        <v>46</v>
      </c>
      <c r="R83" s="559">
        <v>40</v>
      </c>
      <c r="S83" s="559">
        <v>40</v>
      </c>
      <c r="T83" s="559">
        <v>40</v>
      </c>
      <c r="U83" s="559">
        <v>38</v>
      </c>
      <c r="V83" s="559">
        <v>32</v>
      </c>
      <c r="W83" s="559"/>
      <c r="X83" s="559">
        <v>33</v>
      </c>
      <c r="Y83" s="559">
        <v>37</v>
      </c>
      <c r="Z83" s="559">
        <v>30</v>
      </c>
      <c r="AA83" s="559">
        <v>27</v>
      </c>
      <c r="AB83" s="559">
        <v>162</v>
      </c>
      <c r="AC83" s="559">
        <v>156</v>
      </c>
      <c r="AD83" s="559">
        <v>133</v>
      </c>
      <c r="AE83" s="559">
        <v>106</v>
      </c>
      <c r="AF83" s="559">
        <v>81</v>
      </c>
      <c r="AG83" s="559">
        <v>69</v>
      </c>
      <c r="AH83" s="559">
        <v>39</v>
      </c>
      <c r="AI83" s="559">
        <v>31</v>
      </c>
      <c r="AJ83" s="559">
        <v>16</v>
      </c>
      <c r="AK83" s="559">
        <v>7</v>
      </c>
      <c r="AL83" s="559">
        <v>4</v>
      </c>
      <c r="AM83" s="559">
        <v>3</v>
      </c>
      <c r="AN83" s="559">
        <v>2</v>
      </c>
      <c r="AO83" s="559"/>
      <c r="AP83" s="559"/>
      <c r="AQ83" s="559"/>
      <c r="AR83" s="559">
        <v>63</v>
      </c>
      <c r="AS83" s="559">
        <v>870</v>
      </c>
      <c r="AT83" s="559">
        <v>108</v>
      </c>
      <c r="AU83" s="559">
        <v>78</v>
      </c>
      <c r="AV83" s="559">
        <v>336</v>
      </c>
      <c r="AW83" s="559">
        <v>83</v>
      </c>
      <c r="AX83" s="560"/>
    </row>
    <row r="84" spans="1:50" x14ac:dyDescent="0.2">
      <c r="A84" s="117">
        <v>320</v>
      </c>
      <c r="B84" s="125">
        <v>466</v>
      </c>
      <c r="C84" s="462" t="s">
        <v>86</v>
      </c>
      <c r="D84" s="354" t="s">
        <v>31</v>
      </c>
      <c r="E84" s="361">
        <v>1</v>
      </c>
      <c r="F84" s="557">
        <f t="shared" si="12"/>
        <v>1765</v>
      </c>
      <c r="G84" s="558">
        <v>13</v>
      </c>
      <c r="H84" s="558">
        <v>23</v>
      </c>
      <c r="I84" s="558">
        <v>16</v>
      </c>
      <c r="J84" s="558">
        <v>16</v>
      </c>
      <c r="K84" s="558">
        <v>14</v>
      </c>
      <c r="L84" s="558">
        <v>14</v>
      </c>
      <c r="M84" s="559">
        <v>62</v>
      </c>
      <c r="N84" s="559">
        <v>52</v>
      </c>
      <c r="O84" s="559">
        <v>59</v>
      </c>
      <c r="P84" s="559">
        <v>59</v>
      </c>
      <c r="Q84" s="559">
        <v>60</v>
      </c>
      <c r="R84" s="559">
        <v>54</v>
      </c>
      <c r="S84" s="559">
        <v>50</v>
      </c>
      <c r="T84" s="559">
        <v>50</v>
      </c>
      <c r="U84" s="559">
        <v>49</v>
      </c>
      <c r="V84" s="559">
        <v>42</v>
      </c>
      <c r="W84" s="559"/>
      <c r="X84" s="559">
        <v>43</v>
      </c>
      <c r="Y84" s="559">
        <v>37</v>
      </c>
      <c r="Z84" s="559">
        <v>40</v>
      </c>
      <c r="AA84" s="559">
        <v>36</v>
      </c>
      <c r="AB84" s="559">
        <v>193</v>
      </c>
      <c r="AC84" s="559">
        <v>174</v>
      </c>
      <c r="AD84" s="559">
        <v>160</v>
      </c>
      <c r="AE84" s="559">
        <v>134</v>
      </c>
      <c r="AF84" s="559">
        <v>86</v>
      </c>
      <c r="AG84" s="559">
        <v>89</v>
      </c>
      <c r="AH84" s="559">
        <v>52</v>
      </c>
      <c r="AI84" s="559">
        <v>41</v>
      </c>
      <c r="AJ84" s="559">
        <v>25</v>
      </c>
      <c r="AK84" s="559">
        <v>12</v>
      </c>
      <c r="AL84" s="559">
        <v>5</v>
      </c>
      <c r="AM84" s="559">
        <v>3</v>
      </c>
      <c r="AN84" s="559">
        <v>2</v>
      </c>
      <c r="AO84" s="559"/>
      <c r="AP84" s="559"/>
      <c r="AQ84" s="559"/>
      <c r="AR84" s="559">
        <v>74</v>
      </c>
      <c r="AS84" s="559">
        <v>1022</v>
      </c>
      <c r="AT84" s="559">
        <v>137</v>
      </c>
      <c r="AU84" s="559">
        <v>101</v>
      </c>
      <c r="AV84" s="559">
        <v>424</v>
      </c>
      <c r="AW84" s="559">
        <v>98</v>
      </c>
      <c r="AX84" s="560"/>
    </row>
    <row r="85" spans="1:50" x14ac:dyDescent="0.2">
      <c r="A85" s="117">
        <v>323</v>
      </c>
      <c r="B85" s="125">
        <v>467</v>
      </c>
      <c r="C85" s="462" t="s">
        <v>90</v>
      </c>
      <c r="D85" s="354" t="s">
        <v>16</v>
      </c>
      <c r="E85" s="361">
        <v>1</v>
      </c>
      <c r="F85" s="557">
        <f t="shared" si="12"/>
        <v>2331</v>
      </c>
      <c r="G85" s="558">
        <v>20</v>
      </c>
      <c r="H85" s="558">
        <v>19</v>
      </c>
      <c r="I85" s="558">
        <v>19</v>
      </c>
      <c r="J85" s="558">
        <v>20</v>
      </c>
      <c r="K85" s="558">
        <v>20</v>
      </c>
      <c r="L85" s="558">
        <v>24</v>
      </c>
      <c r="M85" s="559">
        <v>90</v>
      </c>
      <c r="N85" s="559">
        <v>74</v>
      </c>
      <c r="O85" s="559">
        <v>87</v>
      </c>
      <c r="P85" s="559">
        <v>68</v>
      </c>
      <c r="Q85" s="559">
        <v>83</v>
      </c>
      <c r="R85" s="559">
        <v>73</v>
      </c>
      <c r="S85" s="559">
        <v>79</v>
      </c>
      <c r="T85" s="559">
        <v>75</v>
      </c>
      <c r="U85" s="559">
        <v>61</v>
      </c>
      <c r="V85" s="559">
        <v>61</v>
      </c>
      <c r="W85" s="559"/>
      <c r="X85" s="559">
        <v>63</v>
      </c>
      <c r="Y85" s="559">
        <v>56</v>
      </c>
      <c r="Z85" s="559">
        <v>59</v>
      </c>
      <c r="AA85" s="559">
        <v>50</v>
      </c>
      <c r="AB85" s="559">
        <v>285</v>
      </c>
      <c r="AC85" s="559">
        <v>172</v>
      </c>
      <c r="AD85" s="559">
        <v>221</v>
      </c>
      <c r="AE85" s="559">
        <v>205</v>
      </c>
      <c r="AF85" s="559">
        <v>81</v>
      </c>
      <c r="AG85" s="559">
        <v>80</v>
      </c>
      <c r="AH85" s="559">
        <v>73</v>
      </c>
      <c r="AI85" s="559">
        <v>51</v>
      </c>
      <c r="AJ85" s="559">
        <v>31</v>
      </c>
      <c r="AK85" s="559">
        <v>16</v>
      </c>
      <c r="AL85" s="559">
        <v>6</v>
      </c>
      <c r="AM85" s="559">
        <v>5</v>
      </c>
      <c r="AN85" s="559">
        <v>4</v>
      </c>
      <c r="AO85" s="559"/>
      <c r="AP85" s="559"/>
      <c r="AQ85" s="559"/>
      <c r="AR85" s="559">
        <v>98</v>
      </c>
      <c r="AS85" s="559">
        <v>1408</v>
      </c>
      <c r="AT85" s="559">
        <v>193</v>
      </c>
      <c r="AU85" s="559">
        <v>142</v>
      </c>
      <c r="AV85" s="559">
        <v>544</v>
      </c>
      <c r="AW85" s="559">
        <v>128</v>
      </c>
      <c r="AX85" s="560"/>
    </row>
    <row r="86" spans="1:50" x14ac:dyDescent="0.2">
      <c r="A86" s="554" t="s">
        <v>834</v>
      </c>
      <c r="B86" s="555" t="s">
        <v>109</v>
      </c>
      <c r="C86" s="555" t="s">
        <v>835</v>
      </c>
      <c r="D86" s="555"/>
      <c r="E86" s="555"/>
      <c r="F86" s="556">
        <f>SUM(F87:F100)</f>
        <v>19867</v>
      </c>
      <c r="G86" s="556">
        <f t="shared" ref="G86:AW86" si="13">SUM(G87:G100)</f>
        <v>509</v>
      </c>
      <c r="H86" s="556">
        <f t="shared" si="13"/>
        <v>446</v>
      </c>
      <c r="I86" s="556">
        <f t="shared" si="13"/>
        <v>462</v>
      </c>
      <c r="J86" s="556">
        <f t="shared" si="13"/>
        <v>391</v>
      </c>
      <c r="K86" s="556">
        <f t="shared" si="13"/>
        <v>393</v>
      </c>
      <c r="L86" s="556">
        <f t="shared" si="13"/>
        <v>412</v>
      </c>
      <c r="M86" s="556">
        <f t="shared" si="13"/>
        <v>532</v>
      </c>
      <c r="N86" s="556">
        <f t="shared" si="13"/>
        <v>536</v>
      </c>
      <c r="O86" s="556">
        <f t="shared" si="13"/>
        <v>476</v>
      </c>
      <c r="P86" s="556">
        <f t="shared" si="13"/>
        <v>449</v>
      </c>
      <c r="Q86" s="556">
        <f t="shared" si="13"/>
        <v>483</v>
      </c>
      <c r="R86" s="556">
        <f t="shared" si="13"/>
        <v>451</v>
      </c>
      <c r="S86" s="556">
        <f t="shared" si="13"/>
        <v>456</v>
      </c>
      <c r="T86" s="556">
        <f t="shared" si="13"/>
        <v>402</v>
      </c>
      <c r="U86" s="556">
        <f t="shared" si="13"/>
        <v>413</v>
      </c>
      <c r="V86" s="556">
        <f t="shared" si="13"/>
        <v>349</v>
      </c>
      <c r="W86" s="556"/>
      <c r="X86" s="556">
        <f t="shared" si="13"/>
        <v>353</v>
      </c>
      <c r="Y86" s="556">
        <f t="shared" si="13"/>
        <v>397</v>
      </c>
      <c r="Z86" s="556">
        <f t="shared" si="13"/>
        <v>385</v>
      </c>
      <c r="AA86" s="556">
        <f t="shared" si="13"/>
        <v>444</v>
      </c>
      <c r="AB86" s="556">
        <f t="shared" si="13"/>
        <v>2120</v>
      </c>
      <c r="AC86" s="556">
        <f t="shared" si="13"/>
        <v>2070</v>
      </c>
      <c r="AD86" s="556">
        <f t="shared" si="13"/>
        <v>1832</v>
      </c>
      <c r="AE86" s="556">
        <f t="shared" si="13"/>
        <v>1564</v>
      </c>
      <c r="AF86" s="556">
        <f t="shared" si="13"/>
        <v>1121</v>
      </c>
      <c r="AG86" s="556">
        <f t="shared" si="13"/>
        <v>890</v>
      </c>
      <c r="AH86" s="556">
        <f t="shared" si="13"/>
        <v>524</v>
      </c>
      <c r="AI86" s="556">
        <f t="shared" si="13"/>
        <v>408</v>
      </c>
      <c r="AJ86" s="556">
        <f t="shared" si="13"/>
        <v>269</v>
      </c>
      <c r="AK86" s="556">
        <f t="shared" si="13"/>
        <v>144</v>
      </c>
      <c r="AL86" s="556">
        <f t="shared" si="13"/>
        <v>93</v>
      </c>
      <c r="AM86" s="556">
        <f t="shared" si="13"/>
        <v>51</v>
      </c>
      <c r="AN86" s="556">
        <f t="shared" si="13"/>
        <v>42</v>
      </c>
      <c r="AO86" s="556">
        <f t="shared" si="13"/>
        <v>0</v>
      </c>
      <c r="AP86" s="556">
        <f t="shared" si="13"/>
        <v>0</v>
      </c>
      <c r="AQ86" s="556">
        <f t="shared" si="13"/>
        <v>0</v>
      </c>
      <c r="AR86" s="556">
        <f t="shared" si="13"/>
        <v>689</v>
      </c>
      <c r="AS86" s="556">
        <f t="shared" si="13"/>
        <v>10399</v>
      </c>
      <c r="AT86" s="556">
        <f t="shared" si="13"/>
        <v>1103</v>
      </c>
      <c r="AU86" s="556">
        <f t="shared" si="13"/>
        <v>975</v>
      </c>
      <c r="AV86" s="556">
        <f t="shared" si="13"/>
        <v>4544</v>
      </c>
      <c r="AW86" s="556">
        <f t="shared" si="13"/>
        <v>1178</v>
      </c>
      <c r="AX86" s="560"/>
    </row>
    <row r="87" spans="1:50" x14ac:dyDescent="0.2">
      <c r="A87" s="117">
        <v>317</v>
      </c>
      <c r="B87" s="125">
        <v>517</v>
      </c>
      <c r="C87" s="462" t="s">
        <v>80</v>
      </c>
      <c r="D87" s="352" t="s">
        <v>14</v>
      </c>
      <c r="E87" s="363">
        <v>1</v>
      </c>
      <c r="F87" s="557">
        <f t="shared" ref="F87" si="14">SUM(G87:AN87)</f>
        <v>2996</v>
      </c>
      <c r="G87" s="558">
        <v>50</v>
      </c>
      <c r="H87" s="558">
        <v>37</v>
      </c>
      <c r="I87" s="558">
        <v>52</v>
      </c>
      <c r="J87" s="558">
        <v>43</v>
      </c>
      <c r="K87" s="558">
        <v>38</v>
      </c>
      <c r="L87" s="558">
        <v>27</v>
      </c>
      <c r="M87" s="559">
        <v>77</v>
      </c>
      <c r="N87" s="559">
        <v>68</v>
      </c>
      <c r="O87" s="559">
        <v>68</v>
      </c>
      <c r="P87" s="559">
        <v>66</v>
      </c>
      <c r="Q87" s="559">
        <v>65</v>
      </c>
      <c r="R87" s="559">
        <v>60</v>
      </c>
      <c r="S87" s="559">
        <v>64</v>
      </c>
      <c r="T87" s="559">
        <v>49</v>
      </c>
      <c r="U87" s="559">
        <v>51</v>
      </c>
      <c r="V87" s="559">
        <v>49</v>
      </c>
      <c r="W87" s="559"/>
      <c r="X87" s="559">
        <v>42</v>
      </c>
      <c r="Y87" s="559">
        <v>37</v>
      </c>
      <c r="Z87" s="559">
        <v>50</v>
      </c>
      <c r="AA87" s="559">
        <v>52</v>
      </c>
      <c r="AB87" s="559">
        <v>242</v>
      </c>
      <c r="AC87" s="559">
        <v>255</v>
      </c>
      <c r="AD87" s="559">
        <v>420</v>
      </c>
      <c r="AE87" s="559">
        <v>380</v>
      </c>
      <c r="AF87" s="559">
        <v>220</v>
      </c>
      <c r="AG87" s="559">
        <v>118</v>
      </c>
      <c r="AH87" s="559">
        <v>82</v>
      </c>
      <c r="AI87" s="559">
        <v>72</v>
      </c>
      <c r="AJ87" s="559">
        <v>58</v>
      </c>
      <c r="AK87" s="559">
        <v>45</v>
      </c>
      <c r="AL87" s="559">
        <v>27</v>
      </c>
      <c r="AM87" s="559">
        <v>16</v>
      </c>
      <c r="AN87" s="559">
        <v>16</v>
      </c>
      <c r="AO87" s="559"/>
      <c r="AP87" s="559"/>
      <c r="AQ87" s="559"/>
      <c r="AR87" s="559">
        <v>87</v>
      </c>
      <c r="AS87" s="559">
        <v>1264</v>
      </c>
      <c r="AT87" s="559">
        <v>149</v>
      </c>
      <c r="AU87" s="559">
        <v>108</v>
      </c>
      <c r="AV87" s="559">
        <v>497</v>
      </c>
      <c r="AW87" s="559">
        <v>118</v>
      </c>
      <c r="AX87" s="560"/>
    </row>
    <row r="88" spans="1:50" x14ac:dyDescent="0.2">
      <c r="A88" s="117">
        <v>306</v>
      </c>
      <c r="B88" s="125">
        <v>471</v>
      </c>
      <c r="C88" s="462" t="s">
        <v>59</v>
      </c>
      <c r="D88" s="156" t="s">
        <v>16</v>
      </c>
      <c r="E88" s="361">
        <v>1</v>
      </c>
      <c r="F88" s="557">
        <f t="shared" ref="F88" si="15">SUM(G88:AN88)</f>
        <v>4209</v>
      </c>
      <c r="G88" s="558">
        <v>96</v>
      </c>
      <c r="H88" s="558">
        <v>95</v>
      </c>
      <c r="I88" s="558">
        <v>85</v>
      </c>
      <c r="J88" s="558">
        <v>100</v>
      </c>
      <c r="K88" s="558">
        <v>95</v>
      </c>
      <c r="L88" s="558">
        <v>100</v>
      </c>
      <c r="M88" s="559">
        <v>123</v>
      </c>
      <c r="N88" s="559">
        <v>129</v>
      </c>
      <c r="O88" s="559">
        <v>115</v>
      </c>
      <c r="P88" s="559">
        <v>113</v>
      </c>
      <c r="Q88" s="559">
        <v>120</v>
      </c>
      <c r="R88" s="559">
        <v>115</v>
      </c>
      <c r="S88" s="559">
        <v>109</v>
      </c>
      <c r="T88" s="559">
        <v>105</v>
      </c>
      <c r="U88" s="559">
        <v>98</v>
      </c>
      <c r="V88" s="559">
        <v>80</v>
      </c>
      <c r="W88" s="559"/>
      <c r="X88" s="559">
        <v>81</v>
      </c>
      <c r="Y88" s="559">
        <v>92</v>
      </c>
      <c r="Z88" s="559">
        <v>25</v>
      </c>
      <c r="AA88" s="559">
        <v>96</v>
      </c>
      <c r="AB88" s="559">
        <v>467</v>
      </c>
      <c r="AC88" s="559">
        <v>464</v>
      </c>
      <c r="AD88" s="559">
        <v>310</v>
      </c>
      <c r="AE88" s="559">
        <v>272</v>
      </c>
      <c r="AF88" s="559">
        <v>225</v>
      </c>
      <c r="AG88" s="559">
        <v>215</v>
      </c>
      <c r="AH88" s="559">
        <v>99</v>
      </c>
      <c r="AI88" s="559">
        <v>72</v>
      </c>
      <c r="AJ88" s="559">
        <v>55</v>
      </c>
      <c r="AK88" s="559">
        <v>25</v>
      </c>
      <c r="AL88" s="559">
        <v>17</v>
      </c>
      <c r="AM88" s="559">
        <v>9</v>
      </c>
      <c r="AN88" s="559">
        <v>7</v>
      </c>
      <c r="AO88" s="559"/>
      <c r="AP88" s="559"/>
      <c r="AQ88" s="559"/>
      <c r="AR88" s="559">
        <v>155</v>
      </c>
      <c r="AS88" s="559">
        <v>2324</v>
      </c>
      <c r="AT88" s="559">
        <v>269</v>
      </c>
      <c r="AU88" s="559">
        <v>160</v>
      </c>
      <c r="AV88" s="559">
        <v>990</v>
      </c>
      <c r="AW88" s="559">
        <v>207</v>
      </c>
      <c r="AX88" s="560"/>
    </row>
    <row r="89" spans="1:50" x14ac:dyDescent="0.2">
      <c r="A89" s="117">
        <v>301</v>
      </c>
      <c r="B89" s="125">
        <v>513</v>
      </c>
      <c r="C89" s="462" t="s">
        <v>51</v>
      </c>
      <c r="D89" s="354" t="s">
        <v>31</v>
      </c>
      <c r="E89" s="361">
        <v>1</v>
      </c>
      <c r="F89" s="557">
        <f t="shared" ref="F89:F100" si="16">SUM(G89:AN89)</f>
        <v>1669</v>
      </c>
      <c r="G89" s="558">
        <v>45</v>
      </c>
      <c r="H89" s="558">
        <v>47</v>
      </c>
      <c r="I89" s="558">
        <v>40</v>
      </c>
      <c r="J89" s="558">
        <v>40</v>
      </c>
      <c r="K89" s="558">
        <v>28</v>
      </c>
      <c r="L89" s="558">
        <v>40</v>
      </c>
      <c r="M89" s="559">
        <v>43</v>
      </c>
      <c r="N89" s="559">
        <v>48</v>
      </c>
      <c r="O89" s="559">
        <v>44</v>
      </c>
      <c r="P89" s="559">
        <v>50</v>
      </c>
      <c r="Q89" s="559">
        <v>48</v>
      </c>
      <c r="R89" s="559">
        <v>48</v>
      </c>
      <c r="S89" s="559">
        <v>39</v>
      </c>
      <c r="T89" s="559">
        <v>39</v>
      </c>
      <c r="U89" s="559">
        <v>39</v>
      </c>
      <c r="V89" s="559">
        <v>35</v>
      </c>
      <c r="W89" s="559"/>
      <c r="X89" s="559">
        <v>28</v>
      </c>
      <c r="Y89" s="559">
        <v>35</v>
      </c>
      <c r="Z89" s="559">
        <v>33</v>
      </c>
      <c r="AA89" s="559">
        <v>30</v>
      </c>
      <c r="AB89" s="559">
        <v>169</v>
      </c>
      <c r="AC89" s="559">
        <v>167</v>
      </c>
      <c r="AD89" s="559">
        <v>130</v>
      </c>
      <c r="AE89" s="559">
        <v>118</v>
      </c>
      <c r="AF89" s="559">
        <v>84</v>
      </c>
      <c r="AG89" s="559">
        <v>80</v>
      </c>
      <c r="AH89" s="559">
        <v>42</v>
      </c>
      <c r="AI89" s="559">
        <v>38</v>
      </c>
      <c r="AJ89" s="559">
        <v>19</v>
      </c>
      <c r="AK89" s="559">
        <v>9</v>
      </c>
      <c r="AL89" s="559">
        <v>7</v>
      </c>
      <c r="AM89" s="559">
        <v>4</v>
      </c>
      <c r="AN89" s="559">
        <v>3</v>
      </c>
      <c r="AO89" s="559"/>
      <c r="AP89" s="559"/>
      <c r="AQ89" s="559"/>
      <c r="AR89" s="559">
        <v>66</v>
      </c>
      <c r="AS89" s="559">
        <v>822</v>
      </c>
      <c r="AT89" s="559">
        <v>98</v>
      </c>
      <c r="AU89" s="559">
        <v>96</v>
      </c>
      <c r="AV89" s="559">
        <v>432</v>
      </c>
      <c r="AW89" s="559">
        <v>96</v>
      </c>
      <c r="AX89" s="560"/>
    </row>
    <row r="90" spans="1:50" x14ac:dyDescent="0.2">
      <c r="A90" s="117">
        <v>303</v>
      </c>
      <c r="B90" s="125">
        <v>514</v>
      </c>
      <c r="C90" s="462" t="s">
        <v>53</v>
      </c>
      <c r="D90" s="354" t="s">
        <v>31</v>
      </c>
      <c r="E90" s="361">
        <v>1</v>
      </c>
      <c r="F90" s="557">
        <f t="shared" si="16"/>
        <v>1329</v>
      </c>
      <c r="G90" s="558">
        <v>15</v>
      </c>
      <c r="H90" s="558">
        <v>13</v>
      </c>
      <c r="I90" s="558">
        <v>16</v>
      </c>
      <c r="J90" s="558">
        <v>8</v>
      </c>
      <c r="K90" s="558">
        <v>20</v>
      </c>
      <c r="L90" s="558">
        <v>16</v>
      </c>
      <c r="M90" s="559">
        <v>37</v>
      </c>
      <c r="N90" s="559">
        <v>43</v>
      </c>
      <c r="O90" s="559">
        <v>42</v>
      </c>
      <c r="P90" s="559">
        <v>41</v>
      </c>
      <c r="Q90" s="559">
        <v>41</v>
      </c>
      <c r="R90" s="559">
        <v>40</v>
      </c>
      <c r="S90" s="559">
        <v>34</v>
      </c>
      <c r="T90" s="559">
        <v>41</v>
      </c>
      <c r="U90" s="559">
        <v>37</v>
      </c>
      <c r="V90" s="559">
        <v>29</v>
      </c>
      <c r="W90" s="559"/>
      <c r="X90" s="559">
        <v>21</v>
      </c>
      <c r="Y90" s="559">
        <v>30</v>
      </c>
      <c r="Z90" s="559">
        <v>34</v>
      </c>
      <c r="AA90" s="559">
        <v>27</v>
      </c>
      <c r="AB90" s="559">
        <v>155</v>
      </c>
      <c r="AC90" s="559">
        <v>156</v>
      </c>
      <c r="AD90" s="559">
        <v>114</v>
      </c>
      <c r="AE90" s="559">
        <v>89</v>
      </c>
      <c r="AF90" s="559">
        <v>65</v>
      </c>
      <c r="AG90" s="559">
        <v>63</v>
      </c>
      <c r="AH90" s="559">
        <v>35</v>
      </c>
      <c r="AI90" s="559">
        <v>28</v>
      </c>
      <c r="AJ90" s="559">
        <v>18</v>
      </c>
      <c r="AK90" s="559">
        <v>8</v>
      </c>
      <c r="AL90" s="559">
        <v>5</v>
      </c>
      <c r="AM90" s="559">
        <v>4</v>
      </c>
      <c r="AN90" s="559">
        <v>4</v>
      </c>
      <c r="AO90" s="559"/>
      <c r="AP90" s="559"/>
      <c r="AQ90" s="559"/>
      <c r="AR90" s="559">
        <v>56</v>
      </c>
      <c r="AS90" s="559">
        <v>766</v>
      </c>
      <c r="AT90" s="559">
        <v>88</v>
      </c>
      <c r="AU90" s="559">
        <v>85</v>
      </c>
      <c r="AV90" s="559">
        <v>322</v>
      </c>
      <c r="AW90" s="559">
        <v>84</v>
      </c>
      <c r="AX90" s="560"/>
    </row>
    <row r="91" spans="1:50" x14ac:dyDescent="0.2">
      <c r="A91" s="117">
        <v>305</v>
      </c>
      <c r="B91" s="125">
        <v>515</v>
      </c>
      <c r="C91" s="462" t="s">
        <v>57</v>
      </c>
      <c r="D91" s="354" t="s">
        <v>16</v>
      </c>
      <c r="E91" s="361">
        <v>1</v>
      </c>
      <c r="F91" s="557">
        <f t="shared" si="16"/>
        <v>1103</v>
      </c>
      <c r="G91" s="558">
        <v>17</v>
      </c>
      <c r="H91" s="558">
        <v>19</v>
      </c>
      <c r="I91" s="558">
        <v>28</v>
      </c>
      <c r="J91" s="558">
        <v>17</v>
      </c>
      <c r="K91" s="558">
        <v>20</v>
      </c>
      <c r="L91" s="558">
        <v>18</v>
      </c>
      <c r="M91" s="559">
        <v>31</v>
      </c>
      <c r="N91" s="559">
        <v>23</v>
      </c>
      <c r="O91" s="559">
        <v>30</v>
      </c>
      <c r="P91" s="559">
        <v>31</v>
      </c>
      <c r="Q91" s="559">
        <v>28</v>
      </c>
      <c r="R91" s="559">
        <v>34</v>
      </c>
      <c r="S91" s="559">
        <v>23</v>
      </c>
      <c r="T91" s="559">
        <v>25</v>
      </c>
      <c r="U91" s="559">
        <v>26</v>
      </c>
      <c r="V91" s="559">
        <v>21</v>
      </c>
      <c r="W91" s="559"/>
      <c r="X91" s="559">
        <v>14</v>
      </c>
      <c r="Y91" s="559">
        <v>24</v>
      </c>
      <c r="Z91" s="559">
        <v>24</v>
      </c>
      <c r="AA91" s="559">
        <v>26</v>
      </c>
      <c r="AB91" s="559">
        <v>132</v>
      </c>
      <c r="AC91" s="559">
        <v>133</v>
      </c>
      <c r="AD91" s="559">
        <v>85</v>
      </c>
      <c r="AE91" s="559">
        <v>66</v>
      </c>
      <c r="AF91" s="559">
        <v>63</v>
      </c>
      <c r="AG91" s="559">
        <v>58</v>
      </c>
      <c r="AH91" s="559">
        <v>30</v>
      </c>
      <c r="AI91" s="559">
        <v>25</v>
      </c>
      <c r="AJ91" s="559">
        <v>16</v>
      </c>
      <c r="AK91" s="559">
        <v>6</v>
      </c>
      <c r="AL91" s="559">
        <v>4</v>
      </c>
      <c r="AM91" s="559">
        <v>3</v>
      </c>
      <c r="AN91" s="559">
        <v>3</v>
      </c>
      <c r="AO91" s="559"/>
      <c r="AP91" s="559"/>
      <c r="AQ91" s="559"/>
      <c r="AR91" s="559">
        <v>47</v>
      </c>
      <c r="AS91" s="559">
        <v>630</v>
      </c>
      <c r="AT91" s="559">
        <v>76</v>
      </c>
      <c r="AU91" s="559">
        <v>53</v>
      </c>
      <c r="AV91" s="559">
        <v>258</v>
      </c>
      <c r="AW91" s="559">
        <v>68</v>
      </c>
      <c r="AX91" s="560"/>
    </row>
    <row r="92" spans="1:50" x14ac:dyDescent="0.2">
      <c r="A92" s="117">
        <v>312</v>
      </c>
      <c r="B92" s="125">
        <v>516</v>
      </c>
      <c r="C92" s="462" t="s">
        <v>70</v>
      </c>
      <c r="D92" s="354" t="s">
        <v>16</v>
      </c>
      <c r="E92" s="361">
        <v>1</v>
      </c>
      <c r="F92" s="557">
        <f t="shared" si="16"/>
        <v>1174</v>
      </c>
      <c r="G92" s="558">
        <v>38</v>
      </c>
      <c r="H92" s="558">
        <v>31</v>
      </c>
      <c r="I92" s="558">
        <v>39</v>
      </c>
      <c r="J92" s="558">
        <v>34</v>
      </c>
      <c r="K92" s="558">
        <v>21</v>
      </c>
      <c r="L92" s="558">
        <v>34</v>
      </c>
      <c r="M92" s="559">
        <v>37</v>
      </c>
      <c r="N92" s="559">
        <v>38</v>
      </c>
      <c r="O92" s="559">
        <v>28</v>
      </c>
      <c r="P92" s="559">
        <v>25</v>
      </c>
      <c r="Q92" s="559">
        <v>25</v>
      </c>
      <c r="R92" s="559">
        <v>25</v>
      </c>
      <c r="S92" s="559">
        <v>26</v>
      </c>
      <c r="T92" s="559">
        <v>25</v>
      </c>
      <c r="U92" s="559">
        <v>24</v>
      </c>
      <c r="V92" s="559">
        <v>17</v>
      </c>
      <c r="W92" s="559"/>
      <c r="X92" s="559">
        <v>17</v>
      </c>
      <c r="Y92" s="559">
        <v>20</v>
      </c>
      <c r="Z92" s="559">
        <v>22</v>
      </c>
      <c r="AA92" s="559">
        <v>20</v>
      </c>
      <c r="AB92" s="559">
        <v>86</v>
      </c>
      <c r="AC92" s="559">
        <v>111</v>
      </c>
      <c r="AD92" s="559">
        <v>139</v>
      </c>
      <c r="AE92" s="559">
        <v>106</v>
      </c>
      <c r="AF92" s="559">
        <v>83</v>
      </c>
      <c r="AG92" s="559">
        <v>39</v>
      </c>
      <c r="AH92" s="559">
        <v>23</v>
      </c>
      <c r="AI92" s="559">
        <v>18</v>
      </c>
      <c r="AJ92" s="559">
        <v>12</v>
      </c>
      <c r="AK92" s="559">
        <v>5</v>
      </c>
      <c r="AL92" s="559">
        <v>2</v>
      </c>
      <c r="AM92" s="559">
        <v>2</v>
      </c>
      <c r="AN92" s="559">
        <v>2</v>
      </c>
      <c r="AO92" s="559"/>
      <c r="AP92" s="559"/>
      <c r="AQ92" s="559"/>
      <c r="AR92" s="559">
        <v>38</v>
      </c>
      <c r="AS92" s="559">
        <v>669</v>
      </c>
      <c r="AT92" s="559">
        <v>65</v>
      </c>
      <c r="AU92" s="559">
        <v>46</v>
      </c>
      <c r="AV92" s="559">
        <v>287</v>
      </c>
      <c r="AW92" s="559">
        <v>62</v>
      </c>
      <c r="AX92" s="560"/>
    </row>
    <row r="93" spans="1:50" x14ac:dyDescent="0.2">
      <c r="A93" s="117">
        <v>321</v>
      </c>
      <c r="B93" s="125">
        <v>518</v>
      </c>
      <c r="C93" s="462" t="s">
        <v>88</v>
      </c>
      <c r="D93" s="354" t="s">
        <v>31</v>
      </c>
      <c r="E93" s="361">
        <v>1</v>
      </c>
      <c r="F93" s="557">
        <f t="shared" si="16"/>
        <v>1893</v>
      </c>
      <c r="G93" s="558">
        <v>28</v>
      </c>
      <c r="H93" s="558">
        <v>26</v>
      </c>
      <c r="I93" s="558">
        <v>23</v>
      </c>
      <c r="J93" s="558">
        <v>19</v>
      </c>
      <c r="K93" s="558">
        <v>20</v>
      </c>
      <c r="L93" s="558">
        <v>17</v>
      </c>
      <c r="M93" s="559">
        <v>73</v>
      </c>
      <c r="N93" s="559">
        <v>58</v>
      </c>
      <c r="O93" s="559">
        <v>65</v>
      </c>
      <c r="P93" s="559">
        <v>52</v>
      </c>
      <c r="Q93" s="559">
        <v>65</v>
      </c>
      <c r="R93" s="559">
        <v>59</v>
      </c>
      <c r="S93" s="559">
        <v>63</v>
      </c>
      <c r="T93" s="559">
        <v>52</v>
      </c>
      <c r="U93" s="559">
        <v>56</v>
      </c>
      <c r="V93" s="559">
        <v>47</v>
      </c>
      <c r="W93" s="559"/>
      <c r="X93" s="559">
        <v>48</v>
      </c>
      <c r="Y93" s="559">
        <v>37</v>
      </c>
      <c r="Z93" s="559">
        <v>43</v>
      </c>
      <c r="AA93" s="559">
        <v>41</v>
      </c>
      <c r="AB93" s="559">
        <v>195</v>
      </c>
      <c r="AC93" s="559">
        <v>163</v>
      </c>
      <c r="AD93" s="559">
        <v>174</v>
      </c>
      <c r="AE93" s="559">
        <v>145</v>
      </c>
      <c r="AF93" s="559">
        <v>82</v>
      </c>
      <c r="AG93" s="559">
        <v>97</v>
      </c>
      <c r="AH93" s="559">
        <v>56</v>
      </c>
      <c r="AI93" s="559">
        <v>39</v>
      </c>
      <c r="AJ93" s="559">
        <v>25</v>
      </c>
      <c r="AK93" s="559">
        <v>12</v>
      </c>
      <c r="AL93" s="559">
        <v>6</v>
      </c>
      <c r="AM93" s="559">
        <v>5</v>
      </c>
      <c r="AN93" s="559">
        <v>2</v>
      </c>
      <c r="AO93" s="559"/>
      <c r="AP93" s="559"/>
      <c r="AQ93" s="559"/>
      <c r="AR93" s="559">
        <v>80</v>
      </c>
      <c r="AS93" s="559">
        <v>1119</v>
      </c>
      <c r="AT93" s="559">
        <v>152</v>
      </c>
      <c r="AU93" s="559">
        <v>111</v>
      </c>
      <c r="AV93" s="559">
        <v>451</v>
      </c>
      <c r="AW93" s="559">
        <v>106</v>
      </c>
      <c r="AX93" s="560"/>
    </row>
    <row r="94" spans="1:50" x14ac:dyDescent="0.2">
      <c r="A94" s="117">
        <v>326</v>
      </c>
      <c r="B94" s="125">
        <v>15914</v>
      </c>
      <c r="C94" s="462" t="s">
        <v>96</v>
      </c>
      <c r="D94" s="354" t="s">
        <v>31</v>
      </c>
      <c r="E94" s="361">
        <v>1</v>
      </c>
      <c r="F94" s="557">
        <f t="shared" si="16"/>
        <v>1155</v>
      </c>
      <c r="G94" s="558">
        <v>45</v>
      </c>
      <c r="H94" s="558">
        <v>37</v>
      </c>
      <c r="I94" s="558">
        <v>32</v>
      </c>
      <c r="J94" s="558">
        <v>16</v>
      </c>
      <c r="K94" s="558">
        <v>29</v>
      </c>
      <c r="L94" s="558">
        <v>34</v>
      </c>
      <c r="M94" s="559">
        <v>34</v>
      </c>
      <c r="N94" s="559">
        <v>57</v>
      </c>
      <c r="O94" s="559">
        <v>27</v>
      </c>
      <c r="P94" s="559">
        <v>29</v>
      </c>
      <c r="Q94" s="559">
        <v>32</v>
      </c>
      <c r="R94" s="559">
        <v>27</v>
      </c>
      <c r="S94" s="559">
        <v>26</v>
      </c>
      <c r="T94" s="559">
        <v>25</v>
      </c>
      <c r="U94" s="559">
        <v>24</v>
      </c>
      <c r="V94" s="559">
        <v>16</v>
      </c>
      <c r="W94" s="559"/>
      <c r="X94" s="559">
        <v>22</v>
      </c>
      <c r="Y94" s="559">
        <v>18</v>
      </c>
      <c r="Z94" s="559">
        <v>20</v>
      </c>
      <c r="AA94" s="559">
        <v>20</v>
      </c>
      <c r="AB94" s="559">
        <v>102</v>
      </c>
      <c r="AC94" s="559">
        <v>123</v>
      </c>
      <c r="AD94" s="559">
        <v>99</v>
      </c>
      <c r="AE94" s="559">
        <v>76</v>
      </c>
      <c r="AF94" s="559">
        <v>52</v>
      </c>
      <c r="AG94" s="559">
        <v>51</v>
      </c>
      <c r="AH94" s="559">
        <v>32</v>
      </c>
      <c r="AI94" s="559">
        <v>22</v>
      </c>
      <c r="AJ94" s="559">
        <v>12</v>
      </c>
      <c r="AK94" s="559">
        <v>6</v>
      </c>
      <c r="AL94" s="559">
        <v>4</v>
      </c>
      <c r="AM94" s="559">
        <v>3</v>
      </c>
      <c r="AN94" s="559">
        <v>3</v>
      </c>
      <c r="AO94" s="559"/>
      <c r="AP94" s="559"/>
      <c r="AQ94" s="559"/>
      <c r="AR94" s="559">
        <v>45</v>
      </c>
      <c r="AS94" s="559">
        <v>674</v>
      </c>
      <c r="AT94" s="559">
        <v>71</v>
      </c>
      <c r="AU94" s="559">
        <v>61</v>
      </c>
      <c r="AV94" s="559">
        <v>239</v>
      </c>
      <c r="AW94" s="559">
        <v>56</v>
      </c>
      <c r="AX94" s="560"/>
    </row>
    <row r="95" spans="1:50" x14ac:dyDescent="0.2">
      <c r="A95" s="117">
        <v>321</v>
      </c>
      <c r="B95" s="125">
        <v>468</v>
      </c>
      <c r="C95" s="462" t="s">
        <v>99</v>
      </c>
      <c r="D95" s="354" t="s">
        <v>31</v>
      </c>
      <c r="E95" s="361">
        <v>1</v>
      </c>
      <c r="F95" s="557">
        <f t="shared" si="16"/>
        <v>750</v>
      </c>
      <c r="G95" s="558">
        <v>48</v>
      </c>
      <c r="H95" s="558">
        <v>41</v>
      </c>
      <c r="I95" s="558">
        <v>50</v>
      </c>
      <c r="J95" s="558">
        <v>28</v>
      </c>
      <c r="K95" s="558">
        <v>26</v>
      </c>
      <c r="L95" s="558">
        <v>28</v>
      </c>
      <c r="M95" s="559">
        <v>15</v>
      </c>
      <c r="N95" s="559">
        <v>14</v>
      </c>
      <c r="O95" s="559">
        <v>12</v>
      </c>
      <c r="P95" s="559">
        <v>12</v>
      </c>
      <c r="Q95" s="559">
        <v>12</v>
      </c>
      <c r="R95" s="559">
        <v>12</v>
      </c>
      <c r="S95" s="559">
        <v>13</v>
      </c>
      <c r="T95" s="559">
        <v>13</v>
      </c>
      <c r="U95" s="559">
        <v>13</v>
      </c>
      <c r="V95" s="559">
        <v>13</v>
      </c>
      <c r="W95" s="559"/>
      <c r="X95" s="559">
        <v>13</v>
      </c>
      <c r="Y95" s="559">
        <v>13</v>
      </c>
      <c r="Z95" s="559">
        <v>13</v>
      </c>
      <c r="AA95" s="559">
        <v>13</v>
      </c>
      <c r="AB95" s="559">
        <v>71</v>
      </c>
      <c r="AC95" s="559">
        <v>55</v>
      </c>
      <c r="AD95" s="559">
        <v>48</v>
      </c>
      <c r="AE95" s="559">
        <v>39</v>
      </c>
      <c r="AF95" s="559">
        <v>38</v>
      </c>
      <c r="AG95" s="559">
        <v>29</v>
      </c>
      <c r="AH95" s="559">
        <v>25</v>
      </c>
      <c r="AI95" s="559">
        <v>17</v>
      </c>
      <c r="AJ95" s="559">
        <v>12</v>
      </c>
      <c r="AK95" s="559">
        <v>6</v>
      </c>
      <c r="AL95" s="559">
        <v>4</v>
      </c>
      <c r="AM95" s="559">
        <v>3</v>
      </c>
      <c r="AN95" s="559">
        <v>1</v>
      </c>
      <c r="AO95" s="559"/>
      <c r="AP95" s="559"/>
      <c r="AQ95" s="559"/>
      <c r="AR95" s="559">
        <v>17</v>
      </c>
      <c r="AS95" s="559">
        <v>363</v>
      </c>
      <c r="AT95" s="559">
        <v>32</v>
      </c>
      <c r="AU95" s="559">
        <v>31</v>
      </c>
      <c r="AV95" s="559">
        <v>132</v>
      </c>
      <c r="AW95" s="559">
        <v>23</v>
      </c>
      <c r="AX95" s="560"/>
    </row>
    <row r="96" spans="1:50" x14ac:dyDescent="0.2">
      <c r="A96" s="117">
        <v>318</v>
      </c>
      <c r="B96" s="125">
        <v>507</v>
      </c>
      <c r="C96" s="462" t="s">
        <v>100</v>
      </c>
      <c r="D96" s="354" t="s">
        <v>16</v>
      </c>
      <c r="E96" s="361">
        <v>1</v>
      </c>
      <c r="F96" s="557">
        <f t="shared" si="16"/>
        <v>802</v>
      </c>
      <c r="G96" s="558">
        <v>31</v>
      </c>
      <c r="H96" s="558">
        <v>28</v>
      </c>
      <c r="I96" s="558">
        <v>21</v>
      </c>
      <c r="J96" s="558">
        <v>17</v>
      </c>
      <c r="K96" s="558">
        <v>22</v>
      </c>
      <c r="L96" s="558">
        <v>16</v>
      </c>
      <c r="M96" s="559">
        <v>12</v>
      </c>
      <c r="N96" s="559">
        <v>11</v>
      </c>
      <c r="O96" s="559">
        <v>9</v>
      </c>
      <c r="P96" s="559">
        <v>8</v>
      </c>
      <c r="Q96" s="559">
        <v>10</v>
      </c>
      <c r="R96" s="559">
        <v>6</v>
      </c>
      <c r="S96" s="559">
        <v>12</v>
      </c>
      <c r="T96" s="559">
        <v>5</v>
      </c>
      <c r="U96" s="559">
        <v>9</v>
      </c>
      <c r="V96" s="559">
        <v>10</v>
      </c>
      <c r="W96" s="559"/>
      <c r="X96" s="559">
        <v>19</v>
      </c>
      <c r="Y96" s="559">
        <v>20</v>
      </c>
      <c r="Z96" s="559">
        <v>24</v>
      </c>
      <c r="AA96" s="559">
        <v>23</v>
      </c>
      <c r="AB96" s="559">
        <v>98</v>
      </c>
      <c r="AC96" s="559">
        <v>107</v>
      </c>
      <c r="AD96" s="559">
        <v>78</v>
      </c>
      <c r="AE96" s="559">
        <v>68</v>
      </c>
      <c r="AF96" s="559">
        <v>50</v>
      </c>
      <c r="AG96" s="559">
        <v>30</v>
      </c>
      <c r="AH96" s="559">
        <v>18</v>
      </c>
      <c r="AI96" s="559">
        <v>16</v>
      </c>
      <c r="AJ96" s="559">
        <v>13</v>
      </c>
      <c r="AK96" s="559">
        <v>5</v>
      </c>
      <c r="AL96" s="559">
        <v>4</v>
      </c>
      <c r="AM96" s="559">
        <v>1</v>
      </c>
      <c r="AN96" s="559">
        <v>1</v>
      </c>
      <c r="AO96" s="559"/>
      <c r="AP96" s="559"/>
      <c r="AQ96" s="559"/>
      <c r="AR96" s="559">
        <v>28</v>
      </c>
      <c r="AS96" s="559">
        <v>399</v>
      </c>
      <c r="AT96" s="559">
        <v>21</v>
      </c>
      <c r="AU96" s="559">
        <v>31</v>
      </c>
      <c r="AV96" s="559">
        <v>176</v>
      </c>
      <c r="AW96" s="559">
        <v>64</v>
      </c>
      <c r="AX96" s="560"/>
    </row>
    <row r="97" spans="1:50" x14ac:dyDescent="0.2">
      <c r="A97" s="117">
        <v>320</v>
      </c>
      <c r="B97" s="125">
        <v>509</v>
      </c>
      <c r="C97" s="462" t="s">
        <v>102</v>
      </c>
      <c r="D97" s="354" t="s">
        <v>31</v>
      </c>
      <c r="E97" s="361">
        <v>1</v>
      </c>
      <c r="F97" s="557">
        <f t="shared" si="16"/>
        <v>878</v>
      </c>
      <c r="G97" s="558">
        <v>27</v>
      </c>
      <c r="H97" s="558">
        <v>24</v>
      </c>
      <c r="I97" s="558">
        <v>21</v>
      </c>
      <c r="J97" s="558">
        <v>23</v>
      </c>
      <c r="K97" s="558">
        <v>20</v>
      </c>
      <c r="L97" s="558">
        <v>24</v>
      </c>
      <c r="M97" s="559">
        <v>16</v>
      </c>
      <c r="N97" s="559">
        <v>13</v>
      </c>
      <c r="O97" s="559">
        <v>10</v>
      </c>
      <c r="P97" s="559">
        <v>2</v>
      </c>
      <c r="Q97" s="559">
        <v>11</v>
      </c>
      <c r="R97" s="559">
        <v>8</v>
      </c>
      <c r="S97" s="559">
        <v>15</v>
      </c>
      <c r="T97" s="559">
        <v>8</v>
      </c>
      <c r="U97" s="559">
        <v>11</v>
      </c>
      <c r="V97" s="559">
        <v>10</v>
      </c>
      <c r="W97" s="559"/>
      <c r="X97" s="559">
        <v>15</v>
      </c>
      <c r="Y97" s="559">
        <v>22</v>
      </c>
      <c r="Z97" s="559">
        <v>28</v>
      </c>
      <c r="AA97" s="559">
        <v>27</v>
      </c>
      <c r="AB97" s="559">
        <v>126</v>
      </c>
      <c r="AC97" s="559">
        <v>114</v>
      </c>
      <c r="AD97" s="559">
        <v>67</v>
      </c>
      <c r="AE97" s="559">
        <v>62</v>
      </c>
      <c r="AF97" s="559">
        <v>60</v>
      </c>
      <c r="AG97" s="559">
        <v>41</v>
      </c>
      <c r="AH97" s="559">
        <v>31</v>
      </c>
      <c r="AI97" s="559">
        <v>25</v>
      </c>
      <c r="AJ97" s="559">
        <v>8</v>
      </c>
      <c r="AK97" s="559">
        <v>5</v>
      </c>
      <c r="AL97" s="559">
        <v>4</v>
      </c>
      <c r="AM97" s="559">
        <v>0</v>
      </c>
      <c r="AN97" s="559">
        <v>0</v>
      </c>
      <c r="AO97" s="559"/>
      <c r="AP97" s="559"/>
      <c r="AQ97" s="559"/>
      <c r="AR97" s="559">
        <v>21</v>
      </c>
      <c r="AS97" s="559">
        <v>515</v>
      </c>
      <c r="AT97" s="559">
        <v>28</v>
      </c>
      <c r="AU97" s="559">
        <v>79</v>
      </c>
      <c r="AV97" s="559">
        <v>398</v>
      </c>
      <c r="AW97" s="559">
        <v>87</v>
      </c>
      <c r="AX97" s="560"/>
    </row>
    <row r="98" spans="1:50" x14ac:dyDescent="0.2">
      <c r="A98" s="117">
        <v>322</v>
      </c>
      <c r="B98" s="125">
        <v>510</v>
      </c>
      <c r="C98" s="462" t="s">
        <v>104</v>
      </c>
      <c r="D98" s="354" t="s">
        <v>31</v>
      </c>
      <c r="E98" s="361">
        <v>1</v>
      </c>
      <c r="F98" s="557">
        <f t="shared" si="16"/>
        <v>549</v>
      </c>
      <c r="G98" s="558">
        <v>9</v>
      </c>
      <c r="H98" s="558">
        <v>2</v>
      </c>
      <c r="I98" s="558">
        <v>5</v>
      </c>
      <c r="J98" s="558">
        <v>5</v>
      </c>
      <c r="K98" s="558">
        <v>9</v>
      </c>
      <c r="L98" s="558">
        <v>4</v>
      </c>
      <c r="M98" s="559">
        <v>11</v>
      </c>
      <c r="N98" s="559">
        <v>11</v>
      </c>
      <c r="O98" s="559">
        <v>8</v>
      </c>
      <c r="P98" s="559">
        <v>7</v>
      </c>
      <c r="Q98" s="559">
        <v>8</v>
      </c>
      <c r="R98" s="559">
        <v>5</v>
      </c>
      <c r="S98" s="559">
        <v>10</v>
      </c>
      <c r="T98" s="559">
        <v>5</v>
      </c>
      <c r="U98" s="559">
        <v>7</v>
      </c>
      <c r="V98" s="559">
        <v>8</v>
      </c>
      <c r="W98" s="559"/>
      <c r="X98" s="559">
        <v>15</v>
      </c>
      <c r="Y98" s="559">
        <v>17</v>
      </c>
      <c r="Z98" s="559">
        <v>25</v>
      </c>
      <c r="AA98" s="559">
        <v>23</v>
      </c>
      <c r="AB98" s="559">
        <v>90</v>
      </c>
      <c r="AC98" s="559">
        <v>73</v>
      </c>
      <c r="AD98" s="559">
        <v>48</v>
      </c>
      <c r="AE98" s="559">
        <v>39</v>
      </c>
      <c r="AF98" s="559">
        <v>38</v>
      </c>
      <c r="AG98" s="559">
        <v>24</v>
      </c>
      <c r="AH98" s="559">
        <v>16</v>
      </c>
      <c r="AI98" s="559">
        <v>14</v>
      </c>
      <c r="AJ98" s="559">
        <v>7</v>
      </c>
      <c r="AK98" s="559">
        <v>4</v>
      </c>
      <c r="AL98" s="559">
        <v>2</v>
      </c>
      <c r="AM98" s="559">
        <v>0</v>
      </c>
      <c r="AN98" s="559">
        <v>0</v>
      </c>
      <c r="AO98" s="559"/>
      <c r="AP98" s="559"/>
      <c r="AQ98" s="559"/>
      <c r="AR98" s="559">
        <v>19</v>
      </c>
      <c r="AS98" s="559">
        <v>188</v>
      </c>
      <c r="AT98" s="559">
        <v>15</v>
      </c>
      <c r="AU98" s="559">
        <v>33</v>
      </c>
      <c r="AV98" s="559">
        <v>111</v>
      </c>
      <c r="AW98" s="559">
        <v>54</v>
      </c>
      <c r="AX98" s="560"/>
    </row>
    <row r="99" spans="1:50" x14ac:dyDescent="0.2">
      <c r="A99" s="117">
        <v>323</v>
      </c>
      <c r="B99" s="125">
        <v>511</v>
      </c>
      <c r="C99" s="462" t="s">
        <v>143</v>
      </c>
      <c r="D99" s="354" t="s">
        <v>31</v>
      </c>
      <c r="E99" s="361">
        <v>1</v>
      </c>
      <c r="F99" s="557">
        <f t="shared" si="16"/>
        <v>759</v>
      </c>
      <c r="G99" s="558">
        <v>37</v>
      </c>
      <c r="H99" s="558">
        <v>24</v>
      </c>
      <c r="I99" s="558">
        <v>26</v>
      </c>
      <c r="J99" s="558">
        <v>26</v>
      </c>
      <c r="K99" s="558">
        <v>34</v>
      </c>
      <c r="L99" s="558">
        <v>40</v>
      </c>
      <c r="M99" s="559">
        <v>12</v>
      </c>
      <c r="N99" s="559">
        <v>12</v>
      </c>
      <c r="O99" s="559">
        <v>9</v>
      </c>
      <c r="P99" s="559">
        <v>8</v>
      </c>
      <c r="Q99" s="559">
        <v>9</v>
      </c>
      <c r="R99" s="559">
        <v>6</v>
      </c>
      <c r="S99" s="559">
        <v>11</v>
      </c>
      <c r="T99" s="559">
        <v>5</v>
      </c>
      <c r="U99" s="559">
        <v>10</v>
      </c>
      <c r="V99" s="559">
        <v>7</v>
      </c>
      <c r="W99" s="559"/>
      <c r="X99" s="559">
        <v>10</v>
      </c>
      <c r="Y99" s="559">
        <v>16</v>
      </c>
      <c r="Z99" s="559">
        <v>22</v>
      </c>
      <c r="AA99" s="559">
        <v>23</v>
      </c>
      <c r="AB99" s="559">
        <v>94</v>
      </c>
      <c r="AC99" s="559">
        <v>75</v>
      </c>
      <c r="AD99" s="559">
        <v>69</v>
      </c>
      <c r="AE99" s="559">
        <v>59</v>
      </c>
      <c r="AF99" s="559">
        <v>38</v>
      </c>
      <c r="AG99" s="559">
        <v>26</v>
      </c>
      <c r="AH99" s="559">
        <v>18</v>
      </c>
      <c r="AI99" s="559">
        <v>13</v>
      </c>
      <c r="AJ99" s="559">
        <v>9</v>
      </c>
      <c r="AK99" s="559">
        <v>5</v>
      </c>
      <c r="AL99" s="559">
        <v>5</v>
      </c>
      <c r="AM99" s="559">
        <v>1</v>
      </c>
      <c r="AN99" s="559">
        <v>0</v>
      </c>
      <c r="AO99" s="559"/>
      <c r="AP99" s="559"/>
      <c r="AQ99" s="559"/>
      <c r="AR99" s="559">
        <v>15</v>
      </c>
      <c r="AS99" s="559">
        <v>369</v>
      </c>
      <c r="AT99" s="559">
        <v>21</v>
      </c>
      <c r="AU99" s="559">
        <v>40</v>
      </c>
      <c r="AV99" s="559">
        <v>154</v>
      </c>
      <c r="AW99" s="559">
        <v>87</v>
      </c>
      <c r="AX99" s="560"/>
    </row>
    <row r="100" spans="1:50" x14ac:dyDescent="0.2">
      <c r="A100" s="117">
        <v>324</v>
      </c>
      <c r="B100" s="125">
        <v>512</v>
      </c>
      <c r="C100" s="462" t="s">
        <v>144</v>
      </c>
      <c r="D100" s="354" t="s">
        <v>31</v>
      </c>
      <c r="E100" s="361">
        <v>1</v>
      </c>
      <c r="F100" s="557">
        <f t="shared" si="16"/>
        <v>601</v>
      </c>
      <c r="G100" s="558">
        <v>23</v>
      </c>
      <c r="H100" s="558">
        <v>22</v>
      </c>
      <c r="I100" s="558">
        <v>24</v>
      </c>
      <c r="J100" s="558">
        <v>15</v>
      </c>
      <c r="K100" s="558">
        <v>11</v>
      </c>
      <c r="L100" s="558">
        <v>14</v>
      </c>
      <c r="M100" s="559">
        <v>11</v>
      </c>
      <c r="N100" s="559">
        <v>11</v>
      </c>
      <c r="O100" s="559">
        <v>9</v>
      </c>
      <c r="P100" s="559">
        <v>5</v>
      </c>
      <c r="Q100" s="559">
        <v>9</v>
      </c>
      <c r="R100" s="559">
        <v>6</v>
      </c>
      <c r="S100" s="559">
        <v>11</v>
      </c>
      <c r="T100" s="559">
        <v>5</v>
      </c>
      <c r="U100" s="559">
        <v>8</v>
      </c>
      <c r="V100" s="559">
        <v>7</v>
      </c>
      <c r="W100" s="559"/>
      <c r="X100" s="559">
        <v>8</v>
      </c>
      <c r="Y100" s="559">
        <v>16</v>
      </c>
      <c r="Z100" s="559">
        <v>22</v>
      </c>
      <c r="AA100" s="559">
        <v>23</v>
      </c>
      <c r="AB100" s="559">
        <v>93</v>
      </c>
      <c r="AC100" s="559">
        <v>74</v>
      </c>
      <c r="AD100" s="559">
        <v>51</v>
      </c>
      <c r="AE100" s="559">
        <v>45</v>
      </c>
      <c r="AF100" s="559">
        <v>23</v>
      </c>
      <c r="AG100" s="559">
        <v>19</v>
      </c>
      <c r="AH100" s="559">
        <v>17</v>
      </c>
      <c r="AI100" s="559">
        <v>9</v>
      </c>
      <c r="AJ100" s="559">
        <v>5</v>
      </c>
      <c r="AK100" s="559">
        <v>3</v>
      </c>
      <c r="AL100" s="559">
        <v>2</v>
      </c>
      <c r="AM100" s="559">
        <v>0</v>
      </c>
      <c r="AN100" s="559">
        <v>0</v>
      </c>
      <c r="AO100" s="559"/>
      <c r="AP100" s="559"/>
      <c r="AQ100" s="559"/>
      <c r="AR100" s="559">
        <v>15</v>
      </c>
      <c r="AS100" s="559">
        <v>297</v>
      </c>
      <c r="AT100" s="559">
        <v>18</v>
      </c>
      <c r="AU100" s="559">
        <v>41</v>
      </c>
      <c r="AV100" s="559">
        <v>97</v>
      </c>
      <c r="AW100" s="559">
        <v>66</v>
      </c>
      <c r="AX100" s="560"/>
    </row>
    <row r="101" spans="1:50" x14ac:dyDescent="0.2">
      <c r="AX101" s="560"/>
    </row>
    <row r="107" spans="1:50" x14ac:dyDescent="0.2">
      <c r="G107" s="37"/>
      <c r="H107" s="37"/>
      <c r="I107" s="37"/>
      <c r="J107" s="37"/>
      <c r="K107" s="37"/>
      <c r="L107" s="37"/>
    </row>
    <row r="108" spans="1:50" x14ac:dyDescent="0.2">
      <c r="G108" s="37"/>
      <c r="H108" s="37"/>
      <c r="I108" s="37"/>
      <c r="J108" s="37"/>
      <c r="K108" s="37"/>
      <c r="L108" s="37"/>
    </row>
    <row r="109" spans="1:50" x14ac:dyDescent="0.2">
      <c r="G109" s="37"/>
      <c r="H109" s="37"/>
      <c r="I109" s="37"/>
      <c r="J109" s="37"/>
      <c r="K109" s="37"/>
      <c r="L109" s="37"/>
    </row>
    <row r="110" spans="1:50" x14ac:dyDescent="0.2">
      <c r="G110" s="37"/>
      <c r="H110" s="37"/>
      <c r="I110" s="37"/>
      <c r="J110" s="37"/>
      <c r="K110" s="37"/>
      <c r="L110" s="37"/>
    </row>
    <row r="111" spans="1:50" x14ac:dyDescent="0.2">
      <c r="G111" s="37"/>
      <c r="H111" s="37"/>
      <c r="I111" s="37"/>
      <c r="J111" s="37"/>
      <c r="K111" s="37"/>
      <c r="L111" s="37"/>
    </row>
    <row r="112" spans="1:50" x14ac:dyDescent="0.2">
      <c r="G112" s="37"/>
      <c r="H112" s="37"/>
      <c r="I112" s="37"/>
      <c r="J112" s="37"/>
      <c r="K112" s="37"/>
      <c r="L112" s="37"/>
    </row>
    <row r="113" spans="7:12" x14ac:dyDescent="0.2">
      <c r="G113" s="37"/>
      <c r="H113" s="37"/>
      <c r="I113" s="37"/>
      <c r="J113" s="37"/>
      <c r="K113" s="37"/>
      <c r="L113" s="37"/>
    </row>
    <row r="114" spans="7:12" x14ac:dyDescent="0.2">
      <c r="G114" s="37"/>
      <c r="H114" s="37"/>
      <c r="I114" s="37"/>
      <c r="J114" s="37"/>
      <c r="K114" s="37"/>
      <c r="L114" s="37"/>
    </row>
    <row r="115" spans="7:12" x14ac:dyDescent="0.2">
      <c r="G115" s="37"/>
      <c r="H115" s="37"/>
      <c r="I115" s="37"/>
      <c r="J115" s="37"/>
      <c r="K115" s="37"/>
      <c r="L115" s="37"/>
    </row>
    <row r="116" spans="7:12" x14ac:dyDescent="0.2">
      <c r="G116" s="37"/>
      <c r="H116" s="37"/>
      <c r="I116" s="37"/>
      <c r="J116" s="37"/>
      <c r="K116" s="37"/>
      <c r="L116" s="37"/>
    </row>
    <row r="117" spans="7:12" x14ac:dyDescent="0.2">
      <c r="G117" s="37"/>
      <c r="H117" s="37"/>
      <c r="I117" s="37"/>
      <c r="J117" s="37"/>
      <c r="K117" s="37"/>
      <c r="L117" s="37"/>
    </row>
    <row r="118" spans="7:12" x14ac:dyDescent="0.2">
      <c r="G118" s="37"/>
      <c r="H118" s="37"/>
      <c r="I118" s="37"/>
      <c r="J118" s="37"/>
      <c r="K118" s="37"/>
      <c r="L118" s="37"/>
    </row>
    <row r="119" spans="7:12" x14ac:dyDescent="0.2">
      <c r="G119" s="37"/>
      <c r="H119" s="37"/>
      <c r="I119" s="37"/>
      <c r="J119" s="37"/>
      <c r="K119" s="37"/>
      <c r="L119" s="37"/>
    </row>
    <row r="120" spans="7:12" x14ac:dyDescent="0.2">
      <c r="G120" s="37"/>
      <c r="H120" s="37"/>
      <c r="I120" s="37"/>
      <c r="J120" s="37"/>
      <c r="K120" s="37"/>
      <c r="L120" s="37"/>
    </row>
    <row r="121" spans="7:12" x14ac:dyDescent="0.2">
      <c r="G121" s="37"/>
      <c r="H121" s="37"/>
      <c r="I121" s="37"/>
      <c r="J121" s="37"/>
      <c r="K121" s="37"/>
      <c r="L121" s="37"/>
    </row>
    <row r="122" spans="7:12" x14ac:dyDescent="0.2">
      <c r="G122" s="37"/>
      <c r="H122" s="37"/>
      <c r="I122" s="37"/>
      <c r="J122" s="37"/>
      <c r="K122" s="37"/>
      <c r="L122" s="37"/>
    </row>
    <row r="123" spans="7:12" x14ac:dyDescent="0.2">
      <c r="G123" s="37"/>
      <c r="H123" s="37"/>
      <c r="I123" s="37"/>
      <c r="J123" s="37"/>
      <c r="K123" s="37"/>
      <c r="L123" s="37"/>
    </row>
    <row r="124" spans="7:12" x14ac:dyDescent="0.2">
      <c r="G124" s="37"/>
      <c r="H124" s="37"/>
      <c r="I124" s="37"/>
      <c r="J124" s="37"/>
      <c r="K124" s="37"/>
      <c r="L124" s="37"/>
    </row>
    <row r="125" spans="7:12" x14ac:dyDescent="0.2">
      <c r="G125" s="37"/>
      <c r="H125" s="37"/>
      <c r="I125" s="37"/>
      <c r="J125" s="37"/>
      <c r="K125" s="37"/>
      <c r="L125" s="37"/>
    </row>
    <row r="126" spans="7:12" x14ac:dyDescent="0.2">
      <c r="G126" s="37"/>
      <c r="H126" s="37"/>
      <c r="I126" s="37"/>
      <c r="J126" s="37"/>
      <c r="K126" s="37"/>
      <c r="L126" s="37"/>
    </row>
  </sheetData>
  <mergeCells count="10">
    <mergeCell ref="A8:E8"/>
    <mergeCell ref="F2:X2"/>
    <mergeCell ref="F3:X3"/>
    <mergeCell ref="A4:AW4"/>
    <mergeCell ref="A6:F6"/>
    <mergeCell ref="AO6:AQ6"/>
    <mergeCell ref="AR6:AR7"/>
    <mergeCell ref="AS6:AS7"/>
    <mergeCell ref="AT6:AV6"/>
    <mergeCell ref="AW6:AW7"/>
  </mergeCells>
  <conditionalFormatting sqref="G39:H44">
    <cfRule type="cellIs" dxfId="117" priority="73" operator="lessThan">
      <formula>0</formula>
    </cfRule>
  </conditionalFormatting>
  <conditionalFormatting sqref="M10:AW10">
    <cfRule type="cellIs" dxfId="116" priority="80" operator="lessThan">
      <formula>0</formula>
    </cfRule>
  </conditionalFormatting>
  <conditionalFormatting sqref="M12:AW37">
    <cfRule type="cellIs" dxfId="115" priority="76" operator="lessThan">
      <formula>0</formula>
    </cfRule>
  </conditionalFormatting>
  <conditionalFormatting sqref="M39:AW50">
    <cfRule type="cellIs" dxfId="114" priority="72" operator="lessThan">
      <formula>0</formula>
    </cfRule>
  </conditionalFormatting>
  <conditionalFormatting sqref="M52:AW64">
    <cfRule type="cellIs" dxfId="113" priority="67" operator="lessThan">
      <formula>0</formula>
    </cfRule>
  </conditionalFormatting>
  <conditionalFormatting sqref="M66:AW75">
    <cfRule type="cellIs" dxfId="112" priority="1" operator="lessThan">
      <formula>0</formula>
    </cfRule>
  </conditionalFormatting>
  <conditionalFormatting sqref="M77:AW85">
    <cfRule type="cellIs" dxfId="111" priority="16" operator="lessThan">
      <formula>0</formula>
    </cfRule>
  </conditionalFormatting>
  <conditionalFormatting sqref="M87:AW100">
    <cfRule type="cellIs" dxfId="110" priority="4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X126"/>
  <sheetViews>
    <sheetView workbookViewId="0">
      <selection activeCell="J33" sqref="J33"/>
    </sheetView>
  </sheetViews>
  <sheetFormatPr baseColWidth="10" defaultRowHeight="12.75" x14ac:dyDescent="0.2"/>
  <cols>
    <col min="1" max="1" width="7.28515625" style="534" customWidth="1"/>
    <col min="2" max="2" width="6.5703125" style="534" customWidth="1"/>
    <col min="3" max="3" width="27" style="534" customWidth="1"/>
    <col min="4" max="4" width="9" style="534" customWidth="1"/>
    <col min="5" max="5" width="6.5703125" style="534" customWidth="1"/>
    <col min="6" max="6" width="8.28515625" style="534" customWidth="1"/>
    <col min="7" max="7" width="6.5703125" style="534" customWidth="1"/>
    <col min="8" max="8" width="6.42578125" style="534" customWidth="1"/>
    <col min="9" max="9" width="6.85546875" style="534" customWidth="1"/>
    <col min="10" max="11" width="6.7109375" style="534" customWidth="1"/>
    <col min="12" max="12" width="6.42578125" style="534" customWidth="1"/>
    <col min="13" max="13" width="6.28515625" style="534" customWidth="1"/>
    <col min="14" max="14" width="6.42578125" style="534" customWidth="1"/>
    <col min="15" max="15" width="6.5703125" style="534" customWidth="1"/>
    <col min="16" max="19" width="6.28515625" style="534" customWidth="1"/>
    <col min="20" max="20" width="6.42578125" style="534" customWidth="1"/>
    <col min="21" max="21" width="6.140625" style="534" customWidth="1"/>
    <col min="22" max="22" width="6.7109375" style="534" customWidth="1"/>
    <col min="23" max="24" width="6.140625" style="534" customWidth="1"/>
    <col min="25" max="25" width="6.28515625" style="534" customWidth="1"/>
    <col min="26" max="26" width="6.7109375" style="534" customWidth="1"/>
    <col min="27" max="27" width="6.140625" style="534" customWidth="1"/>
    <col min="28" max="29" width="7.28515625" style="534" customWidth="1"/>
    <col min="30" max="30" width="8" style="534" customWidth="1"/>
    <col min="31" max="31" width="7.7109375" style="534" customWidth="1"/>
    <col min="32" max="32" width="7.5703125" style="534" customWidth="1"/>
    <col min="33" max="33" width="7.85546875" style="534" customWidth="1"/>
    <col min="34" max="34" width="6.42578125" style="534" customWidth="1"/>
    <col min="35" max="35" width="6.5703125" style="534" customWidth="1"/>
    <col min="36" max="36" width="6.28515625" style="534" customWidth="1"/>
    <col min="37" max="37" width="6.7109375" style="534" customWidth="1"/>
    <col min="38" max="38" width="6.42578125" style="534" customWidth="1"/>
    <col min="39" max="39" width="6.5703125" style="534" customWidth="1"/>
    <col min="40" max="40" width="6.7109375" style="534" customWidth="1"/>
    <col min="41" max="41" width="6.5703125" style="534" customWidth="1"/>
    <col min="42" max="43" width="11.42578125" style="534"/>
    <col min="44" max="44" width="9" style="534" customWidth="1"/>
    <col min="45" max="45" width="9.85546875" style="534" customWidth="1"/>
    <col min="46" max="46" width="7.5703125" style="534" customWidth="1"/>
    <col min="47" max="47" width="8" style="534" customWidth="1"/>
    <col min="48" max="48" width="8.140625" style="534" customWidth="1"/>
    <col min="49" max="49" width="10" style="534" customWidth="1"/>
    <col min="50" max="50" width="9.85546875" style="534" customWidth="1"/>
    <col min="51" max="16384" width="11.42578125" style="534"/>
  </cols>
  <sheetData>
    <row r="1" spans="1:50" x14ac:dyDescent="0.2">
      <c r="F1" s="538"/>
    </row>
    <row r="2" spans="1:50" ht="21" x14ac:dyDescent="0.35">
      <c r="F2" s="800" t="s">
        <v>7</v>
      </c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00"/>
      <c r="X2" s="800"/>
      <c r="Y2" s="538"/>
      <c r="Z2" s="538"/>
      <c r="AA2" s="538"/>
      <c r="AB2" s="538"/>
      <c r="AC2" s="538"/>
      <c r="AD2" s="538"/>
      <c r="AE2" s="538"/>
      <c r="AF2" s="538"/>
      <c r="AG2" s="538"/>
      <c r="AH2" s="538"/>
      <c r="AI2" s="538"/>
      <c r="AJ2" s="538"/>
      <c r="AK2" s="538"/>
      <c r="AL2" s="538"/>
      <c r="AM2" s="538"/>
      <c r="AN2" s="538"/>
    </row>
    <row r="3" spans="1:50" ht="15.75" x14ac:dyDescent="0.25">
      <c r="F3" s="801" t="s">
        <v>818</v>
      </c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1"/>
      <c r="T3" s="801"/>
      <c r="U3" s="801"/>
      <c r="V3" s="801"/>
      <c r="W3" s="801"/>
      <c r="X3" s="801"/>
    </row>
    <row r="4" spans="1:50" ht="20.25" x14ac:dyDescent="0.3">
      <c r="A4" s="802" t="s">
        <v>836</v>
      </c>
      <c r="B4" s="802"/>
      <c r="C4" s="802"/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</row>
    <row r="5" spans="1:50" ht="21" x14ac:dyDescent="0.35">
      <c r="A5" s="42" t="s">
        <v>837</v>
      </c>
    </row>
    <row r="6" spans="1:50" ht="15.75" customHeight="1" x14ac:dyDescent="0.2">
      <c r="A6" s="803"/>
      <c r="B6" s="804"/>
      <c r="C6" s="804"/>
      <c r="D6" s="804"/>
      <c r="E6" s="804"/>
      <c r="F6" s="805"/>
      <c r="G6" s="542" t="s">
        <v>219</v>
      </c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3" t="s">
        <v>220</v>
      </c>
      <c r="AC6" s="543"/>
      <c r="AD6" s="543"/>
      <c r="AE6" s="543"/>
      <c r="AF6" s="543"/>
      <c r="AG6" s="543"/>
      <c r="AH6" s="543"/>
      <c r="AI6" s="543"/>
      <c r="AJ6" s="543"/>
      <c r="AK6" s="543"/>
      <c r="AL6" s="543"/>
      <c r="AM6" s="543"/>
      <c r="AN6" s="543"/>
      <c r="AO6" s="806" t="s">
        <v>821</v>
      </c>
      <c r="AP6" s="807"/>
      <c r="AQ6" s="807"/>
      <c r="AR6" s="808" t="s">
        <v>221</v>
      </c>
      <c r="AS6" s="792" t="s">
        <v>223</v>
      </c>
      <c r="AT6" s="811" t="s">
        <v>120</v>
      </c>
      <c r="AU6" s="811"/>
      <c r="AV6" s="811"/>
      <c r="AW6" s="792" t="s">
        <v>224</v>
      </c>
    </row>
    <row r="7" spans="1:50" ht="23.25" customHeight="1" x14ac:dyDescent="0.2">
      <c r="A7" s="544"/>
      <c r="B7" s="545"/>
      <c r="C7" s="545"/>
      <c r="D7" s="545"/>
      <c r="E7" s="546"/>
      <c r="F7" s="547" t="s">
        <v>118</v>
      </c>
      <c r="G7" s="548" t="s">
        <v>152</v>
      </c>
      <c r="H7" s="549">
        <v>1</v>
      </c>
      <c r="I7" s="549">
        <v>2</v>
      </c>
      <c r="J7" s="549">
        <v>3</v>
      </c>
      <c r="K7" s="549">
        <v>4</v>
      </c>
      <c r="L7" s="549">
        <v>5</v>
      </c>
      <c r="M7" s="549">
        <v>6</v>
      </c>
      <c r="N7" s="549">
        <v>7</v>
      </c>
      <c r="O7" s="549">
        <v>8</v>
      </c>
      <c r="P7" s="549">
        <v>9</v>
      </c>
      <c r="Q7" s="549">
        <v>10</v>
      </c>
      <c r="R7" s="549"/>
      <c r="S7" s="549">
        <v>11</v>
      </c>
      <c r="T7" s="549">
        <v>12</v>
      </c>
      <c r="U7" s="549">
        <v>13</v>
      </c>
      <c r="V7" s="549">
        <v>14</v>
      </c>
      <c r="W7" s="549">
        <v>15</v>
      </c>
      <c r="X7" s="549">
        <v>16</v>
      </c>
      <c r="Y7" s="549">
        <v>17</v>
      </c>
      <c r="Z7" s="549">
        <v>18</v>
      </c>
      <c r="AA7" s="549">
        <v>19</v>
      </c>
      <c r="AB7" s="550" t="s">
        <v>171</v>
      </c>
      <c r="AC7" s="550" t="s">
        <v>172</v>
      </c>
      <c r="AD7" s="550" t="s">
        <v>173</v>
      </c>
      <c r="AE7" s="550" t="s">
        <v>174</v>
      </c>
      <c r="AF7" s="550" t="s">
        <v>175</v>
      </c>
      <c r="AG7" s="550" t="s">
        <v>176</v>
      </c>
      <c r="AH7" s="550" t="s">
        <v>177</v>
      </c>
      <c r="AI7" s="550" t="s">
        <v>178</v>
      </c>
      <c r="AJ7" s="550" t="s">
        <v>179</v>
      </c>
      <c r="AK7" s="550" t="s">
        <v>180</v>
      </c>
      <c r="AL7" s="550" t="s">
        <v>181</v>
      </c>
      <c r="AM7" s="550" t="s">
        <v>182</v>
      </c>
      <c r="AN7" s="550" t="s">
        <v>226</v>
      </c>
      <c r="AO7" s="551" t="s">
        <v>222</v>
      </c>
      <c r="AP7" s="551" t="s">
        <v>822</v>
      </c>
      <c r="AQ7" s="551" t="s">
        <v>823</v>
      </c>
      <c r="AR7" s="809"/>
      <c r="AS7" s="810"/>
      <c r="AT7" s="321" t="s">
        <v>125</v>
      </c>
      <c r="AU7" s="322" t="s">
        <v>228</v>
      </c>
      <c r="AV7" s="322" t="s">
        <v>229</v>
      </c>
      <c r="AW7" s="812"/>
    </row>
    <row r="8" spans="1:50" ht="27" customHeight="1" x14ac:dyDescent="0.2">
      <c r="A8" s="797" t="s">
        <v>824</v>
      </c>
      <c r="B8" s="798"/>
      <c r="C8" s="798"/>
      <c r="D8" s="798"/>
      <c r="E8" s="799"/>
      <c r="F8" s="552">
        <f t="shared" ref="F8:AW8" si="0">SUM(F9+F22+F29+F33+F42++F49+F55+F71+F97)</f>
        <v>216372</v>
      </c>
      <c r="G8" s="564">
        <f t="shared" si="0"/>
        <v>3348</v>
      </c>
      <c r="H8" s="564">
        <f t="shared" si="0"/>
        <v>3714</v>
      </c>
      <c r="I8" s="564">
        <f t="shared" si="0"/>
        <v>3534</v>
      </c>
      <c r="J8" s="564">
        <f t="shared" si="0"/>
        <v>3435</v>
      </c>
      <c r="K8" s="564">
        <f t="shared" si="0"/>
        <v>3287</v>
      </c>
      <c r="L8" s="564">
        <f t="shared" si="0"/>
        <v>3451</v>
      </c>
      <c r="M8" s="552">
        <f t="shared" si="0"/>
        <v>5200</v>
      </c>
      <c r="N8" s="552">
        <f t="shared" si="0"/>
        <v>5091</v>
      </c>
      <c r="O8" s="552">
        <f t="shared" si="0"/>
        <v>4963</v>
      </c>
      <c r="P8" s="552">
        <f t="shared" si="0"/>
        <v>4900</v>
      </c>
      <c r="Q8" s="552">
        <f t="shared" si="0"/>
        <v>4920</v>
      </c>
      <c r="R8" s="552"/>
      <c r="S8" s="552">
        <f t="shared" si="0"/>
        <v>4794</v>
      </c>
      <c r="T8" s="552">
        <f t="shared" si="0"/>
        <v>4711</v>
      </c>
      <c r="U8" s="552">
        <f t="shared" si="0"/>
        <v>4558</v>
      </c>
      <c r="V8" s="552">
        <f t="shared" si="0"/>
        <v>4486</v>
      </c>
      <c r="W8" s="552">
        <f t="shared" si="0"/>
        <v>4240</v>
      </c>
      <c r="X8" s="552">
        <f t="shared" si="0"/>
        <v>4164</v>
      </c>
      <c r="Y8" s="552">
        <f t="shared" si="0"/>
        <v>4115</v>
      </c>
      <c r="Z8" s="552">
        <f t="shared" si="0"/>
        <v>4130</v>
      </c>
      <c r="AA8" s="552">
        <f t="shared" si="0"/>
        <v>4191</v>
      </c>
      <c r="AB8" s="552">
        <f t="shared" si="0"/>
        <v>20919</v>
      </c>
      <c r="AC8" s="552">
        <f t="shared" si="0"/>
        <v>20675</v>
      </c>
      <c r="AD8" s="552">
        <f t="shared" si="0"/>
        <v>18390</v>
      </c>
      <c r="AE8" s="552">
        <f t="shared" si="0"/>
        <v>15994</v>
      </c>
      <c r="AF8" s="552">
        <f t="shared" si="0"/>
        <v>12541</v>
      </c>
      <c r="AG8" s="552">
        <f t="shared" si="0"/>
        <v>10517</v>
      </c>
      <c r="AH8" s="552">
        <f t="shared" si="0"/>
        <v>7768</v>
      </c>
      <c r="AI8" s="552">
        <f t="shared" si="0"/>
        <v>6119</v>
      </c>
      <c r="AJ8" s="552">
        <f t="shared" si="0"/>
        <v>4657</v>
      </c>
      <c r="AK8" s="552">
        <f t="shared" si="0"/>
        <v>3179</v>
      </c>
      <c r="AL8" s="552">
        <f t="shared" si="0"/>
        <v>2094</v>
      </c>
      <c r="AM8" s="552">
        <f t="shared" si="0"/>
        <v>1284</v>
      </c>
      <c r="AN8" s="552">
        <f t="shared" si="0"/>
        <v>1212</v>
      </c>
      <c r="AO8" s="552">
        <f t="shared" si="0"/>
        <v>0</v>
      </c>
      <c r="AP8" s="552">
        <f t="shared" si="0"/>
        <v>0</v>
      </c>
      <c r="AQ8" s="552">
        <f t="shared" si="0"/>
        <v>0</v>
      </c>
      <c r="AR8" s="552">
        <f t="shared" si="0"/>
        <v>4073</v>
      </c>
      <c r="AS8" s="552">
        <f t="shared" si="0"/>
        <v>120009</v>
      </c>
      <c r="AT8" s="552">
        <f t="shared" si="0"/>
        <v>14097</v>
      </c>
      <c r="AU8" s="552">
        <f t="shared" si="0"/>
        <v>11866</v>
      </c>
      <c r="AV8" s="552">
        <f t="shared" si="0"/>
        <v>48772</v>
      </c>
      <c r="AW8" s="552">
        <f t="shared" si="0"/>
        <v>6168</v>
      </c>
      <c r="AX8" s="553"/>
    </row>
    <row r="9" spans="1:50" x14ac:dyDescent="0.2">
      <c r="A9" s="554" t="s">
        <v>825</v>
      </c>
      <c r="B9" s="555" t="s">
        <v>109</v>
      </c>
      <c r="C9" s="555" t="s">
        <v>9</v>
      </c>
      <c r="D9" s="555" t="s">
        <v>9</v>
      </c>
      <c r="E9" s="555"/>
      <c r="F9" s="556">
        <f t="shared" ref="F9:F98" si="1">SUM(G9:AN9)</f>
        <v>41950</v>
      </c>
      <c r="G9" s="565">
        <f t="shared" ref="G9:AW9" si="2">SUM(G10:G21)</f>
        <v>847</v>
      </c>
      <c r="H9" s="565">
        <f t="shared" si="2"/>
        <v>858</v>
      </c>
      <c r="I9" s="565">
        <f t="shared" si="2"/>
        <v>879</v>
      </c>
      <c r="J9" s="565">
        <f t="shared" si="2"/>
        <v>911</v>
      </c>
      <c r="K9" s="565">
        <f t="shared" si="2"/>
        <v>829</v>
      </c>
      <c r="L9" s="565">
        <f t="shared" si="2"/>
        <v>856</v>
      </c>
      <c r="M9" s="565">
        <f t="shared" si="2"/>
        <v>879</v>
      </c>
      <c r="N9" s="565">
        <f t="shared" si="2"/>
        <v>868</v>
      </c>
      <c r="O9" s="565">
        <f t="shared" si="2"/>
        <v>856</v>
      </c>
      <c r="P9" s="565">
        <f t="shared" si="2"/>
        <v>840</v>
      </c>
      <c r="Q9" s="565">
        <f t="shared" si="2"/>
        <v>861</v>
      </c>
      <c r="R9" s="565"/>
      <c r="S9" s="565">
        <f t="shared" si="2"/>
        <v>846</v>
      </c>
      <c r="T9" s="565">
        <f t="shared" si="2"/>
        <v>834</v>
      </c>
      <c r="U9" s="565">
        <f t="shared" si="2"/>
        <v>823</v>
      </c>
      <c r="V9" s="565">
        <f t="shared" si="2"/>
        <v>819</v>
      </c>
      <c r="W9" s="565">
        <f t="shared" si="2"/>
        <v>786</v>
      </c>
      <c r="X9" s="565">
        <f t="shared" si="2"/>
        <v>778</v>
      </c>
      <c r="Y9" s="565">
        <f t="shared" si="2"/>
        <v>774</v>
      </c>
      <c r="Z9" s="565">
        <f t="shared" si="2"/>
        <v>761</v>
      </c>
      <c r="AA9" s="565">
        <f t="shared" si="2"/>
        <v>745</v>
      </c>
      <c r="AB9" s="565">
        <f t="shared" si="2"/>
        <v>3596</v>
      </c>
      <c r="AC9" s="565">
        <f t="shared" si="2"/>
        <v>3697</v>
      </c>
      <c r="AD9" s="565">
        <f t="shared" si="2"/>
        <v>3515</v>
      </c>
      <c r="AE9" s="565">
        <f t="shared" si="2"/>
        <v>3188</v>
      </c>
      <c r="AF9" s="565">
        <f t="shared" si="2"/>
        <v>2637</v>
      </c>
      <c r="AG9" s="565">
        <f t="shared" si="2"/>
        <v>2218</v>
      </c>
      <c r="AH9" s="565">
        <f t="shared" si="2"/>
        <v>1880</v>
      </c>
      <c r="AI9" s="565">
        <f t="shared" si="2"/>
        <v>1423</v>
      </c>
      <c r="AJ9" s="565">
        <f t="shared" si="2"/>
        <v>1122</v>
      </c>
      <c r="AK9" s="565">
        <f t="shared" si="2"/>
        <v>747</v>
      </c>
      <c r="AL9" s="565">
        <f t="shared" si="2"/>
        <v>562</v>
      </c>
      <c r="AM9" s="565">
        <f t="shared" si="2"/>
        <v>342</v>
      </c>
      <c r="AN9" s="565">
        <f t="shared" si="2"/>
        <v>373</v>
      </c>
      <c r="AO9" s="565">
        <f t="shared" si="2"/>
        <v>0</v>
      </c>
      <c r="AP9" s="565">
        <f t="shared" si="2"/>
        <v>0</v>
      </c>
      <c r="AQ9" s="565">
        <f t="shared" si="2"/>
        <v>0</v>
      </c>
      <c r="AR9" s="565">
        <f t="shared" si="2"/>
        <v>994</v>
      </c>
      <c r="AS9" s="565">
        <f t="shared" si="2"/>
        <v>22641</v>
      </c>
      <c r="AT9" s="565">
        <f t="shared" si="2"/>
        <v>2225</v>
      </c>
      <c r="AU9" s="565">
        <f t="shared" si="2"/>
        <v>2100</v>
      </c>
      <c r="AV9" s="565">
        <f t="shared" si="2"/>
        <v>8975</v>
      </c>
      <c r="AW9" s="565">
        <f t="shared" si="2"/>
        <v>1385</v>
      </c>
      <c r="AX9" s="560"/>
    </row>
    <row r="10" spans="1:50" x14ac:dyDescent="0.2">
      <c r="A10" s="566">
        <v>101</v>
      </c>
      <c r="B10" s="125">
        <v>432</v>
      </c>
      <c r="C10" s="462" t="s">
        <v>11</v>
      </c>
      <c r="D10" s="355" t="s">
        <v>12</v>
      </c>
      <c r="E10" s="361">
        <v>2</v>
      </c>
      <c r="F10" s="557">
        <f t="shared" si="1"/>
        <v>25192</v>
      </c>
      <c r="G10" s="567">
        <v>611</v>
      </c>
      <c r="H10" s="567">
        <v>578</v>
      </c>
      <c r="I10" s="567">
        <v>623</v>
      </c>
      <c r="J10" s="567">
        <v>648</v>
      </c>
      <c r="K10" s="567">
        <v>592</v>
      </c>
      <c r="L10" s="567">
        <v>616</v>
      </c>
      <c r="M10" s="558">
        <v>544</v>
      </c>
      <c r="N10" s="558">
        <v>512</v>
      </c>
      <c r="O10" s="558">
        <v>512</v>
      </c>
      <c r="P10" s="558">
        <v>511</v>
      </c>
      <c r="Q10" s="558">
        <v>509</v>
      </c>
      <c r="R10" s="558"/>
      <c r="S10" s="558">
        <v>507</v>
      </c>
      <c r="T10" s="558">
        <v>492</v>
      </c>
      <c r="U10" s="558">
        <v>509</v>
      </c>
      <c r="V10" s="558">
        <v>501</v>
      </c>
      <c r="W10" s="558">
        <v>509</v>
      </c>
      <c r="X10" s="558">
        <v>502</v>
      </c>
      <c r="Y10" s="558">
        <v>499</v>
      </c>
      <c r="Z10" s="558">
        <v>497</v>
      </c>
      <c r="AA10" s="558">
        <v>487</v>
      </c>
      <c r="AB10" s="558">
        <v>2301</v>
      </c>
      <c r="AC10" s="558">
        <v>2321</v>
      </c>
      <c r="AD10" s="558">
        <v>1952</v>
      </c>
      <c r="AE10" s="558">
        <v>1756</v>
      </c>
      <c r="AF10" s="558">
        <v>1329</v>
      </c>
      <c r="AG10" s="558">
        <v>1209</v>
      </c>
      <c r="AH10" s="558">
        <v>1105</v>
      </c>
      <c r="AI10" s="558">
        <v>785</v>
      </c>
      <c r="AJ10" s="558">
        <v>614</v>
      </c>
      <c r="AK10" s="558">
        <v>372</v>
      </c>
      <c r="AL10" s="558">
        <v>286</v>
      </c>
      <c r="AM10" s="558">
        <v>174</v>
      </c>
      <c r="AN10" s="558">
        <v>229</v>
      </c>
      <c r="AO10" s="559"/>
      <c r="AP10" s="559"/>
      <c r="AQ10" s="559"/>
      <c r="AR10" s="559">
        <v>659</v>
      </c>
      <c r="AS10" s="559">
        <v>13321</v>
      </c>
      <c r="AT10" s="559">
        <v>1358</v>
      </c>
      <c r="AU10" s="559">
        <v>1311</v>
      </c>
      <c r="AV10" s="559">
        <v>5001</v>
      </c>
      <c r="AW10" s="559">
        <v>1012</v>
      </c>
      <c r="AX10" s="560"/>
    </row>
    <row r="11" spans="1:50" ht="12.75" customHeight="1" x14ac:dyDescent="0.2">
      <c r="A11" s="566">
        <v>301</v>
      </c>
      <c r="B11" s="125">
        <v>477</v>
      </c>
      <c r="C11" s="462" t="s">
        <v>15</v>
      </c>
      <c r="D11" s="354" t="s">
        <v>16</v>
      </c>
      <c r="E11" s="361">
        <v>2</v>
      </c>
      <c r="F11" s="557">
        <f t="shared" si="1"/>
        <v>2037</v>
      </c>
      <c r="G11" s="567">
        <v>19</v>
      </c>
      <c r="H11" s="567">
        <v>30</v>
      </c>
      <c r="I11" s="567">
        <v>17</v>
      </c>
      <c r="J11" s="567">
        <v>26</v>
      </c>
      <c r="K11" s="567">
        <v>24</v>
      </c>
      <c r="L11" s="567">
        <v>25</v>
      </c>
      <c r="M11" s="558">
        <v>33</v>
      </c>
      <c r="N11" s="558">
        <v>48</v>
      </c>
      <c r="O11" s="558">
        <v>47</v>
      </c>
      <c r="P11" s="558">
        <v>42</v>
      </c>
      <c r="Q11" s="558">
        <v>49</v>
      </c>
      <c r="R11" s="558"/>
      <c r="S11" s="558">
        <v>42</v>
      </c>
      <c r="T11" s="558">
        <v>48</v>
      </c>
      <c r="U11" s="558">
        <v>43</v>
      </c>
      <c r="V11" s="558">
        <v>41</v>
      </c>
      <c r="W11" s="558">
        <v>37</v>
      </c>
      <c r="X11" s="558">
        <v>37</v>
      </c>
      <c r="Y11" s="558">
        <v>38</v>
      </c>
      <c r="Z11" s="558">
        <v>39</v>
      </c>
      <c r="AA11" s="558">
        <v>36</v>
      </c>
      <c r="AB11" s="558">
        <v>93</v>
      </c>
      <c r="AC11" s="558">
        <v>92</v>
      </c>
      <c r="AD11" s="558">
        <v>224</v>
      </c>
      <c r="AE11" s="558">
        <v>174</v>
      </c>
      <c r="AF11" s="558">
        <v>175</v>
      </c>
      <c r="AG11" s="558">
        <v>152</v>
      </c>
      <c r="AH11" s="558">
        <v>114</v>
      </c>
      <c r="AI11" s="558">
        <v>92</v>
      </c>
      <c r="AJ11" s="558">
        <v>80</v>
      </c>
      <c r="AK11" s="558">
        <v>43</v>
      </c>
      <c r="AL11" s="558">
        <v>37</v>
      </c>
      <c r="AM11" s="558">
        <v>21</v>
      </c>
      <c r="AN11" s="558">
        <v>19</v>
      </c>
      <c r="AO11" s="559"/>
      <c r="AP11" s="559"/>
      <c r="AQ11" s="559"/>
      <c r="AR11" s="559">
        <v>35</v>
      </c>
      <c r="AS11" s="559">
        <v>1266</v>
      </c>
      <c r="AT11" s="559">
        <v>132</v>
      </c>
      <c r="AU11" s="559">
        <v>111</v>
      </c>
      <c r="AV11" s="559">
        <v>436</v>
      </c>
      <c r="AW11" s="559">
        <v>42</v>
      </c>
      <c r="AX11" s="560"/>
    </row>
    <row r="12" spans="1:50" x14ac:dyDescent="0.2">
      <c r="A12" s="566">
        <v>302</v>
      </c>
      <c r="B12" s="125">
        <v>478</v>
      </c>
      <c r="C12" s="462" t="s">
        <v>18</v>
      </c>
      <c r="D12" s="354" t="s">
        <v>16</v>
      </c>
      <c r="E12" s="361">
        <v>2</v>
      </c>
      <c r="F12" s="557">
        <f t="shared" si="1"/>
        <v>1133</v>
      </c>
      <c r="G12" s="567">
        <v>27</v>
      </c>
      <c r="H12" s="567">
        <v>26</v>
      </c>
      <c r="I12" s="567">
        <v>27</v>
      </c>
      <c r="J12" s="567">
        <v>23</v>
      </c>
      <c r="K12" s="567">
        <v>25</v>
      </c>
      <c r="L12" s="567">
        <v>28</v>
      </c>
      <c r="M12" s="558">
        <v>15</v>
      </c>
      <c r="N12" s="558">
        <v>16</v>
      </c>
      <c r="O12" s="558">
        <v>18</v>
      </c>
      <c r="P12" s="558">
        <v>17</v>
      </c>
      <c r="Q12" s="558">
        <v>19</v>
      </c>
      <c r="R12" s="558"/>
      <c r="S12" s="558">
        <v>17</v>
      </c>
      <c r="T12" s="558">
        <v>16</v>
      </c>
      <c r="U12" s="558">
        <v>16</v>
      </c>
      <c r="V12" s="558">
        <v>16</v>
      </c>
      <c r="W12" s="558">
        <v>16</v>
      </c>
      <c r="X12" s="558">
        <v>16</v>
      </c>
      <c r="Y12" s="558">
        <v>14</v>
      </c>
      <c r="Z12" s="558">
        <v>13</v>
      </c>
      <c r="AA12" s="558">
        <v>12</v>
      </c>
      <c r="AB12" s="558">
        <v>86</v>
      </c>
      <c r="AC12" s="558">
        <v>86</v>
      </c>
      <c r="AD12" s="558">
        <v>119</v>
      </c>
      <c r="AE12" s="558">
        <v>95</v>
      </c>
      <c r="AF12" s="558">
        <v>89</v>
      </c>
      <c r="AG12" s="558">
        <v>54</v>
      </c>
      <c r="AH12" s="558">
        <v>54</v>
      </c>
      <c r="AI12" s="558">
        <v>49</v>
      </c>
      <c r="AJ12" s="558">
        <v>53</v>
      </c>
      <c r="AK12" s="558">
        <v>27</v>
      </c>
      <c r="AL12" s="558">
        <v>25</v>
      </c>
      <c r="AM12" s="558">
        <v>10</v>
      </c>
      <c r="AN12" s="558">
        <v>9</v>
      </c>
      <c r="AO12" s="559"/>
      <c r="AP12" s="559"/>
      <c r="AQ12" s="559"/>
      <c r="AR12" s="559">
        <v>30</v>
      </c>
      <c r="AS12" s="559">
        <v>621</v>
      </c>
      <c r="AT12" s="559">
        <v>48</v>
      </c>
      <c r="AU12" s="559">
        <v>41</v>
      </c>
      <c r="AV12" s="559">
        <v>264</v>
      </c>
      <c r="AW12" s="559">
        <v>31</v>
      </c>
      <c r="AX12" s="560"/>
    </row>
    <row r="13" spans="1:50" x14ac:dyDescent="0.2">
      <c r="A13" s="566">
        <v>303</v>
      </c>
      <c r="B13" s="125">
        <v>479</v>
      </c>
      <c r="C13" s="462" t="s">
        <v>20</v>
      </c>
      <c r="D13" s="354" t="s">
        <v>16</v>
      </c>
      <c r="E13" s="361">
        <v>2</v>
      </c>
      <c r="F13" s="557">
        <f t="shared" si="1"/>
        <v>2321</v>
      </c>
      <c r="G13" s="567">
        <v>35</v>
      </c>
      <c r="H13" s="567">
        <v>40</v>
      </c>
      <c r="I13" s="567">
        <v>29</v>
      </c>
      <c r="J13" s="567">
        <v>36</v>
      </c>
      <c r="K13" s="567">
        <v>23</v>
      </c>
      <c r="L13" s="567">
        <v>32</v>
      </c>
      <c r="M13" s="558">
        <v>51</v>
      </c>
      <c r="N13" s="558">
        <v>48</v>
      </c>
      <c r="O13" s="558">
        <v>47</v>
      </c>
      <c r="P13" s="558">
        <v>45</v>
      </c>
      <c r="Q13" s="558">
        <v>51</v>
      </c>
      <c r="R13" s="558"/>
      <c r="S13" s="558">
        <v>49</v>
      </c>
      <c r="T13" s="558">
        <v>53</v>
      </c>
      <c r="U13" s="558">
        <v>50</v>
      </c>
      <c r="V13" s="558">
        <v>46</v>
      </c>
      <c r="W13" s="558">
        <v>40</v>
      </c>
      <c r="X13" s="558">
        <v>38</v>
      </c>
      <c r="Y13" s="558">
        <v>42</v>
      </c>
      <c r="Z13" s="558">
        <v>34</v>
      </c>
      <c r="AA13" s="558">
        <v>34</v>
      </c>
      <c r="AB13" s="558">
        <v>216</v>
      </c>
      <c r="AC13" s="558">
        <v>206</v>
      </c>
      <c r="AD13" s="558">
        <v>204</v>
      </c>
      <c r="AE13" s="558">
        <v>199</v>
      </c>
      <c r="AF13" s="558">
        <v>169</v>
      </c>
      <c r="AG13" s="558">
        <v>114</v>
      </c>
      <c r="AH13" s="558">
        <v>119</v>
      </c>
      <c r="AI13" s="558">
        <v>81</v>
      </c>
      <c r="AJ13" s="558">
        <v>71</v>
      </c>
      <c r="AK13" s="558">
        <v>46</v>
      </c>
      <c r="AL13" s="558">
        <v>33</v>
      </c>
      <c r="AM13" s="558">
        <v>22</v>
      </c>
      <c r="AN13" s="558">
        <v>18</v>
      </c>
      <c r="AO13" s="559"/>
      <c r="AP13" s="559"/>
      <c r="AQ13" s="559"/>
      <c r="AR13" s="559">
        <v>49</v>
      </c>
      <c r="AS13" s="559">
        <v>1288</v>
      </c>
      <c r="AT13" s="559">
        <v>127</v>
      </c>
      <c r="AU13" s="559">
        <v>95</v>
      </c>
      <c r="AV13" s="559">
        <v>554</v>
      </c>
      <c r="AW13" s="559">
        <v>62</v>
      </c>
      <c r="AX13" s="560"/>
    </row>
    <row r="14" spans="1:50" x14ac:dyDescent="0.2">
      <c r="A14" s="566">
        <v>304</v>
      </c>
      <c r="B14" s="125">
        <v>480</v>
      </c>
      <c r="C14" s="462" t="s">
        <v>22</v>
      </c>
      <c r="D14" s="354" t="s">
        <v>16</v>
      </c>
      <c r="E14" s="361">
        <v>2</v>
      </c>
      <c r="F14" s="557">
        <f t="shared" si="1"/>
        <v>1557</v>
      </c>
      <c r="G14" s="567">
        <v>10</v>
      </c>
      <c r="H14" s="567">
        <v>11</v>
      </c>
      <c r="I14" s="567">
        <v>12</v>
      </c>
      <c r="J14" s="567">
        <v>12</v>
      </c>
      <c r="K14" s="567">
        <v>15</v>
      </c>
      <c r="L14" s="567">
        <v>10</v>
      </c>
      <c r="M14" s="558">
        <v>39</v>
      </c>
      <c r="N14" s="558">
        <v>39</v>
      </c>
      <c r="O14" s="558">
        <v>39</v>
      </c>
      <c r="P14" s="558">
        <v>38</v>
      </c>
      <c r="Q14" s="558">
        <v>38</v>
      </c>
      <c r="R14" s="558"/>
      <c r="S14" s="558">
        <v>40</v>
      </c>
      <c r="T14" s="558">
        <v>35</v>
      </c>
      <c r="U14" s="558">
        <v>34</v>
      </c>
      <c r="V14" s="558">
        <v>37</v>
      </c>
      <c r="W14" s="558">
        <v>32</v>
      </c>
      <c r="X14" s="558">
        <v>29</v>
      </c>
      <c r="Y14" s="558">
        <v>26</v>
      </c>
      <c r="Z14" s="558">
        <v>25</v>
      </c>
      <c r="AA14" s="558">
        <v>27</v>
      </c>
      <c r="AB14" s="558">
        <v>47</v>
      </c>
      <c r="AC14" s="558">
        <v>149</v>
      </c>
      <c r="AD14" s="558">
        <v>149</v>
      </c>
      <c r="AE14" s="558">
        <v>133</v>
      </c>
      <c r="AF14" s="558">
        <v>144</v>
      </c>
      <c r="AG14" s="558">
        <v>103</v>
      </c>
      <c r="AH14" s="558">
        <v>64</v>
      </c>
      <c r="AI14" s="558">
        <v>66</v>
      </c>
      <c r="AJ14" s="558">
        <v>51</v>
      </c>
      <c r="AK14" s="558">
        <v>42</v>
      </c>
      <c r="AL14" s="558">
        <v>28</v>
      </c>
      <c r="AM14" s="558">
        <v>19</v>
      </c>
      <c r="AN14" s="558">
        <v>14</v>
      </c>
      <c r="AO14" s="559"/>
      <c r="AP14" s="559"/>
      <c r="AQ14" s="559"/>
      <c r="AR14" s="559">
        <v>11</v>
      </c>
      <c r="AS14" s="559">
        <v>892</v>
      </c>
      <c r="AT14" s="559">
        <v>93</v>
      </c>
      <c r="AU14" s="559">
        <v>75</v>
      </c>
      <c r="AV14" s="559">
        <v>363</v>
      </c>
      <c r="AW14" s="559">
        <v>13</v>
      </c>
      <c r="AX14" s="560"/>
    </row>
    <row r="15" spans="1:50" x14ac:dyDescent="0.2">
      <c r="A15" s="566">
        <v>305</v>
      </c>
      <c r="B15" s="125">
        <v>481</v>
      </c>
      <c r="C15" s="462" t="s">
        <v>24</v>
      </c>
      <c r="D15" s="354" t="s">
        <v>16</v>
      </c>
      <c r="E15" s="361">
        <v>2</v>
      </c>
      <c r="F15" s="557">
        <f t="shared" si="1"/>
        <v>1768</v>
      </c>
      <c r="G15" s="567">
        <v>16</v>
      </c>
      <c r="H15" s="567">
        <v>25</v>
      </c>
      <c r="I15" s="567">
        <v>18</v>
      </c>
      <c r="J15" s="567">
        <v>20</v>
      </c>
      <c r="K15" s="567">
        <v>19</v>
      </c>
      <c r="L15" s="567">
        <v>18</v>
      </c>
      <c r="M15" s="558">
        <v>38</v>
      </c>
      <c r="N15" s="558">
        <v>40</v>
      </c>
      <c r="O15" s="558">
        <v>38</v>
      </c>
      <c r="P15" s="558">
        <v>37</v>
      </c>
      <c r="Q15" s="558">
        <v>38</v>
      </c>
      <c r="R15" s="558"/>
      <c r="S15" s="558">
        <v>40</v>
      </c>
      <c r="T15" s="558">
        <v>37</v>
      </c>
      <c r="U15" s="558">
        <v>31</v>
      </c>
      <c r="V15" s="558">
        <v>36</v>
      </c>
      <c r="W15" s="558">
        <v>34</v>
      </c>
      <c r="X15" s="558">
        <v>34</v>
      </c>
      <c r="Y15" s="558">
        <v>37</v>
      </c>
      <c r="Z15" s="558">
        <v>29</v>
      </c>
      <c r="AA15" s="558">
        <v>34</v>
      </c>
      <c r="AB15" s="558">
        <v>159</v>
      </c>
      <c r="AC15" s="558">
        <v>159</v>
      </c>
      <c r="AD15" s="558">
        <v>156</v>
      </c>
      <c r="AE15" s="558">
        <v>149</v>
      </c>
      <c r="AF15" s="558">
        <v>139</v>
      </c>
      <c r="AG15" s="558">
        <v>105</v>
      </c>
      <c r="AH15" s="558">
        <v>68</v>
      </c>
      <c r="AI15" s="558">
        <v>66</v>
      </c>
      <c r="AJ15" s="558">
        <v>47</v>
      </c>
      <c r="AK15" s="558">
        <v>41</v>
      </c>
      <c r="AL15" s="558">
        <v>27</v>
      </c>
      <c r="AM15" s="558">
        <v>18</v>
      </c>
      <c r="AN15" s="558">
        <v>15</v>
      </c>
      <c r="AO15" s="559"/>
      <c r="AP15" s="559"/>
      <c r="AQ15" s="559"/>
      <c r="AR15" s="559">
        <v>26</v>
      </c>
      <c r="AS15" s="559">
        <v>892</v>
      </c>
      <c r="AT15" s="559">
        <v>92</v>
      </c>
      <c r="AU15" s="559">
        <v>92</v>
      </c>
      <c r="AV15" s="559">
        <v>434</v>
      </c>
      <c r="AW15" s="559">
        <v>26</v>
      </c>
      <c r="AX15" s="560"/>
    </row>
    <row r="16" spans="1:50" x14ac:dyDescent="0.2">
      <c r="A16" s="566">
        <v>306</v>
      </c>
      <c r="B16" s="125">
        <v>482</v>
      </c>
      <c r="C16" s="462" t="s">
        <v>26</v>
      </c>
      <c r="D16" s="354" t="s">
        <v>16</v>
      </c>
      <c r="E16" s="361">
        <v>2</v>
      </c>
      <c r="F16" s="557">
        <f t="shared" si="1"/>
        <v>1953</v>
      </c>
      <c r="G16" s="567">
        <v>35</v>
      </c>
      <c r="H16" s="567">
        <v>31</v>
      </c>
      <c r="I16" s="567">
        <v>36</v>
      </c>
      <c r="J16" s="567">
        <v>40</v>
      </c>
      <c r="K16" s="567">
        <v>32</v>
      </c>
      <c r="L16" s="567">
        <v>37</v>
      </c>
      <c r="M16" s="558">
        <v>39</v>
      </c>
      <c r="N16" s="558">
        <v>40</v>
      </c>
      <c r="O16" s="558">
        <v>39</v>
      </c>
      <c r="P16" s="558">
        <v>39</v>
      </c>
      <c r="Q16" s="558">
        <v>38</v>
      </c>
      <c r="R16" s="558"/>
      <c r="S16" s="558">
        <v>39</v>
      </c>
      <c r="T16" s="558">
        <v>42</v>
      </c>
      <c r="U16" s="558">
        <v>41</v>
      </c>
      <c r="V16" s="558">
        <v>41</v>
      </c>
      <c r="W16" s="558">
        <v>33</v>
      </c>
      <c r="X16" s="558">
        <v>36</v>
      </c>
      <c r="Y16" s="558">
        <v>36</v>
      </c>
      <c r="Z16" s="558">
        <v>36</v>
      </c>
      <c r="AA16" s="558">
        <v>32</v>
      </c>
      <c r="AB16" s="558">
        <v>182</v>
      </c>
      <c r="AC16" s="558">
        <v>169</v>
      </c>
      <c r="AD16" s="558">
        <v>160</v>
      </c>
      <c r="AE16" s="558">
        <v>157</v>
      </c>
      <c r="AF16" s="558">
        <v>139</v>
      </c>
      <c r="AG16" s="558">
        <v>109</v>
      </c>
      <c r="AH16" s="558">
        <v>79</v>
      </c>
      <c r="AI16" s="558">
        <v>68</v>
      </c>
      <c r="AJ16" s="558">
        <v>47</v>
      </c>
      <c r="AK16" s="558">
        <v>41</v>
      </c>
      <c r="AL16" s="558">
        <v>28</v>
      </c>
      <c r="AM16" s="558">
        <v>17</v>
      </c>
      <c r="AN16" s="558">
        <v>15</v>
      </c>
      <c r="AO16" s="559"/>
      <c r="AP16" s="559"/>
      <c r="AQ16" s="559"/>
      <c r="AR16" s="559">
        <v>53</v>
      </c>
      <c r="AS16" s="559">
        <v>1012</v>
      </c>
      <c r="AT16" s="559">
        <v>103</v>
      </c>
      <c r="AU16" s="559">
        <v>93</v>
      </c>
      <c r="AV16" s="559">
        <v>458</v>
      </c>
      <c r="AW16" s="559">
        <v>66</v>
      </c>
      <c r="AX16" s="560"/>
    </row>
    <row r="17" spans="1:50" x14ac:dyDescent="0.2">
      <c r="A17" s="566">
        <v>307</v>
      </c>
      <c r="B17" s="125">
        <v>483</v>
      </c>
      <c r="C17" s="462" t="s">
        <v>28</v>
      </c>
      <c r="D17" s="354" t="s">
        <v>16</v>
      </c>
      <c r="E17" s="361">
        <v>2</v>
      </c>
      <c r="F17" s="557">
        <f t="shared" si="1"/>
        <v>1882</v>
      </c>
      <c r="G17" s="567">
        <v>27</v>
      </c>
      <c r="H17" s="567">
        <v>30</v>
      </c>
      <c r="I17" s="567">
        <v>28</v>
      </c>
      <c r="J17" s="567">
        <v>24</v>
      </c>
      <c r="K17" s="567">
        <v>24</v>
      </c>
      <c r="L17" s="567">
        <v>33</v>
      </c>
      <c r="M17" s="558">
        <v>39</v>
      </c>
      <c r="N17" s="558">
        <v>39</v>
      </c>
      <c r="O17" s="558">
        <v>39</v>
      </c>
      <c r="P17" s="558">
        <v>39</v>
      </c>
      <c r="Q17" s="558">
        <v>38</v>
      </c>
      <c r="R17" s="558"/>
      <c r="S17" s="558">
        <v>39</v>
      </c>
      <c r="T17" s="558">
        <v>38</v>
      </c>
      <c r="U17" s="558">
        <v>36</v>
      </c>
      <c r="V17" s="558">
        <v>38</v>
      </c>
      <c r="W17" s="558">
        <v>33</v>
      </c>
      <c r="X17" s="558">
        <v>32</v>
      </c>
      <c r="Y17" s="558">
        <v>35</v>
      </c>
      <c r="Z17" s="558">
        <v>34</v>
      </c>
      <c r="AA17" s="558">
        <v>29</v>
      </c>
      <c r="AB17" s="558">
        <v>182</v>
      </c>
      <c r="AC17" s="558">
        <v>170</v>
      </c>
      <c r="AD17" s="558">
        <v>160</v>
      </c>
      <c r="AE17" s="558">
        <v>158</v>
      </c>
      <c r="AF17" s="558">
        <v>139</v>
      </c>
      <c r="AG17" s="558">
        <v>112</v>
      </c>
      <c r="AH17" s="558">
        <v>73</v>
      </c>
      <c r="AI17" s="558">
        <v>65</v>
      </c>
      <c r="AJ17" s="558">
        <v>47</v>
      </c>
      <c r="AK17" s="558">
        <v>43</v>
      </c>
      <c r="AL17" s="558">
        <v>26</v>
      </c>
      <c r="AM17" s="558">
        <v>18</v>
      </c>
      <c r="AN17" s="558">
        <v>15</v>
      </c>
      <c r="AO17" s="559"/>
      <c r="AP17" s="559"/>
      <c r="AQ17" s="559"/>
      <c r="AR17" s="559">
        <v>39</v>
      </c>
      <c r="AS17" s="559">
        <v>1003</v>
      </c>
      <c r="AT17" s="559">
        <v>95</v>
      </c>
      <c r="AU17" s="559">
        <v>94</v>
      </c>
      <c r="AV17" s="559">
        <v>461</v>
      </c>
      <c r="AW17" s="559">
        <v>44</v>
      </c>
      <c r="AX17" s="560"/>
    </row>
    <row r="18" spans="1:50" x14ac:dyDescent="0.2">
      <c r="A18" s="566">
        <v>308</v>
      </c>
      <c r="B18" s="125">
        <v>484</v>
      </c>
      <c r="C18" s="462" t="s">
        <v>30</v>
      </c>
      <c r="D18" s="354" t="s">
        <v>31</v>
      </c>
      <c r="E18" s="361">
        <v>2</v>
      </c>
      <c r="F18" s="557">
        <f t="shared" si="1"/>
        <v>1127</v>
      </c>
      <c r="G18" s="567">
        <v>17</v>
      </c>
      <c r="H18" s="567">
        <v>16</v>
      </c>
      <c r="I18" s="567">
        <v>19</v>
      </c>
      <c r="J18" s="567">
        <v>20</v>
      </c>
      <c r="K18" s="567">
        <v>21</v>
      </c>
      <c r="L18" s="567">
        <v>9</v>
      </c>
      <c r="M18" s="558">
        <v>22</v>
      </c>
      <c r="N18" s="558">
        <v>23</v>
      </c>
      <c r="O18" s="558">
        <v>20</v>
      </c>
      <c r="P18" s="558">
        <v>20</v>
      </c>
      <c r="Q18" s="558">
        <v>20</v>
      </c>
      <c r="R18" s="558"/>
      <c r="S18" s="558">
        <v>23</v>
      </c>
      <c r="T18" s="558">
        <v>24</v>
      </c>
      <c r="U18" s="558">
        <v>19</v>
      </c>
      <c r="V18" s="558">
        <v>17</v>
      </c>
      <c r="W18" s="558">
        <v>16</v>
      </c>
      <c r="X18" s="558">
        <v>17</v>
      </c>
      <c r="Y18" s="558">
        <v>13</v>
      </c>
      <c r="Z18" s="558">
        <v>11</v>
      </c>
      <c r="AA18" s="558">
        <v>12</v>
      </c>
      <c r="AB18" s="558">
        <v>89</v>
      </c>
      <c r="AC18" s="558">
        <v>102</v>
      </c>
      <c r="AD18" s="558">
        <v>106</v>
      </c>
      <c r="AE18" s="558">
        <v>106</v>
      </c>
      <c r="AF18" s="558">
        <v>88</v>
      </c>
      <c r="AG18" s="558">
        <v>81</v>
      </c>
      <c r="AH18" s="558">
        <v>52</v>
      </c>
      <c r="AI18" s="558">
        <v>45</v>
      </c>
      <c r="AJ18" s="558">
        <v>31</v>
      </c>
      <c r="AK18" s="558">
        <v>26</v>
      </c>
      <c r="AL18" s="558">
        <v>18</v>
      </c>
      <c r="AM18" s="558">
        <v>13</v>
      </c>
      <c r="AN18" s="558">
        <v>11</v>
      </c>
      <c r="AO18" s="559"/>
      <c r="AP18" s="559"/>
      <c r="AQ18" s="559"/>
      <c r="AR18" s="559">
        <v>31</v>
      </c>
      <c r="AS18" s="559">
        <v>648</v>
      </c>
      <c r="AT18" s="559">
        <v>52</v>
      </c>
      <c r="AU18" s="559">
        <v>48</v>
      </c>
      <c r="AV18" s="559">
        <v>286</v>
      </c>
      <c r="AW18" s="559">
        <v>32</v>
      </c>
      <c r="AX18" s="560"/>
    </row>
    <row r="19" spans="1:50" x14ac:dyDescent="0.2">
      <c r="A19" s="566">
        <v>309</v>
      </c>
      <c r="B19" s="125">
        <v>10502</v>
      </c>
      <c r="C19" s="462" t="s">
        <v>33</v>
      </c>
      <c r="D19" s="354" t="s">
        <v>31</v>
      </c>
      <c r="E19" s="361">
        <v>2</v>
      </c>
      <c r="F19" s="557">
        <f t="shared" si="1"/>
        <v>558</v>
      </c>
      <c r="G19" s="567">
        <v>18</v>
      </c>
      <c r="H19" s="567">
        <v>27</v>
      </c>
      <c r="I19" s="567">
        <v>25</v>
      </c>
      <c r="J19" s="567">
        <v>27</v>
      </c>
      <c r="K19" s="567">
        <v>20</v>
      </c>
      <c r="L19" s="567">
        <v>20</v>
      </c>
      <c r="M19" s="558">
        <v>13</v>
      </c>
      <c r="N19" s="558">
        <v>14</v>
      </c>
      <c r="O19" s="558">
        <v>10</v>
      </c>
      <c r="P19" s="558">
        <v>10</v>
      </c>
      <c r="Q19" s="558">
        <v>10</v>
      </c>
      <c r="R19" s="558"/>
      <c r="S19" s="558">
        <v>6</v>
      </c>
      <c r="T19" s="558">
        <v>6</v>
      </c>
      <c r="U19" s="558">
        <v>6</v>
      </c>
      <c r="V19" s="558">
        <v>4</v>
      </c>
      <c r="W19" s="558">
        <v>3</v>
      </c>
      <c r="X19" s="558">
        <v>3</v>
      </c>
      <c r="Y19" s="558">
        <v>2</v>
      </c>
      <c r="Z19" s="558">
        <v>3</v>
      </c>
      <c r="AA19" s="558">
        <v>3</v>
      </c>
      <c r="AB19" s="558">
        <v>19</v>
      </c>
      <c r="AC19" s="558">
        <v>35</v>
      </c>
      <c r="AD19" s="558">
        <v>50</v>
      </c>
      <c r="AE19" s="558">
        <v>50</v>
      </c>
      <c r="AF19" s="558">
        <v>36</v>
      </c>
      <c r="AG19" s="558">
        <v>32</v>
      </c>
      <c r="AH19" s="558">
        <v>32</v>
      </c>
      <c r="AI19" s="558">
        <v>19</v>
      </c>
      <c r="AJ19" s="558">
        <v>13</v>
      </c>
      <c r="AK19" s="558">
        <v>14</v>
      </c>
      <c r="AL19" s="558">
        <v>15</v>
      </c>
      <c r="AM19" s="558">
        <v>7</v>
      </c>
      <c r="AN19" s="558">
        <v>6</v>
      </c>
      <c r="AO19" s="559"/>
      <c r="AP19" s="559"/>
      <c r="AQ19" s="559"/>
      <c r="AR19" s="559">
        <v>26</v>
      </c>
      <c r="AS19" s="559">
        <v>286</v>
      </c>
      <c r="AT19" s="559">
        <v>16</v>
      </c>
      <c r="AU19" s="559">
        <v>45</v>
      </c>
      <c r="AV19" s="559">
        <v>111</v>
      </c>
      <c r="AW19" s="559">
        <v>23</v>
      </c>
      <c r="AX19" s="560"/>
    </row>
    <row r="20" spans="1:50" x14ac:dyDescent="0.2">
      <c r="A20" s="566">
        <v>310</v>
      </c>
      <c r="B20" s="125">
        <v>13864</v>
      </c>
      <c r="C20" s="462" t="s">
        <v>35</v>
      </c>
      <c r="D20" s="354" t="s">
        <v>31</v>
      </c>
      <c r="E20" s="361">
        <v>1</v>
      </c>
      <c r="F20" s="557">
        <f t="shared" si="1"/>
        <v>824</v>
      </c>
      <c r="G20" s="567">
        <v>10</v>
      </c>
      <c r="H20" s="567">
        <v>14</v>
      </c>
      <c r="I20" s="567">
        <v>10</v>
      </c>
      <c r="J20" s="567">
        <v>8</v>
      </c>
      <c r="K20" s="567">
        <v>10</v>
      </c>
      <c r="L20" s="567">
        <v>6</v>
      </c>
      <c r="M20" s="558">
        <v>14</v>
      </c>
      <c r="N20" s="558">
        <v>14</v>
      </c>
      <c r="O20" s="558">
        <v>15</v>
      </c>
      <c r="P20" s="558">
        <v>13</v>
      </c>
      <c r="Q20" s="558">
        <v>14</v>
      </c>
      <c r="R20" s="558"/>
      <c r="S20" s="558">
        <v>12</v>
      </c>
      <c r="T20" s="558">
        <v>8</v>
      </c>
      <c r="U20" s="558">
        <v>7</v>
      </c>
      <c r="V20" s="558">
        <v>9</v>
      </c>
      <c r="W20" s="558">
        <v>8</v>
      </c>
      <c r="X20" s="558">
        <v>9</v>
      </c>
      <c r="Y20" s="558">
        <v>8</v>
      </c>
      <c r="Z20" s="558">
        <v>9</v>
      </c>
      <c r="AA20" s="558">
        <v>8</v>
      </c>
      <c r="AB20" s="558">
        <v>68</v>
      </c>
      <c r="AC20" s="558">
        <v>64</v>
      </c>
      <c r="AD20" s="558">
        <v>90</v>
      </c>
      <c r="AE20" s="558">
        <v>92</v>
      </c>
      <c r="AF20" s="558">
        <v>75</v>
      </c>
      <c r="AG20" s="558">
        <v>67</v>
      </c>
      <c r="AH20" s="558">
        <v>45</v>
      </c>
      <c r="AI20" s="558">
        <v>37</v>
      </c>
      <c r="AJ20" s="558">
        <v>24</v>
      </c>
      <c r="AK20" s="558">
        <v>22</v>
      </c>
      <c r="AL20" s="558">
        <v>17</v>
      </c>
      <c r="AM20" s="558">
        <v>9</v>
      </c>
      <c r="AN20" s="558">
        <v>8</v>
      </c>
      <c r="AO20" s="559"/>
      <c r="AP20" s="559"/>
      <c r="AQ20" s="559"/>
      <c r="AR20" s="559">
        <v>16</v>
      </c>
      <c r="AS20" s="559">
        <v>511</v>
      </c>
      <c r="AT20" s="559">
        <v>25</v>
      </c>
      <c r="AU20" s="559">
        <v>23</v>
      </c>
      <c r="AV20" s="559">
        <v>228</v>
      </c>
      <c r="AW20" s="559">
        <v>14</v>
      </c>
      <c r="AX20" s="560"/>
    </row>
    <row r="21" spans="1:50" x14ac:dyDescent="0.2">
      <c r="A21" s="347">
        <v>311</v>
      </c>
      <c r="B21" s="125">
        <v>24569</v>
      </c>
      <c r="C21" s="462" t="s">
        <v>212</v>
      </c>
      <c r="D21" s="354" t="s">
        <v>31</v>
      </c>
      <c r="E21" s="361">
        <v>1</v>
      </c>
      <c r="F21" s="557">
        <f t="shared" si="1"/>
        <v>1598</v>
      </c>
      <c r="G21" s="567">
        <v>22</v>
      </c>
      <c r="H21" s="567">
        <v>30</v>
      </c>
      <c r="I21" s="567">
        <v>35</v>
      </c>
      <c r="J21" s="567">
        <v>27</v>
      </c>
      <c r="K21" s="567">
        <v>24</v>
      </c>
      <c r="L21" s="567">
        <v>22</v>
      </c>
      <c r="M21" s="558">
        <v>32</v>
      </c>
      <c r="N21" s="558">
        <v>35</v>
      </c>
      <c r="O21" s="558">
        <v>32</v>
      </c>
      <c r="P21" s="558">
        <v>29</v>
      </c>
      <c r="Q21" s="558">
        <v>37</v>
      </c>
      <c r="R21" s="558"/>
      <c r="S21" s="558">
        <v>32</v>
      </c>
      <c r="T21" s="558">
        <v>35</v>
      </c>
      <c r="U21" s="558">
        <v>31</v>
      </c>
      <c r="V21" s="558">
        <v>33</v>
      </c>
      <c r="W21" s="558">
        <v>25</v>
      </c>
      <c r="X21" s="558">
        <v>25</v>
      </c>
      <c r="Y21" s="558">
        <v>24</v>
      </c>
      <c r="Z21" s="558">
        <v>31</v>
      </c>
      <c r="AA21" s="558">
        <v>31</v>
      </c>
      <c r="AB21" s="558">
        <v>154</v>
      </c>
      <c r="AC21" s="558">
        <v>144</v>
      </c>
      <c r="AD21" s="558">
        <v>145</v>
      </c>
      <c r="AE21" s="558">
        <v>119</v>
      </c>
      <c r="AF21" s="558">
        <v>115</v>
      </c>
      <c r="AG21" s="558">
        <v>80</v>
      </c>
      <c r="AH21" s="558">
        <v>75</v>
      </c>
      <c r="AI21" s="558">
        <v>50</v>
      </c>
      <c r="AJ21" s="558">
        <v>44</v>
      </c>
      <c r="AK21" s="558">
        <v>30</v>
      </c>
      <c r="AL21" s="558">
        <v>22</v>
      </c>
      <c r="AM21" s="558">
        <v>14</v>
      </c>
      <c r="AN21" s="558">
        <v>14</v>
      </c>
      <c r="AO21" s="559"/>
      <c r="AP21" s="559"/>
      <c r="AQ21" s="559"/>
      <c r="AR21" s="559">
        <v>19</v>
      </c>
      <c r="AS21" s="559">
        <v>901</v>
      </c>
      <c r="AT21" s="559">
        <v>84</v>
      </c>
      <c r="AU21" s="559">
        <v>72</v>
      </c>
      <c r="AV21" s="559">
        <v>379</v>
      </c>
      <c r="AW21" s="559">
        <v>20</v>
      </c>
      <c r="AX21" s="560"/>
    </row>
    <row r="22" spans="1:50" x14ac:dyDescent="0.2">
      <c r="A22" s="554" t="s">
        <v>838</v>
      </c>
      <c r="B22" s="555" t="s">
        <v>109</v>
      </c>
      <c r="C22" s="555" t="s">
        <v>9</v>
      </c>
      <c r="D22" s="555" t="s">
        <v>37</v>
      </c>
      <c r="E22" s="555"/>
      <c r="F22" s="556">
        <f t="shared" si="1"/>
        <v>5784</v>
      </c>
      <c r="G22" s="565">
        <f>SUM(G23:G28)</f>
        <v>81</v>
      </c>
      <c r="H22" s="565">
        <f t="shared" ref="H22:AW22" si="3">SUM(H23:H28)</f>
        <v>74</v>
      </c>
      <c r="I22" s="565">
        <f t="shared" si="3"/>
        <v>71</v>
      </c>
      <c r="J22" s="565">
        <f t="shared" si="3"/>
        <v>53</v>
      </c>
      <c r="K22" s="565">
        <f t="shared" si="3"/>
        <v>67</v>
      </c>
      <c r="L22" s="565">
        <f t="shared" si="3"/>
        <v>73</v>
      </c>
      <c r="M22" s="565">
        <f t="shared" si="3"/>
        <v>131</v>
      </c>
      <c r="N22" s="565">
        <f t="shared" si="3"/>
        <v>125</v>
      </c>
      <c r="O22" s="565">
        <f t="shared" si="3"/>
        <v>122</v>
      </c>
      <c r="P22" s="565">
        <f t="shared" si="3"/>
        <v>129</v>
      </c>
      <c r="Q22" s="565">
        <f t="shared" si="3"/>
        <v>123</v>
      </c>
      <c r="R22" s="565"/>
      <c r="S22" s="565">
        <f t="shared" si="3"/>
        <v>119</v>
      </c>
      <c r="T22" s="565">
        <f t="shared" si="3"/>
        <v>116</v>
      </c>
      <c r="U22" s="565">
        <f t="shared" si="3"/>
        <v>114</v>
      </c>
      <c r="V22" s="565">
        <f t="shared" si="3"/>
        <v>109</v>
      </c>
      <c r="W22" s="565">
        <f t="shared" si="3"/>
        <v>107</v>
      </c>
      <c r="X22" s="565">
        <f t="shared" si="3"/>
        <v>106</v>
      </c>
      <c r="Y22" s="565">
        <f t="shared" si="3"/>
        <v>107</v>
      </c>
      <c r="Z22" s="565">
        <f t="shared" si="3"/>
        <v>106</v>
      </c>
      <c r="AA22" s="565">
        <f t="shared" si="3"/>
        <v>114</v>
      </c>
      <c r="AB22" s="565">
        <f t="shared" si="3"/>
        <v>582</v>
      </c>
      <c r="AC22" s="565">
        <f t="shared" si="3"/>
        <v>571</v>
      </c>
      <c r="AD22" s="565">
        <f t="shared" si="3"/>
        <v>487</v>
      </c>
      <c r="AE22" s="565">
        <f t="shared" si="3"/>
        <v>373</v>
      </c>
      <c r="AF22" s="565">
        <f t="shared" si="3"/>
        <v>331</v>
      </c>
      <c r="AG22" s="565">
        <f t="shared" si="3"/>
        <v>291</v>
      </c>
      <c r="AH22" s="565">
        <f t="shared" si="3"/>
        <v>245</v>
      </c>
      <c r="AI22" s="565">
        <f t="shared" si="3"/>
        <v>228</v>
      </c>
      <c r="AJ22" s="565">
        <f t="shared" si="3"/>
        <v>199</v>
      </c>
      <c r="AK22" s="565">
        <f t="shared" si="3"/>
        <v>179</v>
      </c>
      <c r="AL22" s="565">
        <f t="shared" si="3"/>
        <v>108</v>
      </c>
      <c r="AM22" s="565">
        <f t="shared" si="3"/>
        <v>70</v>
      </c>
      <c r="AN22" s="565">
        <f t="shared" si="3"/>
        <v>73</v>
      </c>
      <c r="AO22" s="565">
        <f t="shared" si="3"/>
        <v>0</v>
      </c>
      <c r="AP22" s="565">
        <f t="shared" si="3"/>
        <v>0</v>
      </c>
      <c r="AQ22" s="565">
        <f t="shared" si="3"/>
        <v>0</v>
      </c>
      <c r="AR22" s="565">
        <f t="shared" si="3"/>
        <v>95</v>
      </c>
      <c r="AS22" s="565">
        <f t="shared" si="3"/>
        <v>3116</v>
      </c>
      <c r="AT22" s="565">
        <f t="shared" si="3"/>
        <v>282</v>
      </c>
      <c r="AU22" s="565">
        <f t="shared" si="3"/>
        <v>324</v>
      </c>
      <c r="AV22" s="565">
        <f t="shared" si="3"/>
        <v>1377</v>
      </c>
      <c r="AW22" s="565">
        <f t="shared" si="3"/>
        <v>134</v>
      </c>
      <c r="AX22" s="560"/>
    </row>
    <row r="23" spans="1:50" x14ac:dyDescent="0.2">
      <c r="A23" s="566">
        <v>301</v>
      </c>
      <c r="B23" s="125">
        <v>485</v>
      </c>
      <c r="C23" s="462" t="s">
        <v>39</v>
      </c>
      <c r="D23" s="156" t="s">
        <v>14</v>
      </c>
      <c r="E23" s="361">
        <v>1</v>
      </c>
      <c r="F23" s="557">
        <f t="shared" si="1"/>
        <v>2188</v>
      </c>
      <c r="G23" s="567">
        <v>39</v>
      </c>
      <c r="H23" s="567">
        <v>35</v>
      </c>
      <c r="I23" s="567">
        <v>34</v>
      </c>
      <c r="J23" s="567">
        <v>28</v>
      </c>
      <c r="K23" s="567">
        <v>31</v>
      </c>
      <c r="L23" s="567">
        <v>28</v>
      </c>
      <c r="M23" s="558">
        <v>49</v>
      </c>
      <c r="N23" s="558">
        <v>46</v>
      </c>
      <c r="O23" s="558">
        <v>44</v>
      </c>
      <c r="P23" s="558">
        <v>47</v>
      </c>
      <c r="Q23" s="558">
        <v>45</v>
      </c>
      <c r="R23" s="558"/>
      <c r="S23" s="558">
        <v>43</v>
      </c>
      <c r="T23" s="558">
        <v>39</v>
      </c>
      <c r="U23" s="558">
        <v>41</v>
      </c>
      <c r="V23" s="558">
        <v>34</v>
      </c>
      <c r="W23" s="558">
        <v>37</v>
      </c>
      <c r="X23" s="558">
        <v>35</v>
      </c>
      <c r="Y23" s="558">
        <v>37</v>
      </c>
      <c r="Z23" s="558">
        <v>37</v>
      </c>
      <c r="AA23" s="558">
        <v>42</v>
      </c>
      <c r="AB23" s="558">
        <v>219</v>
      </c>
      <c r="AC23" s="558">
        <v>214</v>
      </c>
      <c r="AD23" s="558">
        <v>176</v>
      </c>
      <c r="AE23" s="558">
        <v>132</v>
      </c>
      <c r="AF23" s="558">
        <v>129</v>
      </c>
      <c r="AG23" s="558">
        <v>114</v>
      </c>
      <c r="AH23" s="558">
        <v>99</v>
      </c>
      <c r="AI23" s="558">
        <v>85</v>
      </c>
      <c r="AJ23" s="558">
        <v>69</v>
      </c>
      <c r="AK23" s="558">
        <v>71</v>
      </c>
      <c r="AL23" s="558">
        <v>45</v>
      </c>
      <c r="AM23" s="558">
        <v>29</v>
      </c>
      <c r="AN23" s="558">
        <v>35</v>
      </c>
      <c r="AO23" s="559"/>
      <c r="AP23" s="559"/>
      <c r="AQ23" s="559"/>
      <c r="AR23" s="559">
        <v>46</v>
      </c>
      <c r="AS23" s="559">
        <v>1173</v>
      </c>
      <c r="AT23" s="559">
        <v>99</v>
      </c>
      <c r="AU23" s="559">
        <v>106</v>
      </c>
      <c r="AV23" s="559">
        <v>499</v>
      </c>
      <c r="AW23" s="559">
        <v>66</v>
      </c>
      <c r="AX23" s="560"/>
    </row>
    <row r="24" spans="1:50" x14ac:dyDescent="0.2">
      <c r="A24" s="566">
        <v>302</v>
      </c>
      <c r="B24" s="125">
        <v>486</v>
      </c>
      <c r="C24" s="462" t="s">
        <v>41</v>
      </c>
      <c r="D24" s="354" t="s">
        <v>16</v>
      </c>
      <c r="E24" s="361">
        <v>1</v>
      </c>
      <c r="F24" s="557">
        <f t="shared" si="1"/>
        <v>1215</v>
      </c>
      <c r="G24" s="567">
        <v>18</v>
      </c>
      <c r="H24" s="567">
        <v>16</v>
      </c>
      <c r="I24" s="567">
        <v>13</v>
      </c>
      <c r="J24" s="567">
        <v>8</v>
      </c>
      <c r="K24" s="567">
        <v>13</v>
      </c>
      <c r="L24" s="567">
        <v>16</v>
      </c>
      <c r="M24" s="558">
        <v>28</v>
      </c>
      <c r="N24" s="558">
        <v>27</v>
      </c>
      <c r="O24" s="558">
        <v>27</v>
      </c>
      <c r="P24" s="558">
        <v>27</v>
      </c>
      <c r="Q24" s="558">
        <v>26</v>
      </c>
      <c r="R24" s="558"/>
      <c r="S24" s="558">
        <v>25</v>
      </c>
      <c r="T24" s="558">
        <v>28</v>
      </c>
      <c r="U24" s="558">
        <v>28</v>
      </c>
      <c r="V24" s="558">
        <v>30</v>
      </c>
      <c r="W24" s="558">
        <v>26</v>
      </c>
      <c r="X24" s="558">
        <v>27</v>
      </c>
      <c r="Y24" s="558">
        <v>25</v>
      </c>
      <c r="Z24" s="558">
        <v>26</v>
      </c>
      <c r="AA24" s="558">
        <v>25</v>
      </c>
      <c r="AB24" s="558">
        <v>123</v>
      </c>
      <c r="AC24" s="558">
        <v>113</v>
      </c>
      <c r="AD24" s="558">
        <v>95</v>
      </c>
      <c r="AE24" s="558">
        <v>75</v>
      </c>
      <c r="AF24" s="558">
        <v>64</v>
      </c>
      <c r="AG24" s="558">
        <v>56</v>
      </c>
      <c r="AH24" s="558">
        <v>52</v>
      </c>
      <c r="AI24" s="558">
        <v>49</v>
      </c>
      <c r="AJ24" s="558">
        <v>45</v>
      </c>
      <c r="AK24" s="558">
        <v>35</v>
      </c>
      <c r="AL24" s="558">
        <v>23</v>
      </c>
      <c r="AM24" s="558">
        <v>13</v>
      </c>
      <c r="AN24" s="558">
        <v>13</v>
      </c>
      <c r="AO24" s="559"/>
      <c r="AP24" s="559"/>
      <c r="AQ24" s="559"/>
      <c r="AR24" s="559">
        <v>19</v>
      </c>
      <c r="AS24" s="559">
        <v>678</v>
      </c>
      <c r="AT24" s="559">
        <v>68</v>
      </c>
      <c r="AU24" s="559">
        <v>76</v>
      </c>
      <c r="AV24" s="559">
        <v>269</v>
      </c>
      <c r="AW24" s="559">
        <v>20</v>
      </c>
      <c r="AX24" s="560"/>
    </row>
    <row r="25" spans="1:50" x14ac:dyDescent="0.2">
      <c r="A25" s="566">
        <v>303</v>
      </c>
      <c r="B25" s="125">
        <v>487</v>
      </c>
      <c r="C25" s="462" t="s">
        <v>43</v>
      </c>
      <c r="D25" s="354" t="s">
        <v>31</v>
      </c>
      <c r="E25" s="361">
        <v>1</v>
      </c>
      <c r="F25" s="557">
        <f t="shared" si="1"/>
        <v>643</v>
      </c>
      <c r="G25" s="567">
        <v>11</v>
      </c>
      <c r="H25" s="567">
        <v>9</v>
      </c>
      <c r="I25" s="567">
        <v>10</v>
      </c>
      <c r="J25" s="567">
        <v>5</v>
      </c>
      <c r="K25" s="567">
        <v>11</v>
      </c>
      <c r="L25" s="567">
        <v>14</v>
      </c>
      <c r="M25" s="558">
        <v>15</v>
      </c>
      <c r="N25" s="558">
        <v>14</v>
      </c>
      <c r="O25" s="558">
        <v>14</v>
      </c>
      <c r="P25" s="558">
        <v>15</v>
      </c>
      <c r="Q25" s="558">
        <v>14</v>
      </c>
      <c r="R25" s="558"/>
      <c r="S25" s="558">
        <v>14</v>
      </c>
      <c r="T25" s="558">
        <v>14</v>
      </c>
      <c r="U25" s="558">
        <v>11</v>
      </c>
      <c r="V25" s="558">
        <v>12</v>
      </c>
      <c r="W25" s="558">
        <v>11</v>
      </c>
      <c r="X25" s="558">
        <v>12</v>
      </c>
      <c r="Y25" s="558">
        <v>12</v>
      </c>
      <c r="Z25" s="558">
        <v>13</v>
      </c>
      <c r="AA25" s="558">
        <v>13</v>
      </c>
      <c r="AB25" s="558">
        <v>60</v>
      </c>
      <c r="AC25" s="558">
        <v>52</v>
      </c>
      <c r="AD25" s="558">
        <v>55</v>
      </c>
      <c r="AE25" s="558">
        <v>44</v>
      </c>
      <c r="AF25" s="558">
        <v>39</v>
      </c>
      <c r="AG25" s="558">
        <v>32</v>
      </c>
      <c r="AH25" s="558">
        <v>26</v>
      </c>
      <c r="AI25" s="558">
        <v>23</v>
      </c>
      <c r="AJ25" s="558">
        <v>22</v>
      </c>
      <c r="AK25" s="558">
        <v>21</v>
      </c>
      <c r="AL25" s="558">
        <v>11</v>
      </c>
      <c r="AM25" s="558">
        <v>7</v>
      </c>
      <c r="AN25" s="558">
        <v>7</v>
      </c>
      <c r="AO25" s="559"/>
      <c r="AP25" s="559"/>
      <c r="AQ25" s="559"/>
      <c r="AR25" s="559">
        <v>10</v>
      </c>
      <c r="AS25" s="559">
        <v>339</v>
      </c>
      <c r="AT25" s="559">
        <v>31</v>
      </c>
      <c r="AU25" s="559">
        <v>42</v>
      </c>
      <c r="AV25" s="559">
        <v>148</v>
      </c>
      <c r="AW25" s="559">
        <v>15</v>
      </c>
      <c r="AX25" s="560"/>
    </row>
    <row r="26" spans="1:50" x14ac:dyDescent="0.2">
      <c r="A26" s="566">
        <v>304</v>
      </c>
      <c r="B26" s="125">
        <v>488</v>
      </c>
      <c r="C26" s="462" t="s">
        <v>45</v>
      </c>
      <c r="D26" s="354" t="s">
        <v>31</v>
      </c>
      <c r="E26" s="361">
        <v>1</v>
      </c>
      <c r="F26" s="557">
        <f t="shared" si="1"/>
        <v>310</v>
      </c>
      <c r="G26" s="567">
        <v>3</v>
      </c>
      <c r="H26" s="567">
        <v>3</v>
      </c>
      <c r="I26" s="567">
        <v>2</v>
      </c>
      <c r="J26" s="567">
        <v>2</v>
      </c>
      <c r="K26" s="567">
        <v>4</v>
      </c>
      <c r="L26" s="567">
        <v>2</v>
      </c>
      <c r="M26" s="558">
        <v>7</v>
      </c>
      <c r="N26" s="558">
        <v>8</v>
      </c>
      <c r="O26" s="558">
        <v>7</v>
      </c>
      <c r="P26" s="558">
        <v>8</v>
      </c>
      <c r="Q26" s="558">
        <v>8</v>
      </c>
      <c r="R26" s="558"/>
      <c r="S26" s="558">
        <v>7</v>
      </c>
      <c r="T26" s="558">
        <v>7</v>
      </c>
      <c r="U26" s="558">
        <v>6</v>
      </c>
      <c r="V26" s="558">
        <v>7</v>
      </c>
      <c r="W26" s="558">
        <v>7</v>
      </c>
      <c r="X26" s="558">
        <v>6</v>
      </c>
      <c r="Y26" s="558">
        <v>7</v>
      </c>
      <c r="Z26" s="558">
        <v>6</v>
      </c>
      <c r="AA26" s="558">
        <v>5</v>
      </c>
      <c r="AB26" s="558">
        <v>29</v>
      </c>
      <c r="AC26" s="558">
        <v>33</v>
      </c>
      <c r="AD26" s="558">
        <v>28</v>
      </c>
      <c r="AE26" s="558">
        <v>24</v>
      </c>
      <c r="AF26" s="558">
        <v>17</v>
      </c>
      <c r="AG26" s="558">
        <v>10</v>
      </c>
      <c r="AH26" s="558">
        <v>12</v>
      </c>
      <c r="AI26" s="558">
        <v>13</v>
      </c>
      <c r="AJ26" s="558">
        <v>11</v>
      </c>
      <c r="AK26" s="558">
        <v>9</v>
      </c>
      <c r="AL26" s="558">
        <v>5</v>
      </c>
      <c r="AM26" s="558">
        <v>4</v>
      </c>
      <c r="AN26" s="558">
        <v>3</v>
      </c>
      <c r="AO26" s="559"/>
      <c r="AP26" s="559"/>
      <c r="AQ26" s="559"/>
      <c r="AR26" s="559">
        <v>6</v>
      </c>
      <c r="AS26" s="559">
        <v>167</v>
      </c>
      <c r="AT26" s="559">
        <v>15</v>
      </c>
      <c r="AU26" s="559">
        <v>21</v>
      </c>
      <c r="AV26" s="559">
        <v>78</v>
      </c>
      <c r="AW26" s="559">
        <v>5</v>
      </c>
      <c r="AX26" s="560"/>
    </row>
    <row r="27" spans="1:50" x14ac:dyDescent="0.2">
      <c r="A27" s="566">
        <v>305</v>
      </c>
      <c r="B27" s="125">
        <v>489</v>
      </c>
      <c r="C27" s="462" t="s">
        <v>48</v>
      </c>
      <c r="D27" s="354" t="s">
        <v>31</v>
      </c>
      <c r="E27" s="361">
        <v>1</v>
      </c>
      <c r="F27" s="557">
        <f t="shared" si="1"/>
        <v>772</v>
      </c>
      <c r="G27" s="567">
        <v>6</v>
      </c>
      <c r="H27" s="567">
        <v>6</v>
      </c>
      <c r="I27" s="567">
        <v>7</v>
      </c>
      <c r="J27" s="567">
        <v>7</v>
      </c>
      <c r="K27" s="567">
        <v>4</v>
      </c>
      <c r="L27" s="567">
        <v>8</v>
      </c>
      <c r="M27" s="558">
        <v>19</v>
      </c>
      <c r="N27" s="558">
        <v>16</v>
      </c>
      <c r="O27" s="558">
        <v>17</v>
      </c>
      <c r="P27" s="558">
        <v>18</v>
      </c>
      <c r="Q27" s="558">
        <v>17</v>
      </c>
      <c r="R27" s="558"/>
      <c r="S27" s="558">
        <v>18</v>
      </c>
      <c r="T27" s="558">
        <v>15</v>
      </c>
      <c r="U27" s="558">
        <v>15</v>
      </c>
      <c r="V27" s="558">
        <v>14</v>
      </c>
      <c r="W27" s="558">
        <v>14</v>
      </c>
      <c r="X27" s="558">
        <v>15</v>
      </c>
      <c r="Y27" s="558">
        <v>15</v>
      </c>
      <c r="Z27" s="558">
        <v>14</v>
      </c>
      <c r="AA27" s="558">
        <v>16</v>
      </c>
      <c r="AB27" s="558">
        <v>77</v>
      </c>
      <c r="AC27" s="558">
        <v>86</v>
      </c>
      <c r="AD27" s="558">
        <v>66</v>
      </c>
      <c r="AE27" s="558">
        <v>54</v>
      </c>
      <c r="AF27" s="558">
        <v>44</v>
      </c>
      <c r="AG27" s="558">
        <v>41</v>
      </c>
      <c r="AH27" s="558">
        <v>30</v>
      </c>
      <c r="AI27" s="558">
        <v>31</v>
      </c>
      <c r="AJ27" s="558">
        <v>27</v>
      </c>
      <c r="AK27" s="558">
        <v>25</v>
      </c>
      <c r="AL27" s="558">
        <v>13</v>
      </c>
      <c r="AM27" s="558">
        <v>9</v>
      </c>
      <c r="AN27" s="558">
        <v>8</v>
      </c>
      <c r="AO27" s="559"/>
      <c r="AP27" s="559"/>
      <c r="AQ27" s="559"/>
      <c r="AR27" s="559">
        <v>8</v>
      </c>
      <c r="AS27" s="559">
        <v>413</v>
      </c>
      <c r="AT27" s="559">
        <v>49</v>
      </c>
      <c r="AU27" s="559">
        <v>43</v>
      </c>
      <c r="AV27" s="559">
        <v>192</v>
      </c>
      <c r="AW27" s="559">
        <v>16</v>
      </c>
      <c r="AX27" s="560"/>
    </row>
    <row r="28" spans="1:50" x14ac:dyDescent="0.2">
      <c r="A28" s="566">
        <v>306</v>
      </c>
      <c r="B28" s="125">
        <v>7186</v>
      </c>
      <c r="C28" s="462" t="s">
        <v>50</v>
      </c>
      <c r="D28" s="354" t="s">
        <v>31</v>
      </c>
      <c r="E28" s="361">
        <v>1</v>
      </c>
      <c r="F28" s="557">
        <f t="shared" si="1"/>
        <v>656</v>
      </c>
      <c r="G28" s="567">
        <v>4</v>
      </c>
      <c r="H28" s="567">
        <v>5</v>
      </c>
      <c r="I28" s="567">
        <v>5</v>
      </c>
      <c r="J28" s="567">
        <v>3</v>
      </c>
      <c r="K28" s="567">
        <v>4</v>
      </c>
      <c r="L28" s="567">
        <v>5</v>
      </c>
      <c r="M28" s="558">
        <v>13</v>
      </c>
      <c r="N28" s="558">
        <v>14</v>
      </c>
      <c r="O28" s="558">
        <v>13</v>
      </c>
      <c r="P28" s="558">
        <v>14</v>
      </c>
      <c r="Q28" s="558">
        <v>13</v>
      </c>
      <c r="R28" s="558"/>
      <c r="S28" s="558">
        <v>12</v>
      </c>
      <c r="T28" s="558">
        <v>13</v>
      </c>
      <c r="U28" s="558">
        <v>13</v>
      </c>
      <c r="V28" s="558">
        <v>12</v>
      </c>
      <c r="W28" s="558">
        <v>12</v>
      </c>
      <c r="X28" s="558">
        <v>11</v>
      </c>
      <c r="Y28" s="558">
        <v>11</v>
      </c>
      <c r="Z28" s="558">
        <v>10</v>
      </c>
      <c r="AA28" s="558">
        <v>13</v>
      </c>
      <c r="AB28" s="558">
        <v>74</v>
      </c>
      <c r="AC28" s="558">
        <v>73</v>
      </c>
      <c r="AD28" s="558">
        <v>67</v>
      </c>
      <c r="AE28" s="558">
        <v>44</v>
      </c>
      <c r="AF28" s="558">
        <v>38</v>
      </c>
      <c r="AG28" s="558">
        <v>38</v>
      </c>
      <c r="AH28" s="558">
        <v>26</v>
      </c>
      <c r="AI28" s="558">
        <v>27</v>
      </c>
      <c r="AJ28" s="558">
        <v>25</v>
      </c>
      <c r="AK28" s="558">
        <v>18</v>
      </c>
      <c r="AL28" s="558">
        <v>11</v>
      </c>
      <c r="AM28" s="558">
        <v>8</v>
      </c>
      <c r="AN28" s="558">
        <v>7</v>
      </c>
      <c r="AO28" s="559"/>
      <c r="AP28" s="559"/>
      <c r="AQ28" s="559"/>
      <c r="AR28" s="559">
        <v>6</v>
      </c>
      <c r="AS28" s="559">
        <v>346</v>
      </c>
      <c r="AT28" s="559">
        <v>20</v>
      </c>
      <c r="AU28" s="559">
        <v>36</v>
      </c>
      <c r="AV28" s="559">
        <v>191</v>
      </c>
      <c r="AW28" s="559">
        <v>12</v>
      </c>
      <c r="AX28" s="560"/>
    </row>
    <row r="29" spans="1:50" x14ac:dyDescent="0.2">
      <c r="A29" s="554" t="s">
        <v>839</v>
      </c>
      <c r="B29" s="555" t="s">
        <v>109</v>
      </c>
      <c r="C29" s="555" t="s">
        <v>9</v>
      </c>
      <c r="D29" s="555" t="s">
        <v>52</v>
      </c>
      <c r="E29" s="555"/>
      <c r="F29" s="556">
        <f t="shared" si="1"/>
        <v>5681</v>
      </c>
      <c r="G29" s="565">
        <f>SUM(G30:G32)</f>
        <v>82</v>
      </c>
      <c r="H29" s="565">
        <f t="shared" ref="H29:AW29" si="4">SUM(H30:H32)</f>
        <v>67</v>
      </c>
      <c r="I29" s="565">
        <f t="shared" si="4"/>
        <v>70</v>
      </c>
      <c r="J29" s="565">
        <f t="shared" si="4"/>
        <v>69</v>
      </c>
      <c r="K29" s="565">
        <f t="shared" si="4"/>
        <v>65</v>
      </c>
      <c r="L29" s="565">
        <f t="shared" si="4"/>
        <v>58</v>
      </c>
      <c r="M29" s="565">
        <f t="shared" si="4"/>
        <v>141</v>
      </c>
      <c r="N29" s="565">
        <f t="shared" si="4"/>
        <v>140</v>
      </c>
      <c r="O29" s="565">
        <f t="shared" si="4"/>
        <v>140</v>
      </c>
      <c r="P29" s="565">
        <f t="shared" si="4"/>
        <v>135</v>
      </c>
      <c r="Q29" s="565">
        <f t="shared" si="4"/>
        <v>144</v>
      </c>
      <c r="R29" s="565"/>
      <c r="S29" s="565">
        <f t="shared" si="4"/>
        <v>145</v>
      </c>
      <c r="T29" s="565">
        <f t="shared" si="4"/>
        <v>143</v>
      </c>
      <c r="U29" s="565">
        <f t="shared" si="4"/>
        <v>133</v>
      </c>
      <c r="V29" s="565">
        <f t="shared" si="4"/>
        <v>128</v>
      </c>
      <c r="W29" s="565">
        <f t="shared" si="4"/>
        <v>112</v>
      </c>
      <c r="X29" s="565">
        <f t="shared" si="4"/>
        <v>104</v>
      </c>
      <c r="Y29" s="565">
        <f t="shared" si="4"/>
        <v>94</v>
      </c>
      <c r="Z29" s="565">
        <f t="shared" si="4"/>
        <v>94</v>
      </c>
      <c r="AA29" s="565">
        <f t="shared" si="4"/>
        <v>104</v>
      </c>
      <c r="AB29" s="565">
        <f t="shared" si="4"/>
        <v>521</v>
      </c>
      <c r="AC29" s="565">
        <f t="shared" si="4"/>
        <v>542</v>
      </c>
      <c r="AD29" s="565">
        <f t="shared" si="4"/>
        <v>510</v>
      </c>
      <c r="AE29" s="565">
        <f t="shared" si="4"/>
        <v>438</v>
      </c>
      <c r="AF29" s="565">
        <f t="shared" si="4"/>
        <v>336</v>
      </c>
      <c r="AG29" s="565">
        <f t="shared" si="4"/>
        <v>296</v>
      </c>
      <c r="AH29" s="565">
        <f t="shared" si="4"/>
        <v>235</v>
      </c>
      <c r="AI29" s="565">
        <f t="shared" si="4"/>
        <v>204</v>
      </c>
      <c r="AJ29" s="565">
        <f t="shared" si="4"/>
        <v>146</v>
      </c>
      <c r="AK29" s="565">
        <f t="shared" si="4"/>
        <v>90</v>
      </c>
      <c r="AL29" s="565">
        <f t="shared" si="4"/>
        <v>91</v>
      </c>
      <c r="AM29" s="565">
        <f t="shared" si="4"/>
        <v>36</v>
      </c>
      <c r="AN29" s="565">
        <f t="shared" si="4"/>
        <v>68</v>
      </c>
      <c r="AO29" s="565">
        <f t="shared" si="4"/>
        <v>0</v>
      </c>
      <c r="AP29" s="565">
        <f t="shared" si="4"/>
        <v>0</v>
      </c>
      <c r="AQ29" s="565">
        <f t="shared" si="4"/>
        <v>0</v>
      </c>
      <c r="AR29" s="565">
        <f t="shared" si="4"/>
        <v>96</v>
      </c>
      <c r="AS29" s="565">
        <f t="shared" si="4"/>
        <v>3302</v>
      </c>
      <c r="AT29" s="565">
        <f t="shared" si="4"/>
        <v>330</v>
      </c>
      <c r="AU29" s="565">
        <f t="shared" si="4"/>
        <v>272</v>
      </c>
      <c r="AV29" s="565">
        <f t="shared" si="4"/>
        <v>1274</v>
      </c>
      <c r="AW29" s="565">
        <f t="shared" si="4"/>
        <v>135</v>
      </c>
      <c r="AX29" s="560"/>
    </row>
    <row r="30" spans="1:50" x14ac:dyDescent="0.2">
      <c r="A30" s="566">
        <v>301</v>
      </c>
      <c r="B30" s="125">
        <v>490</v>
      </c>
      <c r="C30" s="462" t="s">
        <v>54</v>
      </c>
      <c r="D30" s="354" t="s">
        <v>14</v>
      </c>
      <c r="E30" s="361">
        <v>2</v>
      </c>
      <c r="F30" s="557">
        <f t="shared" si="1"/>
        <v>2131</v>
      </c>
      <c r="G30" s="567">
        <v>40</v>
      </c>
      <c r="H30" s="567">
        <v>34</v>
      </c>
      <c r="I30" s="567">
        <v>35</v>
      </c>
      <c r="J30" s="567">
        <v>35</v>
      </c>
      <c r="K30" s="567">
        <v>30</v>
      </c>
      <c r="L30" s="567">
        <v>25</v>
      </c>
      <c r="M30" s="559">
        <v>44</v>
      </c>
      <c r="N30" s="559">
        <v>49</v>
      </c>
      <c r="O30" s="559">
        <v>47</v>
      </c>
      <c r="P30" s="559">
        <v>50</v>
      </c>
      <c r="Q30" s="559">
        <v>50</v>
      </c>
      <c r="R30" s="559"/>
      <c r="S30" s="559">
        <v>51</v>
      </c>
      <c r="T30" s="559">
        <v>51</v>
      </c>
      <c r="U30" s="559">
        <v>47</v>
      </c>
      <c r="V30" s="559">
        <v>45</v>
      </c>
      <c r="W30" s="559">
        <v>41</v>
      </c>
      <c r="X30" s="559">
        <v>36</v>
      </c>
      <c r="Y30" s="559">
        <v>33</v>
      </c>
      <c r="Z30" s="559">
        <v>33</v>
      </c>
      <c r="AA30" s="559">
        <v>36</v>
      </c>
      <c r="AB30" s="559">
        <v>182</v>
      </c>
      <c r="AC30" s="559">
        <v>192</v>
      </c>
      <c r="AD30" s="559">
        <v>190</v>
      </c>
      <c r="AE30" s="559">
        <v>158</v>
      </c>
      <c r="AF30" s="559">
        <v>124</v>
      </c>
      <c r="AG30" s="559">
        <v>117</v>
      </c>
      <c r="AH30" s="559">
        <v>91</v>
      </c>
      <c r="AI30" s="559">
        <v>82</v>
      </c>
      <c r="AJ30" s="559">
        <v>65</v>
      </c>
      <c r="AK30" s="559">
        <v>37</v>
      </c>
      <c r="AL30" s="559">
        <v>37</v>
      </c>
      <c r="AM30" s="559">
        <v>16</v>
      </c>
      <c r="AN30" s="559">
        <v>28</v>
      </c>
      <c r="AO30" s="559"/>
      <c r="AP30" s="559"/>
      <c r="AQ30" s="559"/>
      <c r="AR30" s="559">
        <v>41</v>
      </c>
      <c r="AS30" s="559">
        <v>1287</v>
      </c>
      <c r="AT30" s="559">
        <v>124</v>
      </c>
      <c r="AU30" s="559">
        <v>96</v>
      </c>
      <c r="AV30" s="559">
        <v>465</v>
      </c>
      <c r="AW30" s="559">
        <v>65</v>
      </c>
      <c r="AX30" s="560"/>
    </row>
    <row r="31" spans="1:50" x14ac:dyDescent="0.2">
      <c r="A31" s="566">
        <v>302</v>
      </c>
      <c r="B31" s="125">
        <v>491</v>
      </c>
      <c r="C31" s="462" t="s">
        <v>56</v>
      </c>
      <c r="D31" s="354" t="s">
        <v>16</v>
      </c>
      <c r="E31" s="361">
        <v>2</v>
      </c>
      <c r="F31" s="557">
        <f t="shared" si="1"/>
        <v>1503</v>
      </c>
      <c r="G31" s="567">
        <v>21</v>
      </c>
      <c r="H31" s="567">
        <v>22</v>
      </c>
      <c r="I31" s="567">
        <v>23</v>
      </c>
      <c r="J31" s="567">
        <v>15</v>
      </c>
      <c r="K31" s="567">
        <v>17</v>
      </c>
      <c r="L31" s="567">
        <v>22</v>
      </c>
      <c r="M31" s="559">
        <v>38</v>
      </c>
      <c r="N31" s="559">
        <v>34</v>
      </c>
      <c r="O31" s="559">
        <v>38</v>
      </c>
      <c r="P31" s="559">
        <v>35</v>
      </c>
      <c r="Q31" s="559">
        <v>41</v>
      </c>
      <c r="R31" s="559"/>
      <c r="S31" s="559">
        <v>35</v>
      </c>
      <c r="T31" s="559">
        <v>38</v>
      </c>
      <c r="U31" s="559">
        <v>34</v>
      </c>
      <c r="V31" s="559">
        <v>37</v>
      </c>
      <c r="W31" s="559">
        <v>31</v>
      </c>
      <c r="X31" s="559">
        <v>25</v>
      </c>
      <c r="Y31" s="559">
        <v>22</v>
      </c>
      <c r="Z31" s="559">
        <v>22</v>
      </c>
      <c r="AA31" s="559">
        <v>24</v>
      </c>
      <c r="AB31" s="559">
        <v>138</v>
      </c>
      <c r="AC31" s="559">
        <v>145</v>
      </c>
      <c r="AD31" s="559">
        <v>138</v>
      </c>
      <c r="AE31" s="559">
        <v>116</v>
      </c>
      <c r="AF31" s="559">
        <v>89</v>
      </c>
      <c r="AG31" s="559">
        <v>84</v>
      </c>
      <c r="AH31" s="559">
        <v>61</v>
      </c>
      <c r="AI31" s="559">
        <v>56</v>
      </c>
      <c r="AJ31" s="559">
        <v>36</v>
      </c>
      <c r="AK31" s="559">
        <v>21</v>
      </c>
      <c r="AL31" s="559">
        <v>21</v>
      </c>
      <c r="AM31" s="559">
        <v>8</v>
      </c>
      <c r="AN31" s="559">
        <v>16</v>
      </c>
      <c r="AO31" s="559"/>
      <c r="AP31" s="559"/>
      <c r="AQ31" s="559"/>
      <c r="AR31" s="559">
        <v>26</v>
      </c>
      <c r="AS31" s="559">
        <v>879</v>
      </c>
      <c r="AT31" s="559">
        <v>94</v>
      </c>
      <c r="AU31" s="559">
        <v>71</v>
      </c>
      <c r="AV31" s="559">
        <v>346</v>
      </c>
      <c r="AW31" s="559">
        <v>45</v>
      </c>
      <c r="AX31" s="560"/>
    </row>
    <row r="32" spans="1:50" x14ac:dyDescent="0.2">
      <c r="A32" s="566">
        <v>303</v>
      </c>
      <c r="B32" s="125">
        <v>433</v>
      </c>
      <c r="C32" s="462" t="s">
        <v>58</v>
      </c>
      <c r="D32" s="354" t="s">
        <v>31</v>
      </c>
      <c r="E32" s="361">
        <v>2</v>
      </c>
      <c r="F32" s="557">
        <f t="shared" si="1"/>
        <v>2047</v>
      </c>
      <c r="G32" s="567">
        <v>21</v>
      </c>
      <c r="H32" s="567">
        <v>11</v>
      </c>
      <c r="I32" s="567">
        <v>12</v>
      </c>
      <c r="J32" s="567">
        <v>19</v>
      </c>
      <c r="K32" s="567">
        <v>18</v>
      </c>
      <c r="L32" s="567">
        <v>11</v>
      </c>
      <c r="M32" s="559">
        <v>59</v>
      </c>
      <c r="N32" s="559">
        <v>57</v>
      </c>
      <c r="O32" s="559">
        <v>55</v>
      </c>
      <c r="P32" s="559">
        <v>50</v>
      </c>
      <c r="Q32" s="559">
        <v>53</v>
      </c>
      <c r="R32" s="559"/>
      <c r="S32" s="559">
        <v>59</v>
      </c>
      <c r="T32" s="559">
        <v>54</v>
      </c>
      <c r="U32" s="559">
        <v>52</v>
      </c>
      <c r="V32" s="559">
        <v>46</v>
      </c>
      <c r="W32" s="559">
        <v>40</v>
      </c>
      <c r="X32" s="559">
        <v>43</v>
      </c>
      <c r="Y32" s="559">
        <v>39</v>
      </c>
      <c r="Z32" s="559">
        <v>39</v>
      </c>
      <c r="AA32" s="559">
        <v>44</v>
      </c>
      <c r="AB32" s="559">
        <v>201</v>
      </c>
      <c r="AC32" s="559">
        <v>205</v>
      </c>
      <c r="AD32" s="559">
        <v>182</v>
      </c>
      <c r="AE32" s="559">
        <v>164</v>
      </c>
      <c r="AF32" s="559">
        <v>123</v>
      </c>
      <c r="AG32" s="559">
        <v>95</v>
      </c>
      <c r="AH32" s="559">
        <v>83</v>
      </c>
      <c r="AI32" s="559">
        <v>66</v>
      </c>
      <c r="AJ32" s="559">
        <v>45</v>
      </c>
      <c r="AK32" s="559">
        <v>32</v>
      </c>
      <c r="AL32" s="559">
        <v>33</v>
      </c>
      <c r="AM32" s="559">
        <v>12</v>
      </c>
      <c r="AN32" s="559">
        <v>24</v>
      </c>
      <c r="AO32" s="559"/>
      <c r="AP32" s="559"/>
      <c r="AQ32" s="559"/>
      <c r="AR32" s="559">
        <v>29</v>
      </c>
      <c r="AS32" s="559">
        <v>1136</v>
      </c>
      <c r="AT32" s="559">
        <v>112</v>
      </c>
      <c r="AU32" s="559">
        <v>105</v>
      </c>
      <c r="AV32" s="559">
        <v>463</v>
      </c>
      <c r="AW32" s="559">
        <v>25</v>
      </c>
      <c r="AX32" s="560"/>
    </row>
    <row r="33" spans="1:50" x14ac:dyDescent="0.2">
      <c r="A33" s="554" t="s">
        <v>829</v>
      </c>
      <c r="B33" s="555" t="s">
        <v>109</v>
      </c>
      <c r="C33" s="555" t="s">
        <v>9</v>
      </c>
      <c r="D33" s="555" t="s">
        <v>60</v>
      </c>
      <c r="E33" s="555"/>
      <c r="F33" s="556">
        <f t="shared" si="1"/>
        <v>57042</v>
      </c>
      <c r="G33" s="565">
        <f>SUM(G34:G41)</f>
        <v>563</v>
      </c>
      <c r="H33" s="565">
        <f t="shared" ref="H33:AW33" si="5">SUM(H34:H41)</f>
        <v>589</v>
      </c>
      <c r="I33" s="565">
        <f t="shared" si="5"/>
        <v>571</v>
      </c>
      <c r="J33" s="565">
        <f t="shared" si="5"/>
        <v>625</v>
      </c>
      <c r="K33" s="565">
        <f t="shared" si="5"/>
        <v>587</v>
      </c>
      <c r="L33" s="565">
        <f t="shared" si="5"/>
        <v>592</v>
      </c>
      <c r="M33" s="565">
        <f t="shared" si="5"/>
        <v>1373</v>
      </c>
      <c r="N33" s="565">
        <f t="shared" si="5"/>
        <v>1352</v>
      </c>
      <c r="O33" s="565">
        <f t="shared" si="5"/>
        <v>1323</v>
      </c>
      <c r="P33" s="565">
        <f t="shared" si="5"/>
        <v>1301</v>
      </c>
      <c r="Q33" s="565">
        <f t="shared" si="5"/>
        <v>1319</v>
      </c>
      <c r="R33" s="565"/>
      <c r="S33" s="565">
        <f t="shared" si="5"/>
        <v>1290</v>
      </c>
      <c r="T33" s="565">
        <f t="shared" si="5"/>
        <v>1264</v>
      </c>
      <c r="U33" s="565">
        <f t="shared" si="5"/>
        <v>1244</v>
      </c>
      <c r="V33" s="565">
        <f t="shared" si="5"/>
        <v>1227</v>
      </c>
      <c r="W33" s="565">
        <f t="shared" si="5"/>
        <v>1173</v>
      </c>
      <c r="X33" s="565">
        <f t="shared" si="5"/>
        <v>1160</v>
      </c>
      <c r="Y33" s="565">
        <f t="shared" si="5"/>
        <v>1153</v>
      </c>
      <c r="Z33" s="565">
        <f t="shared" si="5"/>
        <v>1162</v>
      </c>
      <c r="AA33" s="565">
        <f t="shared" si="5"/>
        <v>1174</v>
      </c>
      <c r="AB33" s="565">
        <f t="shared" si="5"/>
        <v>5999</v>
      </c>
      <c r="AC33" s="565">
        <f t="shared" si="5"/>
        <v>5819</v>
      </c>
      <c r="AD33" s="565">
        <f t="shared" si="5"/>
        <v>5242</v>
      </c>
      <c r="AE33" s="565">
        <f t="shared" si="5"/>
        <v>4443</v>
      </c>
      <c r="AF33" s="565">
        <f t="shared" si="5"/>
        <v>3582</v>
      </c>
      <c r="AG33" s="565">
        <f t="shared" si="5"/>
        <v>3030</v>
      </c>
      <c r="AH33" s="565">
        <f t="shared" si="5"/>
        <v>2377</v>
      </c>
      <c r="AI33" s="565">
        <f t="shared" si="5"/>
        <v>1801</v>
      </c>
      <c r="AJ33" s="565">
        <f t="shared" si="5"/>
        <v>1415</v>
      </c>
      <c r="AK33" s="565">
        <f t="shared" si="5"/>
        <v>979</v>
      </c>
      <c r="AL33" s="565">
        <f t="shared" si="5"/>
        <v>589</v>
      </c>
      <c r="AM33" s="565">
        <f t="shared" si="5"/>
        <v>387</v>
      </c>
      <c r="AN33" s="565">
        <f t="shared" si="5"/>
        <v>337</v>
      </c>
      <c r="AO33" s="565">
        <f t="shared" si="5"/>
        <v>0</v>
      </c>
      <c r="AP33" s="565">
        <f t="shared" si="5"/>
        <v>0</v>
      </c>
      <c r="AQ33" s="565">
        <f t="shared" si="5"/>
        <v>0</v>
      </c>
      <c r="AR33" s="565">
        <f t="shared" si="5"/>
        <v>661</v>
      </c>
      <c r="AS33" s="565">
        <f t="shared" si="5"/>
        <v>31931</v>
      </c>
      <c r="AT33" s="565">
        <f t="shared" si="5"/>
        <v>3380</v>
      </c>
      <c r="AU33" s="565">
        <f t="shared" si="5"/>
        <v>3267</v>
      </c>
      <c r="AV33" s="565">
        <f t="shared" si="5"/>
        <v>13853</v>
      </c>
      <c r="AW33" s="565">
        <f t="shared" si="5"/>
        <v>922</v>
      </c>
      <c r="AX33" s="560"/>
    </row>
    <row r="34" spans="1:50" x14ac:dyDescent="0.2">
      <c r="A34" s="566">
        <v>201</v>
      </c>
      <c r="B34" s="125">
        <v>434</v>
      </c>
      <c r="C34" s="462" t="s">
        <v>62</v>
      </c>
      <c r="D34" s="568" t="s">
        <v>63</v>
      </c>
      <c r="E34" s="361">
        <v>1</v>
      </c>
      <c r="F34" s="557">
        <f t="shared" si="1"/>
        <v>33755</v>
      </c>
      <c r="G34" s="567">
        <v>330</v>
      </c>
      <c r="H34" s="567">
        <v>340</v>
      </c>
      <c r="I34" s="567">
        <v>300</v>
      </c>
      <c r="J34" s="567">
        <v>397</v>
      </c>
      <c r="K34" s="567">
        <v>338</v>
      </c>
      <c r="L34" s="567">
        <v>288</v>
      </c>
      <c r="M34" s="559">
        <v>851</v>
      </c>
      <c r="N34" s="559">
        <v>843</v>
      </c>
      <c r="O34" s="559">
        <v>836</v>
      </c>
      <c r="P34" s="559">
        <v>817</v>
      </c>
      <c r="Q34" s="559">
        <v>784</v>
      </c>
      <c r="R34" s="559"/>
      <c r="S34" s="559">
        <v>807</v>
      </c>
      <c r="T34" s="559">
        <v>786</v>
      </c>
      <c r="U34" s="559">
        <v>793</v>
      </c>
      <c r="V34" s="559">
        <v>785</v>
      </c>
      <c r="W34" s="559">
        <v>769</v>
      </c>
      <c r="X34" s="559">
        <v>709</v>
      </c>
      <c r="Y34" s="559">
        <v>788</v>
      </c>
      <c r="Z34" s="559">
        <v>756</v>
      </c>
      <c r="AA34" s="559">
        <v>780</v>
      </c>
      <c r="AB34" s="559">
        <v>3499</v>
      </c>
      <c r="AC34" s="559">
        <v>3422</v>
      </c>
      <c r="AD34" s="559">
        <v>2983</v>
      </c>
      <c r="AE34" s="559">
        <v>2560</v>
      </c>
      <c r="AF34" s="559">
        <v>2095</v>
      </c>
      <c r="AG34" s="559">
        <v>1778</v>
      </c>
      <c r="AH34" s="559">
        <v>1296</v>
      </c>
      <c r="AI34" s="559">
        <v>1041</v>
      </c>
      <c r="AJ34" s="559">
        <v>735</v>
      </c>
      <c r="AK34" s="559">
        <v>532</v>
      </c>
      <c r="AL34" s="559">
        <v>321</v>
      </c>
      <c r="AM34" s="559">
        <v>215</v>
      </c>
      <c r="AN34" s="559">
        <v>181</v>
      </c>
      <c r="AO34" s="559"/>
      <c r="AP34" s="559"/>
      <c r="AQ34" s="559"/>
      <c r="AR34" s="559">
        <v>415</v>
      </c>
      <c r="AS34" s="559">
        <v>19212</v>
      </c>
      <c r="AT34" s="559">
        <v>1980</v>
      </c>
      <c r="AU34" s="559">
        <v>1891</v>
      </c>
      <c r="AV34" s="559">
        <v>7915</v>
      </c>
      <c r="AW34" s="559">
        <v>547</v>
      </c>
      <c r="AX34" s="560"/>
    </row>
    <row r="35" spans="1:50" x14ac:dyDescent="0.2">
      <c r="A35" s="566">
        <v>301</v>
      </c>
      <c r="B35" s="125">
        <v>435</v>
      </c>
      <c r="C35" s="462" t="s">
        <v>65</v>
      </c>
      <c r="D35" s="354" t="s">
        <v>16</v>
      </c>
      <c r="E35" s="361">
        <v>1</v>
      </c>
      <c r="F35" s="557">
        <f t="shared" si="1"/>
        <v>5505</v>
      </c>
      <c r="G35" s="567">
        <v>43</v>
      </c>
      <c r="H35" s="567">
        <v>43</v>
      </c>
      <c r="I35" s="567">
        <v>45</v>
      </c>
      <c r="J35" s="567">
        <v>39</v>
      </c>
      <c r="K35" s="567">
        <v>45</v>
      </c>
      <c r="L35" s="567">
        <v>56</v>
      </c>
      <c r="M35" s="559">
        <v>126</v>
      </c>
      <c r="N35" s="559">
        <v>125</v>
      </c>
      <c r="O35" s="559">
        <v>125</v>
      </c>
      <c r="P35" s="559">
        <v>111</v>
      </c>
      <c r="Q35" s="559">
        <v>132</v>
      </c>
      <c r="R35" s="559"/>
      <c r="S35" s="559">
        <v>127</v>
      </c>
      <c r="T35" s="559">
        <v>119</v>
      </c>
      <c r="U35" s="559">
        <v>109</v>
      </c>
      <c r="V35" s="559">
        <v>102</v>
      </c>
      <c r="W35" s="559">
        <v>95</v>
      </c>
      <c r="X35" s="559">
        <v>117</v>
      </c>
      <c r="Y35" s="559">
        <v>109</v>
      </c>
      <c r="Z35" s="559">
        <v>102</v>
      </c>
      <c r="AA35" s="559">
        <v>99</v>
      </c>
      <c r="AB35" s="559">
        <v>592</v>
      </c>
      <c r="AC35" s="559">
        <v>657</v>
      </c>
      <c r="AD35" s="559">
        <v>506</v>
      </c>
      <c r="AE35" s="559">
        <v>428</v>
      </c>
      <c r="AF35" s="559">
        <v>373</v>
      </c>
      <c r="AG35" s="559">
        <v>281</v>
      </c>
      <c r="AH35" s="559">
        <v>240</v>
      </c>
      <c r="AI35" s="559">
        <v>162</v>
      </c>
      <c r="AJ35" s="559">
        <v>159</v>
      </c>
      <c r="AK35" s="559">
        <v>116</v>
      </c>
      <c r="AL35" s="559">
        <v>61</v>
      </c>
      <c r="AM35" s="559">
        <v>35</v>
      </c>
      <c r="AN35" s="559">
        <v>26</v>
      </c>
      <c r="AO35" s="559"/>
      <c r="AP35" s="559"/>
      <c r="AQ35" s="559"/>
      <c r="AR35" s="559">
        <v>50</v>
      </c>
      <c r="AS35" s="559">
        <v>3209</v>
      </c>
      <c r="AT35" s="559">
        <v>325</v>
      </c>
      <c r="AU35" s="559">
        <v>258</v>
      </c>
      <c r="AV35" s="559">
        <v>1430</v>
      </c>
      <c r="AW35" s="559">
        <v>80</v>
      </c>
      <c r="AX35" s="560"/>
    </row>
    <row r="36" spans="1:50" x14ac:dyDescent="0.2">
      <c r="A36" s="566">
        <v>302</v>
      </c>
      <c r="B36" s="125">
        <v>436</v>
      </c>
      <c r="C36" s="462" t="s">
        <v>67</v>
      </c>
      <c r="D36" s="354" t="s">
        <v>31</v>
      </c>
      <c r="E36" s="361">
        <v>1</v>
      </c>
      <c r="F36" s="557">
        <f t="shared" si="1"/>
        <v>6897</v>
      </c>
      <c r="G36" s="567">
        <v>48</v>
      </c>
      <c r="H36" s="567">
        <v>52</v>
      </c>
      <c r="I36" s="567">
        <v>51</v>
      </c>
      <c r="J36" s="567">
        <v>44</v>
      </c>
      <c r="K36" s="567">
        <v>54</v>
      </c>
      <c r="L36" s="567">
        <v>54</v>
      </c>
      <c r="M36" s="559">
        <v>182</v>
      </c>
      <c r="N36" s="559">
        <v>173</v>
      </c>
      <c r="O36" s="559">
        <v>162</v>
      </c>
      <c r="P36" s="559">
        <v>152</v>
      </c>
      <c r="Q36" s="559">
        <v>189</v>
      </c>
      <c r="R36" s="559"/>
      <c r="S36" s="559">
        <v>163</v>
      </c>
      <c r="T36" s="559">
        <v>164</v>
      </c>
      <c r="U36" s="559">
        <v>152</v>
      </c>
      <c r="V36" s="559">
        <v>147</v>
      </c>
      <c r="W36" s="559">
        <v>133</v>
      </c>
      <c r="X36" s="559">
        <v>144</v>
      </c>
      <c r="Y36" s="559">
        <v>99</v>
      </c>
      <c r="Z36" s="559">
        <v>148</v>
      </c>
      <c r="AA36" s="559">
        <v>125</v>
      </c>
      <c r="AB36" s="559">
        <v>821</v>
      </c>
      <c r="AC36" s="559">
        <v>731</v>
      </c>
      <c r="AD36" s="559">
        <v>562</v>
      </c>
      <c r="AE36" s="559">
        <v>546</v>
      </c>
      <c r="AF36" s="559">
        <v>477</v>
      </c>
      <c r="AG36" s="559">
        <v>366</v>
      </c>
      <c r="AH36" s="559">
        <v>305</v>
      </c>
      <c r="AI36" s="559">
        <v>199</v>
      </c>
      <c r="AJ36" s="559">
        <v>192</v>
      </c>
      <c r="AK36" s="559">
        <v>115</v>
      </c>
      <c r="AL36" s="559">
        <v>66</v>
      </c>
      <c r="AM36" s="559">
        <v>43</v>
      </c>
      <c r="AN36" s="559">
        <v>38</v>
      </c>
      <c r="AO36" s="559"/>
      <c r="AP36" s="559"/>
      <c r="AQ36" s="559"/>
      <c r="AR36" s="559">
        <v>71</v>
      </c>
      <c r="AS36" s="559">
        <v>3940</v>
      </c>
      <c r="AT36" s="559">
        <v>445</v>
      </c>
      <c r="AU36" s="559">
        <v>443</v>
      </c>
      <c r="AV36" s="559">
        <v>1747</v>
      </c>
      <c r="AW36" s="559">
        <v>95</v>
      </c>
      <c r="AX36" s="560"/>
    </row>
    <row r="37" spans="1:50" x14ac:dyDescent="0.2">
      <c r="A37" s="566">
        <v>303</v>
      </c>
      <c r="B37" s="125">
        <v>437</v>
      </c>
      <c r="C37" s="462" t="s">
        <v>69</v>
      </c>
      <c r="D37" s="354" t="s">
        <v>16</v>
      </c>
      <c r="E37" s="361">
        <v>1</v>
      </c>
      <c r="F37" s="557">
        <f t="shared" si="1"/>
        <v>5842</v>
      </c>
      <c r="G37" s="567">
        <v>41</v>
      </c>
      <c r="H37" s="567">
        <v>45</v>
      </c>
      <c r="I37" s="567">
        <v>48</v>
      </c>
      <c r="J37" s="567">
        <v>31</v>
      </c>
      <c r="K37" s="567">
        <v>32</v>
      </c>
      <c r="L37" s="567">
        <v>45</v>
      </c>
      <c r="M37" s="559">
        <v>154</v>
      </c>
      <c r="N37" s="559">
        <v>156</v>
      </c>
      <c r="O37" s="559">
        <v>151</v>
      </c>
      <c r="P37" s="559">
        <v>152</v>
      </c>
      <c r="Q37" s="559">
        <v>157</v>
      </c>
      <c r="R37" s="559"/>
      <c r="S37" s="559">
        <v>145</v>
      </c>
      <c r="T37" s="559">
        <v>138</v>
      </c>
      <c r="U37" s="559">
        <v>127</v>
      </c>
      <c r="V37" s="559">
        <v>141</v>
      </c>
      <c r="W37" s="559">
        <v>122</v>
      </c>
      <c r="X37" s="559">
        <v>126</v>
      </c>
      <c r="Y37" s="559">
        <v>109</v>
      </c>
      <c r="Z37" s="559">
        <v>113</v>
      </c>
      <c r="AA37" s="559">
        <v>121</v>
      </c>
      <c r="AB37" s="559">
        <v>768</v>
      </c>
      <c r="AC37" s="559">
        <v>678</v>
      </c>
      <c r="AD37" s="559">
        <v>398</v>
      </c>
      <c r="AE37" s="559">
        <v>315</v>
      </c>
      <c r="AF37" s="559">
        <v>430</v>
      </c>
      <c r="AG37" s="559">
        <v>272</v>
      </c>
      <c r="AH37" s="559">
        <v>257</v>
      </c>
      <c r="AI37" s="559">
        <v>180</v>
      </c>
      <c r="AJ37" s="559">
        <v>157</v>
      </c>
      <c r="AK37" s="559">
        <v>95</v>
      </c>
      <c r="AL37" s="559">
        <v>61</v>
      </c>
      <c r="AM37" s="559">
        <v>42</v>
      </c>
      <c r="AN37" s="559">
        <v>35</v>
      </c>
      <c r="AO37" s="559"/>
      <c r="AP37" s="559"/>
      <c r="AQ37" s="559"/>
      <c r="AR37" s="559">
        <v>75</v>
      </c>
      <c r="AS37" s="559">
        <v>3351</v>
      </c>
      <c r="AT37" s="559">
        <v>399</v>
      </c>
      <c r="AU37" s="559">
        <v>445</v>
      </c>
      <c r="AV37" s="559">
        <v>1492</v>
      </c>
      <c r="AW37" s="559">
        <v>81</v>
      </c>
      <c r="AX37" s="560"/>
    </row>
    <row r="38" spans="1:50" x14ac:dyDescent="0.2">
      <c r="A38" s="566">
        <v>304</v>
      </c>
      <c r="B38" s="125">
        <v>16908</v>
      </c>
      <c r="C38" s="462" t="s">
        <v>71</v>
      </c>
      <c r="D38" s="354" t="s">
        <v>31</v>
      </c>
      <c r="E38" s="361">
        <v>1</v>
      </c>
      <c r="F38" s="557">
        <f t="shared" si="1"/>
        <v>2165</v>
      </c>
      <c r="G38" s="567">
        <v>36</v>
      </c>
      <c r="H38" s="567">
        <v>38</v>
      </c>
      <c r="I38" s="567">
        <v>35</v>
      </c>
      <c r="J38" s="567">
        <v>41</v>
      </c>
      <c r="K38" s="567">
        <v>35</v>
      </c>
      <c r="L38" s="567">
        <v>33</v>
      </c>
      <c r="M38" s="559">
        <v>19</v>
      </c>
      <c r="N38" s="559">
        <v>16</v>
      </c>
      <c r="O38" s="559">
        <v>14</v>
      </c>
      <c r="P38" s="559">
        <v>17</v>
      </c>
      <c r="Q38" s="559">
        <v>20</v>
      </c>
      <c r="R38" s="559"/>
      <c r="S38" s="559">
        <v>14</v>
      </c>
      <c r="T38" s="559">
        <v>18</v>
      </c>
      <c r="U38" s="559">
        <v>18</v>
      </c>
      <c r="V38" s="559">
        <v>15</v>
      </c>
      <c r="W38" s="559">
        <v>13</v>
      </c>
      <c r="X38" s="559">
        <v>18</v>
      </c>
      <c r="Y38" s="559">
        <v>13</v>
      </c>
      <c r="Z38" s="559">
        <v>12</v>
      </c>
      <c r="AA38" s="559">
        <v>17</v>
      </c>
      <c r="AB38" s="559">
        <v>91</v>
      </c>
      <c r="AC38" s="559">
        <v>98</v>
      </c>
      <c r="AD38" s="559">
        <v>389</v>
      </c>
      <c r="AE38" s="559">
        <v>299</v>
      </c>
      <c r="AF38" s="559">
        <v>55</v>
      </c>
      <c r="AG38" s="559">
        <v>199</v>
      </c>
      <c r="AH38" s="559">
        <v>160</v>
      </c>
      <c r="AI38" s="559">
        <v>135</v>
      </c>
      <c r="AJ38" s="559">
        <v>99</v>
      </c>
      <c r="AK38" s="559">
        <v>79</v>
      </c>
      <c r="AL38" s="559">
        <v>55</v>
      </c>
      <c r="AM38" s="559">
        <v>36</v>
      </c>
      <c r="AN38" s="559">
        <v>28</v>
      </c>
      <c r="AO38" s="559"/>
      <c r="AP38" s="559"/>
      <c r="AQ38" s="559"/>
      <c r="AR38" s="559">
        <v>14</v>
      </c>
      <c r="AS38" s="559">
        <v>617</v>
      </c>
      <c r="AT38" s="559">
        <v>69</v>
      </c>
      <c r="AU38" s="559">
        <v>75</v>
      </c>
      <c r="AV38" s="559">
        <v>557</v>
      </c>
      <c r="AW38" s="559">
        <v>26</v>
      </c>
      <c r="AX38" s="560"/>
    </row>
    <row r="39" spans="1:50" x14ac:dyDescent="0.2">
      <c r="A39" s="566">
        <v>305</v>
      </c>
      <c r="B39" s="125">
        <v>16909</v>
      </c>
      <c r="C39" s="462" t="s">
        <v>73</v>
      </c>
      <c r="D39" s="354" t="s">
        <v>31</v>
      </c>
      <c r="E39" s="361">
        <v>1</v>
      </c>
      <c r="F39" s="557">
        <f t="shared" si="1"/>
        <v>732</v>
      </c>
      <c r="G39" s="567">
        <v>17</v>
      </c>
      <c r="H39" s="567">
        <v>19</v>
      </c>
      <c r="I39" s="567">
        <v>30</v>
      </c>
      <c r="J39" s="567">
        <v>19</v>
      </c>
      <c r="K39" s="567">
        <v>21</v>
      </c>
      <c r="L39" s="567">
        <v>31</v>
      </c>
      <c r="M39" s="559">
        <v>9</v>
      </c>
      <c r="N39" s="559">
        <v>9</v>
      </c>
      <c r="O39" s="559">
        <v>9</v>
      </c>
      <c r="P39" s="559">
        <v>15</v>
      </c>
      <c r="Q39" s="559">
        <v>10</v>
      </c>
      <c r="R39" s="559"/>
      <c r="S39" s="559">
        <v>10</v>
      </c>
      <c r="T39" s="559">
        <v>9</v>
      </c>
      <c r="U39" s="559">
        <v>9</v>
      </c>
      <c r="V39" s="559">
        <v>8</v>
      </c>
      <c r="W39" s="559">
        <v>9</v>
      </c>
      <c r="X39" s="559">
        <v>11</v>
      </c>
      <c r="Y39" s="559">
        <v>9</v>
      </c>
      <c r="Z39" s="559">
        <v>7</v>
      </c>
      <c r="AA39" s="559">
        <v>8</v>
      </c>
      <c r="AB39" s="559">
        <v>38</v>
      </c>
      <c r="AC39" s="559">
        <v>47</v>
      </c>
      <c r="AD39" s="559">
        <v>159</v>
      </c>
      <c r="AE39" s="559">
        <v>82</v>
      </c>
      <c r="AF39" s="559">
        <v>27</v>
      </c>
      <c r="AG39" s="559">
        <v>28</v>
      </c>
      <c r="AH39" s="559">
        <v>26</v>
      </c>
      <c r="AI39" s="559">
        <v>17</v>
      </c>
      <c r="AJ39" s="559">
        <v>12</v>
      </c>
      <c r="AK39" s="559">
        <v>8</v>
      </c>
      <c r="AL39" s="559">
        <v>6</v>
      </c>
      <c r="AM39" s="559">
        <v>4</v>
      </c>
      <c r="AN39" s="559">
        <v>9</v>
      </c>
      <c r="AO39" s="559"/>
      <c r="AP39" s="559"/>
      <c r="AQ39" s="559"/>
      <c r="AR39" s="559">
        <v>9</v>
      </c>
      <c r="AS39" s="559">
        <v>412</v>
      </c>
      <c r="AT39" s="559">
        <v>34</v>
      </c>
      <c r="AU39" s="559">
        <v>36</v>
      </c>
      <c r="AV39" s="559">
        <v>184</v>
      </c>
      <c r="AW39" s="559">
        <v>25</v>
      </c>
      <c r="AX39" s="560"/>
    </row>
    <row r="40" spans="1:50" x14ac:dyDescent="0.2">
      <c r="A40" s="566">
        <v>306</v>
      </c>
      <c r="B40" s="125">
        <v>16911</v>
      </c>
      <c r="C40" s="462" t="s">
        <v>75</v>
      </c>
      <c r="D40" s="354" t="s">
        <v>31</v>
      </c>
      <c r="E40" s="361">
        <v>1</v>
      </c>
      <c r="F40" s="557">
        <f t="shared" si="1"/>
        <v>1294</v>
      </c>
      <c r="G40" s="567">
        <v>24</v>
      </c>
      <c r="H40" s="567">
        <v>26</v>
      </c>
      <c r="I40" s="567">
        <v>32</v>
      </c>
      <c r="J40" s="567">
        <v>25</v>
      </c>
      <c r="K40" s="567">
        <v>42</v>
      </c>
      <c r="L40" s="567">
        <v>40</v>
      </c>
      <c r="M40" s="559">
        <v>20</v>
      </c>
      <c r="N40" s="559">
        <v>22</v>
      </c>
      <c r="O40" s="559">
        <v>19</v>
      </c>
      <c r="P40" s="559">
        <v>25</v>
      </c>
      <c r="Q40" s="559">
        <v>18</v>
      </c>
      <c r="R40" s="559"/>
      <c r="S40" s="559">
        <v>16</v>
      </c>
      <c r="T40" s="559">
        <v>24</v>
      </c>
      <c r="U40" s="559">
        <v>27</v>
      </c>
      <c r="V40" s="559">
        <v>22</v>
      </c>
      <c r="W40" s="559">
        <v>24</v>
      </c>
      <c r="X40" s="559">
        <v>27</v>
      </c>
      <c r="Y40" s="559">
        <v>18</v>
      </c>
      <c r="Z40" s="559">
        <v>18</v>
      </c>
      <c r="AA40" s="559">
        <v>18</v>
      </c>
      <c r="AB40" s="559">
        <v>109</v>
      </c>
      <c r="AC40" s="559">
        <v>107</v>
      </c>
      <c r="AD40" s="559">
        <v>130</v>
      </c>
      <c r="AE40" s="559">
        <v>129</v>
      </c>
      <c r="AF40" s="559">
        <v>81</v>
      </c>
      <c r="AG40" s="559">
        <v>67</v>
      </c>
      <c r="AH40" s="559">
        <v>55</v>
      </c>
      <c r="AI40" s="559">
        <v>41</v>
      </c>
      <c r="AJ40" s="559">
        <v>38</v>
      </c>
      <c r="AK40" s="559">
        <v>19</v>
      </c>
      <c r="AL40" s="559">
        <v>11</v>
      </c>
      <c r="AM40" s="559">
        <v>8</v>
      </c>
      <c r="AN40" s="559">
        <v>12</v>
      </c>
      <c r="AO40" s="559"/>
      <c r="AP40" s="559"/>
      <c r="AQ40" s="559"/>
      <c r="AR40" s="559">
        <v>19</v>
      </c>
      <c r="AS40" s="559">
        <v>733</v>
      </c>
      <c r="AT40" s="559">
        <v>79</v>
      </c>
      <c r="AU40" s="559">
        <v>81</v>
      </c>
      <c r="AV40" s="559">
        <v>308</v>
      </c>
      <c r="AW40" s="559">
        <v>43</v>
      </c>
      <c r="AX40" s="560"/>
    </row>
    <row r="41" spans="1:50" x14ac:dyDescent="0.2">
      <c r="A41" s="566">
        <v>307</v>
      </c>
      <c r="B41" s="125">
        <v>16912</v>
      </c>
      <c r="C41" s="462" t="s">
        <v>77</v>
      </c>
      <c r="D41" s="354" t="s">
        <v>31</v>
      </c>
      <c r="E41" s="361">
        <v>1</v>
      </c>
      <c r="F41" s="557">
        <f t="shared" si="1"/>
        <v>852</v>
      </c>
      <c r="G41" s="567">
        <v>24</v>
      </c>
      <c r="H41" s="567">
        <v>26</v>
      </c>
      <c r="I41" s="567">
        <v>30</v>
      </c>
      <c r="J41" s="567">
        <v>29</v>
      </c>
      <c r="K41" s="567">
        <v>20</v>
      </c>
      <c r="L41" s="567">
        <v>45</v>
      </c>
      <c r="M41" s="559">
        <v>12</v>
      </c>
      <c r="N41" s="559">
        <v>8</v>
      </c>
      <c r="O41" s="559">
        <v>7</v>
      </c>
      <c r="P41" s="559">
        <v>12</v>
      </c>
      <c r="Q41" s="559">
        <v>9</v>
      </c>
      <c r="R41" s="559"/>
      <c r="S41" s="559">
        <v>8</v>
      </c>
      <c r="T41" s="559">
        <v>6</v>
      </c>
      <c r="U41" s="559">
        <v>9</v>
      </c>
      <c r="V41" s="559">
        <v>7</v>
      </c>
      <c r="W41" s="559">
        <v>8</v>
      </c>
      <c r="X41" s="559">
        <v>8</v>
      </c>
      <c r="Y41" s="559">
        <v>8</v>
      </c>
      <c r="Z41" s="559">
        <v>6</v>
      </c>
      <c r="AA41" s="559">
        <v>6</v>
      </c>
      <c r="AB41" s="559">
        <v>81</v>
      </c>
      <c r="AC41" s="559">
        <v>79</v>
      </c>
      <c r="AD41" s="559">
        <v>115</v>
      </c>
      <c r="AE41" s="559">
        <v>84</v>
      </c>
      <c r="AF41" s="559">
        <v>44</v>
      </c>
      <c r="AG41" s="559">
        <v>39</v>
      </c>
      <c r="AH41" s="559">
        <v>38</v>
      </c>
      <c r="AI41" s="559">
        <v>26</v>
      </c>
      <c r="AJ41" s="559">
        <v>23</v>
      </c>
      <c r="AK41" s="559">
        <v>15</v>
      </c>
      <c r="AL41" s="559">
        <v>8</v>
      </c>
      <c r="AM41" s="559">
        <v>4</v>
      </c>
      <c r="AN41" s="559">
        <v>8</v>
      </c>
      <c r="AO41" s="559"/>
      <c r="AP41" s="559"/>
      <c r="AQ41" s="559"/>
      <c r="AR41" s="559">
        <v>8</v>
      </c>
      <c r="AS41" s="559">
        <v>457</v>
      </c>
      <c r="AT41" s="559">
        <v>49</v>
      </c>
      <c r="AU41" s="559">
        <v>38</v>
      </c>
      <c r="AV41" s="559">
        <v>220</v>
      </c>
      <c r="AW41" s="559">
        <v>25</v>
      </c>
      <c r="AX41" s="560"/>
    </row>
    <row r="42" spans="1:50" x14ac:dyDescent="0.2">
      <c r="A42" s="554" t="s">
        <v>840</v>
      </c>
      <c r="B42" s="555" t="s">
        <v>109</v>
      </c>
      <c r="C42" s="555" t="s">
        <v>9</v>
      </c>
      <c r="D42" s="555" t="s">
        <v>79</v>
      </c>
      <c r="E42" s="555"/>
      <c r="F42" s="556">
        <f>SUM(G42:AN42)</f>
        <v>9428</v>
      </c>
      <c r="G42" s="565">
        <f>SUM(G43:G48)</f>
        <v>76</v>
      </c>
      <c r="H42" s="565">
        <f t="shared" ref="H42:AW42" si="6">SUM(H43:H48)</f>
        <v>87</v>
      </c>
      <c r="I42" s="565">
        <f t="shared" si="6"/>
        <v>66</v>
      </c>
      <c r="J42" s="565">
        <f t="shared" si="6"/>
        <v>65</v>
      </c>
      <c r="K42" s="565">
        <f t="shared" si="6"/>
        <v>63</v>
      </c>
      <c r="L42" s="565">
        <f t="shared" si="6"/>
        <v>73</v>
      </c>
      <c r="M42" s="565">
        <f t="shared" si="6"/>
        <v>257</v>
      </c>
      <c r="N42" s="565">
        <f t="shared" si="6"/>
        <v>255</v>
      </c>
      <c r="O42" s="565">
        <f t="shared" si="6"/>
        <v>247</v>
      </c>
      <c r="P42" s="565">
        <f t="shared" si="6"/>
        <v>244</v>
      </c>
      <c r="Q42" s="565">
        <f t="shared" si="6"/>
        <v>247</v>
      </c>
      <c r="R42" s="565"/>
      <c r="S42" s="565">
        <f t="shared" si="6"/>
        <v>238</v>
      </c>
      <c r="T42" s="565">
        <f t="shared" si="6"/>
        <v>231</v>
      </c>
      <c r="U42" s="565">
        <f t="shared" si="6"/>
        <v>222</v>
      </c>
      <c r="V42" s="565">
        <f t="shared" si="6"/>
        <v>219</v>
      </c>
      <c r="W42" s="565">
        <f t="shared" si="6"/>
        <v>207</v>
      </c>
      <c r="X42" s="565">
        <f t="shared" si="6"/>
        <v>203</v>
      </c>
      <c r="Y42" s="565">
        <f t="shared" si="6"/>
        <v>196</v>
      </c>
      <c r="Z42" s="565">
        <f t="shared" si="6"/>
        <v>193</v>
      </c>
      <c r="AA42" s="565">
        <f t="shared" si="6"/>
        <v>195</v>
      </c>
      <c r="AB42" s="565">
        <f t="shared" si="6"/>
        <v>978</v>
      </c>
      <c r="AC42" s="565">
        <f t="shared" si="6"/>
        <v>1031</v>
      </c>
      <c r="AD42" s="565">
        <f t="shared" si="6"/>
        <v>821</v>
      </c>
      <c r="AE42" s="565">
        <f t="shared" si="6"/>
        <v>738</v>
      </c>
      <c r="AF42" s="565">
        <f t="shared" si="6"/>
        <v>520</v>
      </c>
      <c r="AG42" s="565">
        <f t="shared" si="6"/>
        <v>480</v>
      </c>
      <c r="AH42" s="565">
        <f t="shared" si="6"/>
        <v>316</v>
      </c>
      <c r="AI42" s="565">
        <f t="shared" si="6"/>
        <v>270</v>
      </c>
      <c r="AJ42" s="565">
        <f t="shared" si="6"/>
        <v>227</v>
      </c>
      <c r="AK42" s="565">
        <f t="shared" si="6"/>
        <v>212</v>
      </c>
      <c r="AL42" s="565">
        <f t="shared" si="6"/>
        <v>100</v>
      </c>
      <c r="AM42" s="565">
        <f t="shared" si="6"/>
        <v>77</v>
      </c>
      <c r="AN42" s="565">
        <f t="shared" si="6"/>
        <v>74</v>
      </c>
      <c r="AO42" s="565">
        <f t="shared" si="6"/>
        <v>0</v>
      </c>
      <c r="AP42" s="565">
        <f t="shared" si="6"/>
        <v>0</v>
      </c>
      <c r="AQ42" s="565">
        <f t="shared" si="6"/>
        <v>0</v>
      </c>
      <c r="AR42" s="565">
        <f t="shared" si="6"/>
        <v>89</v>
      </c>
      <c r="AS42" s="565">
        <f t="shared" si="6"/>
        <v>5748</v>
      </c>
      <c r="AT42" s="565">
        <f t="shared" si="6"/>
        <v>522</v>
      </c>
      <c r="AU42" s="565">
        <f t="shared" si="6"/>
        <v>560</v>
      </c>
      <c r="AV42" s="565">
        <f t="shared" si="6"/>
        <v>2111</v>
      </c>
      <c r="AW42" s="565">
        <f t="shared" si="6"/>
        <v>125</v>
      </c>
      <c r="AX42" s="560"/>
    </row>
    <row r="43" spans="1:50" x14ac:dyDescent="0.2">
      <c r="A43" s="566">
        <v>301</v>
      </c>
      <c r="B43" s="125">
        <v>492</v>
      </c>
      <c r="C43" s="462" t="s">
        <v>81</v>
      </c>
      <c r="D43" s="354" t="s">
        <v>16</v>
      </c>
      <c r="E43" s="361">
        <v>1</v>
      </c>
      <c r="F43" s="557">
        <f t="shared" si="1"/>
        <v>2184</v>
      </c>
      <c r="G43" s="567">
        <v>16</v>
      </c>
      <c r="H43" s="567">
        <v>18</v>
      </c>
      <c r="I43" s="567">
        <v>12</v>
      </c>
      <c r="J43" s="567">
        <v>14</v>
      </c>
      <c r="K43" s="567">
        <v>16</v>
      </c>
      <c r="L43" s="567">
        <v>15</v>
      </c>
      <c r="M43" s="559">
        <v>49</v>
      </c>
      <c r="N43" s="559">
        <v>49</v>
      </c>
      <c r="O43" s="559">
        <v>57</v>
      </c>
      <c r="P43" s="559">
        <v>59</v>
      </c>
      <c r="Q43" s="559">
        <v>55</v>
      </c>
      <c r="R43" s="559"/>
      <c r="S43" s="559">
        <v>54</v>
      </c>
      <c r="T43" s="559">
        <v>51</v>
      </c>
      <c r="U43" s="559">
        <v>48</v>
      </c>
      <c r="V43" s="559">
        <v>48</v>
      </c>
      <c r="W43" s="559">
        <v>52</v>
      </c>
      <c r="X43" s="559">
        <v>49</v>
      </c>
      <c r="Y43" s="559">
        <v>52</v>
      </c>
      <c r="Z43" s="559">
        <v>49</v>
      </c>
      <c r="AA43" s="559">
        <v>52</v>
      </c>
      <c r="AB43" s="559">
        <v>294</v>
      </c>
      <c r="AC43" s="559">
        <v>219</v>
      </c>
      <c r="AD43" s="559">
        <v>178</v>
      </c>
      <c r="AE43" s="559">
        <v>168</v>
      </c>
      <c r="AF43" s="559">
        <v>116</v>
      </c>
      <c r="AG43" s="559">
        <v>100</v>
      </c>
      <c r="AH43" s="559">
        <v>75</v>
      </c>
      <c r="AI43" s="559">
        <v>61</v>
      </c>
      <c r="AJ43" s="559">
        <v>49</v>
      </c>
      <c r="AK43" s="559">
        <v>51</v>
      </c>
      <c r="AL43" s="559">
        <v>22</v>
      </c>
      <c r="AM43" s="559">
        <v>17</v>
      </c>
      <c r="AN43" s="559">
        <v>19</v>
      </c>
      <c r="AO43" s="559"/>
      <c r="AP43" s="559"/>
      <c r="AQ43" s="559"/>
      <c r="AR43" s="559">
        <v>21</v>
      </c>
      <c r="AS43" s="559">
        <v>1498</v>
      </c>
      <c r="AT43" s="559">
        <v>117</v>
      </c>
      <c r="AU43" s="569">
        <v>222</v>
      </c>
      <c r="AV43" s="559">
        <v>503</v>
      </c>
      <c r="AW43" s="559">
        <v>40</v>
      </c>
      <c r="AX43" s="560"/>
    </row>
    <row r="44" spans="1:50" x14ac:dyDescent="0.2">
      <c r="A44" s="566">
        <v>302</v>
      </c>
      <c r="B44" s="125">
        <v>493</v>
      </c>
      <c r="C44" s="462" t="s">
        <v>83</v>
      </c>
      <c r="D44" s="354" t="s">
        <v>16</v>
      </c>
      <c r="E44" s="361">
        <v>1</v>
      </c>
      <c r="F44" s="557">
        <f t="shared" si="1"/>
        <v>2336</v>
      </c>
      <c r="G44" s="567">
        <v>19</v>
      </c>
      <c r="H44" s="567">
        <v>18</v>
      </c>
      <c r="I44" s="567">
        <v>13</v>
      </c>
      <c r="J44" s="567">
        <v>13</v>
      </c>
      <c r="K44" s="567">
        <v>12</v>
      </c>
      <c r="L44" s="567">
        <v>16</v>
      </c>
      <c r="M44" s="559">
        <v>67</v>
      </c>
      <c r="N44" s="559">
        <v>65</v>
      </c>
      <c r="O44" s="559">
        <v>57</v>
      </c>
      <c r="P44" s="559">
        <v>61</v>
      </c>
      <c r="Q44" s="559">
        <v>57</v>
      </c>
      <c r="R44" s="559"/>
      <c r="S44" s="559">
        <v>58</v>
      </c>
      <c r="T44" s="559">
        <v>55</v>
      </c>
      <c r="U44" s="559">
        <v>57</v>
      </c>
      <c r="V44" s="559">
        <v>50</v>
      </c>
      <c r="W44" s="559">
        <v>53</v>
      </c>
      <c r="X44" s="559">
        <v>51</v>
      </c>
      <c r="Y44" s="559">
        <v>50</v>
      </c>
      <c r="Z44" s="559">
        <v>43</v>
      </c>
      <c r="AA44" s="559">
        <v>46</v>
      </c>
      <c r="AB44" s="559">
        <v>265</v>
      </c>
      <c r="AC44" s="559">
        <v>254</v>
      </c>
      <c r="AD44" s="559">
        <v>194</v>
      </c>
      <c r="AE44" s="559">
        <v>196</v>
      </c>
      <c r="AF44" s="559">
        <v>125</v>
      </c>
      <c r="AG44" s="559">
        <v>114</v>
      </c>
      <c r="AH44" s="559">
        <v>78</v>
      </c>
      <c r="AI44" s="559">
        <v>62</v>
      </c>
      <c r="AJ44" s="559">
        <v>60</v>
      </c>
      <c r="AK44" s="559">
        <v>51</v>
      </c>
      <c r="AL44" s="559">
        <v>29</v>
      </c>
      <c r="AM44" s="559">
        <v>25</v>
      </c>
      <c r="AN44" s="559">
        <v>22</v>
      </c>
      <c r="AO44" s="559"/>
      <c r="AP44" s="559"/>
      <c r="AQ44" s="559"/>
      <c r="AR44" s="559">
        <v>18</v>
      </c>
      <c r="AS44" s="559">
        <v>1520</v>
      </c>
      <c r="AT44" s="559">
        <v>148</v>
      </c>
      <c r="AU44" s="559">
        <v>120</v>
      </c>
      <c r="AV44" s="559">
        <v>544</v>
      </c>
      <c r="AW44" s="559">
        <v>30</v>
      </c>
      <c r="AX44" s="560"/>
    </row>
    <row r="45" spans="1:50" x14ac:dyDescent="0.2">
      <c r="A45" s="566">
        <v>303</v>
      </c>
      <c r="B45" s="125">
        <v>494</v>
      </c>
      <c r="C45" s="462" t="s">
        <v>85</v>
      </c>
      <c r="D45" s="354" t="s">
        <v>16</v>
      </c>
      <c r="E45" s="361">
        <v>1</v>
      </c>
      <c r="F45" s="557">
        <f t="shared" si="1"/>
        <v>160</v>
      </c>
      <c r="G45" s="567">
        <v>1</v>
      </c>
      <c r="H45" s="567">
        <v>1</v>
      </c>
      <c r="I45" s="567">
        <v>1</v>
      </c>
      <c r="J45" s="567">
        <v>2</v>
      </c>
      <c r="K45" s="567">
        <v>1</v>
      </c>
      <c r="L45" s="567">
        <v>2</v>
      </c>
      <c r="M45" s="559">
        <v>4</v>
      </c>
      <c r="N45" s="559">
        <v>4</v>
      </c>
      <c r="O45" s="559">
        <v>4</v>
      </c>
      <c r="P45" s="559">
        <v>4</v>
      </c>
      <c r="Q45" s="559">
        <v>4</v>
      </c>
      <c r="R45" s="559"/>
      <c r="S45" s="559">
        <v>4</v>
      </c>
      <c r="T45" s="559">
        <v>2</v>
      </c>
      <c r="U45" s="559">
        <v>2</v>
      </c>
      <c r="V45" s="559">
        <v>2</v>
      </c>
      <c r="W45" s="559">
        <v>3</v>
      </c>
      <c r="X45" s="559">
        <v>2</v>
      </c>
      <c r="Y45" s="559">
        <v>2</v>
      </c>
      <c r="Z45" s="559">
        <v>3</v>
      </c>
      <c r="AA45" s="559">
        <v>2</v>
      </c>
      <c r="AB45" s="559">
        <v>10</v>
      </c>
      <c r="AC45" s="559">
        <v>16</v>
      </c>
      <c r="AD45" s="559">
        <v>26</v>
      </c>
      <c r="AE45" s="559">
        <v>15</v>
      </c>
      <c r="AF45" s="559">
        <v>9</v>
      </c>
      <c r="AG45" s="559">
        <v>9</v>
      </c>
      <c r="AH45" s="559">
        <v>7</v>
      </c>
      <c r="AI45" s="559">
        <v>6</v>
      </c>
      <c r="AJ45" s="559">
        <v>4</v>
      </c>
      <c r="AK45" s="559">
        <v>3</v>
      </c>
      <c r="AL45" s="559">
        <v>3</v>
      </c>
      <c r="AM45" s="559">
        <v>1</v>
      </c>
      <c r="AN45" s="559">
        <v>1</v>
      </c>
      <c r="AO45" s="559"/>
      <c r="AP45" s="559"/>
      <c r="AQ45" s="559"/>
      <c r="AR45" s="559">
        <v>3</v>
      </c>
      <c r="AS45" s="559">
        <v>59</v>
      </c>
      <c r="AT45" s="559">
        <v>4</v>
      </c>
      <c r="AU45" s="559">
        <v>3</v>
      </c>
      <c r="AV45" s="559">
        <v>31</v>
      </c>
      <c r="AW45" s="559">
        <v>3</v>
      </c>
      <c r="AX45" s="560"/>
    </row>
    <row r="46" spans="1:50" x14ac:dyDescent="0.2">
      <c r="A46" s="566">
        <v>304</v>
      </c>
      <c r="B46" s="125">
        <v>6876</v>
      </c>
      <c r="C46" s="462" t="s">
        <v>87</v>
      </c>
      <c r="D46" s="354" t="s">
        <v>16</v>
      </c>
      <c r="E46" s="361">
        <v>1</v>
      </c>
      <c r="F46" s="557">
        <f t="shared" si="1"/>
        <v>1116</v>
      </c>
      <c r="G46" s="567">
        <v>8</v>
      </c>
      <c r="H46" s="567">
        <v>10</v>
      </c>
      <c r="I46" s="567">
        <v>5</v>
      </c>
      <c r="J46" s="567">
        <v>4</v>
      </c>
      <c r="K46" s="567">
        <v>5</v>
      </c>
      <c r="L46" s="567">
        <v>8</v>
      </c>
      <c r="M46" s="559">
        <v>36</v>
      </c>
      <c r="N46" s="559">
        <v>34</v>
      </c>
      <c r="O46" s="559">
        <v>32</v>
      </c>
      <c r="P46" s="559">
        <v>32</v>
      </c>
      <c r="Q46" s="559">
        <v>33</v>
      </c>
      <c r="R46" s="559"/>
      <c r="S46" s="559">
        <v>31</v>
      </c>
      <c r="T46" s="559">
        <v>29</v>
      </c>
      <c r="U46" s="559">
        <v>20</v>
      </c>
      <c r="V46" s="559">
        <v>25</v>
      </c>
      <c r="W46" s="559">
        <v>18</v>
      </c>
      <c r="X46" s="559">
        <v>21</v>
      </c>
      <c r="Y46" s="559">
        <v>17</v>
      </c>
      <c r="Z46" s="559">
        <v>19</v>
      </c>
      <c r="AA46" s="559">
        <v>19</v>
      </c>
      <c r="AB46" s="559">
        <v>122</v>
      </c>
      <c r="AC46" s="559">
        <v>135</v>
      </c>
      <c r="AD46" s="559">
        <v>95</v>
      </c>
      <c r="AE46" s="559">
        <v>89</v>
      </c>
      <c r="AF46" s="559">
        <v>63</v>
      </c>
      <c r="AG46" s="559">
        <v>61</v>
      </c>
      <c r="AH46" s="559">
        <v>36</v>
      </c>
      <c r="AI46" s="559">
        <v>35</v>
      </c>
      <c r="AJ46" s="559">
        <v>26</v>
      </c>
      <c r="AK46" s="559">
        <v>26</v>
      </c>
      <c r="AL46" s="559">
        <v>11</v>
      </c>
      <c r="AM46" s="559">
        <v>7</v>
      </c>
      <c r="AN46" s="559">
        <v>4</v>
      </c>
      <c r="AO46" s="559"/>
      <c r="AP46" s="559"/>
      <c r="AQ46" s="559"/>
      <c r="AR46" s="559">
        <v>12</v>
      </c>
      <c r="AS46" s="559">
        <v>624</v>
      </c>
      <c r="AT46" s="559">
        <v>49</v>
      </c>
      <c r="AU46" s="559">
        <v>43</v>
      </c>
      <c r="AV46" s="559">
        <v>273</v>
      </c>
      <c r="AW46" s="559">
        <v>13</v>
      </c>
      <c r="AX46" s="560"/>
    </row>
    <row r="47" spans="1:50" x14ac:dyDescent="0.2">
      <c r="A47" s="566">
        <v>305</v>
      </c>
      <c r="B47" s="125">
        <v>7185</v>
      </c>
      <c r="C47" s="462" t="s">
        <v>89</v>
      </c>
      <c r="D47" s="354" t="s">
        <v>31</v>
      </c>
      <c r="E47" s="361">
        <v>1</v>
      </c>
      <c r="F47" s="557">
        <f t="shared" si="1"/>
        <v>1912</v>
      </c>
      <c r="G47" s="567">
        <v>17</v>
      </c>
      <c r="H47" s="567">
        <v>22</v>
      </c>
      <c r="I47" s="567">
        <v>24</v>
      </c>
      <c r="J47" s="567">
        <v>19</v>
      </c>
      <c r="K47" s="567">
        <v>14</v>
      </c>
      <c r="L47" s="567">
        <v>18</v>
      </c>
      <c r="M47" s="559">
        <v>51</v>
      </c>
      <c r="N47" s="559">
        <v>52</v>
      </c>
      <c r="O47" s="559">
        <v>49</v>
      </c>
      <c r="P47" s="559">
        <v>43</v>
      </c>
      <c r="Q47" s="559">
        <v>48</v>
      </c>
      <c r="R47" s="559"/>
      <c r="S47" s="559">
        <v>45</v>
      </c>
      <c r="T47" s="559">
        <v>45</v>
      </c>
      <c r="U47" s="559">
        <v>48</v>
      </c>
      <c r="V47" s="559">
        <v>48</v>
      </c>
      <c r="W47" s="559">
        <v>39</v>
      </c>
      <c r="X47" s="559">
        <v>41</v>
      </c>
      <c r="Y47" s="559">
        <v>38</v>
      </c>
      <c r="Z47" s="559">
        <v>40</v>
      </c>
      <c r="AA47" s="559">
        <v>37</v>
      </c>
      <c r="AB47" s="559">
        <v>189</v>
      </c>
      <c r="AC47" s="559">
        <v>206</v>
      </c>
      <c r="AD47" s="559">
        <v>171</v>
      </c>
      <c r="AE47" s="559">
        <v>136</v>
      </c>
      <c r="AF47" s="559">
        <v>108</v>
      </c>
      <c r="AG47" s="559">
        <v>99</v>
      </c>
      <c r="AH47" s="559">
        <v>63</v>
      </c>
      <c r="AI47" s="559">
        <v>58</v>
      </c>
      <c r="AJ47" s="559">
        <v>49</v>
      </c>
      <c r="AK47" s="559">
        <v>43</v>
      </c>
      <c r="AL47" s="559">
        <v>19</v>
      </c>
      <c r="AM47" s="559">
        <v>14</v>
      </c>
      <c r="AN47" s="559">
        <v>19</v>
      </c>
      <c r="AO47" s="559"/>
      <c r="AP47" s="559"/>
      <c r="AQ47" s="559"/>
      <c r="AR47" s="559">
        <v>19</v>
      </c>
      <c r="AS47" s="559">
        <v>1028</v>
      </c>
      <c r="AT47" s="559">
        <v>103</v>
      </c>
      <c r="AU47" s="559">
        <v>86</v>
      </c>
      <c r="AV47" s="559">
        <v>380</v>
      </c>
      <c r="AW47" s="559">
        <v>21</v>
      </c>
      <c r="AX47" s="560"/>
    </row>
    <row r="48" spans="1:50" x14ac:dyDescent="0.2">
      <c r="A48" s="566">
        <v>306</v>
      </c>
      <c r="B48" s="125">
        <v>17678</v>
      </c>
      <c r="C48" s="462" t="s">
        <v>91</v>
      </c>
      <c r="D48" s="354" t="s">
        <v>31</v>
      </c>
      <c r="E48" s="361">
        <v>1</v>
      </c>
      <c r="F48" s="557">
        <f t="shared" si="1"/>
        <v>1720</v>
      </c>
      <c r="G48" s="567">
        <v>15</v>
      </c>
      <c r="H48" s="567">
        <v>18</v>
      </c>
      <c r="I48" s="567">
        <v>11</v>
      </c>
      <c r="J48" s="567">
        <v>13</v>
      </c>
      <c r="K48" s="567">
        <v>15</v>
      </c>
      <c r="L48" s="567">
        <v>14</v>
      </c>
      <c r="M48" s="559">
        <v>50</v>
      </c>
      <c r="N48" s="559">
        <v>51</v>
      </c>
      <c r="O48" s="559">
        <v>48</v>
      </c>
      <c r="P48" s="559">
        <v>45</v>
      </c>
      <c r="Q48" s="559">
        <v>50</v>
      </c>
      <c r="R48" s="559"/>
      <c r="S48" s="559">
        <v>46</v>
      </c>
      <c r="T48" s="559">
        <v>49</v>
      </c>
      <c r="U48" s="559">
        <v>47</v>
      </c>
      <c r="V48" s="559">
        <v>46</v>
      </c>
      <c r="W48" s="559">
        <v>42</v>
      </c>
      <c r="X48" s="559">
        <v>39</v>
      </c>
      <c r="Y48" s="559">
        <v>37</v>
      </c>
      <c r="Z48" s="559">
        <v>39</v>
      </c>
      <c r="AA48" s="559">
        <v>39</v>
      </c>
      <c r="AB48" s="559">
        <v>98</v>
      </c>
      <c r="AC48" s="559">
        <v>201</v>
      </c>
      <c r="AD48" s="559">
        <v>157</v>
      </c>
      <c r="AE48" s="559">
        <v>134</v>
      </c>
      <c r="AF48" s="559">
        <v>99</v>
      </c>
      <c r="AG48" s="559">
        <v>97</v>
      </c>
      <c r="AH48" s="559">
        <v>57</v>
      </c>
      <c r="AI48" s="559">
        <v>48</v>
      </c>
      <c r="AJ48" s="559">
        <v>39</v>
      </c>
      <c r="AK48" s="559">
        <v>38</v>
      </c>
      <c r="AL48" s="559">
        <v>16</v>
      </c>
      <c r="AM48" s="559">
        <v>13</v>
      </c>
      <c r="AN48" s="559">
        <v>9</v>
      </c>
      <c r="AO48" s="559"/>
      <c r="AP48" s="559"/>
      <c r="AQ48" s="559"/>
      <c r="AR48" s="559">
        <v>16</v>
      </c>
      <c r="AS48" s="559">
        <v>1019</v>
      </c>
      <c r="AT48" s="559">
        <v>101</v>
      </c>
      <c r="AU48" s="559">
        <v>86</v>
      </c>
      <c r="AV48" s="559">
        <v>380</v>
      </c>
      <c r="AW48" s="559">
        <v>18</v>
      </c>
      <c r="AX48" s="560"/>
    </row>
    <row r="49" spans="1:50" x14ac:dyDescent="0.2">
      <c r="A49" s="554" t="s">
        <v>841</v>
      </c>
      <c r="B49" s="555" t="s">
        <v>109</v>
      </c>
      <c r="C49" s="555" t="s">
        <v>9</v>
      </c>
      <c r="D49" s="555" t="s">
        <v>93</v>
      </c>
      <c r="E49" s="555"/>
      <c r="F49" s="556">
        <f>SUM(G49:AN49)</f>
        <v>6468</v>
      </c>
      <c r="G49" s="565">
        <f>SUM(G50:G54)</f>
        <v>199</v>
      </c>
      <c r="H49" s="565">
        <f t="shared" ref="H49:AW49" si="7">SUM(H50:H54)</f>
        <v>245</v>
      </c>
      <c r="I49" s="565">
        <f t="shared" si="7"/>
        <v>219</v>
      </c>
      <c r="J49" s="565">
        <f t="shared" si="7"/>
        <v>166</v>
      </c>
      <c r="K49" s="565">
        <f t="shared" si="7"/>
        <v>160</v>
      </c>
      <c r="L49" s="565">
        <f t="shared" si="7"/>
        <v>212</v>
      </c>
      <c r="M49" s="565">
        <f t="shared" si="7"/>
        <v>121</v>
      </c>
      <c r="N49" s="565">
        <f t="shared" si="7"/>
        <v>117</v>
      </c>
      <c r="O49" s="565">
        <f t="shared" si="7"/>
        <v>114</v>
      </c>
      <c r="P49" s="565">
        <f t="shared" si="7"/>
        <v>159</v>
      </c>
      <c r="Q49" s="565">
        <f t="shared" si="7"/>
        <v>110</v>
      </c>
      <c r="R49" s="565"/>
      <c r="S49" s="565">
        <f t="shared" si="7"/>
        <v>113</v>
      </c>
      <c r="T49" s="565">
        <f t="shared" si="7"/>
        <v>117</v>
      </c>
      <c r="U49" s="565">
        <f t="shared" si="7"/>
        <v>115</v>
      </c>
      <c r="V49" s="565">
        <f t="shared" si="7"/>
        <v>129</v>
      </c>
      <c r="W49" s="565">
        <f t="shared" si="7"/>
        <v>134</v>
      </c>
      <c r="X49" s="565">
        <f t="shared" si="7"/>
        <v>130</v>
      </c>
      <c r="Y49" s="565">
        <f t="shared" si="7"/>
        <v>128</v>
      </c>
      <c r="Z49" s="565">
        <f t="shared" si="7"/>
        <v>125</v>
      </c>
      <c r="AA49" s="565">
        <f t="shared" si="7"/>
        <v>149</v>
      </c>
      <c r="AB49" s="565">
        <f t="shared" si="7"/>
        <v>592</v>
      </c>
      <c r="AC49" s="565">
        <f t="shared" si="7"/>
        <v>485</v>
      </c>
      <c r="AD49" s="565">
        <f t="shared" si="7"/>
        <v>465</v>
      </c>
      <c r="AE49" s="565">
        <f t="shared" si="7"/>
        <v>459</v>
      </c>
      <c r="AF49" s="565">
        <f t="shared" si="7"/>
        <v>403</v>
      </c>
      <c r="AG49" s="565">
        <f t="shared" si="7"/>
        <v>297</v>
      </c>
      <c r="AH49" s="565">
        <f t="shared" si="7"/>
        <v>249</v>
      </c>
      <c r="AI49" s="565">
        <f t="shared" si="7"/>
        <v>183</v>
      </c>
      <c r="AJ49" s="565">
        <f t="shared" si="7"/>
        <v>130</v>
      </c>
      <c r="AK49" s="565">
        <f t="shared" si="7"/>
        <v>100</v>
      </c>
      <c r="AL49" s="565">
        <f t="shared" si="7"/>
        <v>74</v>
      </c>
      <c r="AM49" s="565">
        <f t="shared" si="7"/>
        <v>46</v>
      </c>
      <c r="AN49" s="565">
        <f t="shared" si="7"/>
        <v>23</v>
      </c>
      <c r="AO49" s="565">
        <f t="shared" si="7"/>
        <v>0</v>
      </c>
      <c r="AP49" s="565">
        <f t="shared" si="7"/>
        <v>0</v>
      </c>
      <c r="AQ49" s="565">
        <f t="shared" si="7"/>
        <v>0</v>
      </c>
      <c r="AR49" s="565">
        <f t="shared" si="7"/>
        <v>378</v>
      </c>
      <c r="AS49" s="565">
        <f t="shared" si="7"/>
        <v>4749</v>
      </c>
      <c r="AT49" s="565">
        <f t="shared" si="7"/>
        <v>1630</v>
      </c>
      <c r="AU49" s="565">
        <f t="shared" si="7"/>
        <v>824</v>
      </c>
      <c r="AV49" s="565">
        <f t="shared" si="7"/>
        <v>1952</v>
      </c>
      <c r="AW49" s="565">
        <f t="shared" si="7"/>
        <v>1012</v>
      </c>
      <c r="AX49" s="560"/>
    </row>
    <row r="50" spans="1:50" x14ac:dyDescent="0.2">
      <c r="A50" s="566">
        <v>306</v>
      </c>
      <c r="B50" s="125">
        <v>438</v>
      </c>
      <c r="C50" s="462" t="s">
        <v>95</v>
      </c>
      <c r="D50" s="156" t="s">
        <v>14</v>
      </c>
      <c r="E50" s="361">
        <v>1</v>
      </c>
      <c r="F50" s="557">
        <f t="shared" ref="F50:F54" si="8">SUM(G50:AN50)</f>
        <v>2382</v>
      </c>
      <c r="G50" s="567">
        <v>44</v>
      </c>
      <c r="H50" s="567">
        <v>65</v>
      </c>
      <c r="I50" s="567">
        <v>55</v>
      </c>
      <c r="J50" s="567">
        <v>44</v>
      </c>
      <c r="K50" s="567">
        <v>57</v>
      </c>
      <c r="L50" s="567">
        <v>68</v>
      </c>
      <c r="M50" s="559">
        <v>53</v>
      </c>
      <c r="N50" s="559">
        <v>50</v>
      </c>
      <c r="O50" s="559">
        <v>47</v>
      </c>
      <c r="P50" s="559">
        <v>64</v>
      </c>
      <c r="Q50" s="559">
        <v>48</v>
      </c>
      <c r="R50" s="559"/>
      <c r="S50" s="559">
        <v>49</v>
      </c>
      <c r="T50" s="559">
        <v>47</v>
      </c>
      <c r="U50" s="559">
        <v>49</v>
      </c>
      <c r="V50" s="559">
        <v>51</v>
      </c>
      <c r="W50" s="559">
        <v>49</v>
      </c>
      <c r="X50" s="559">
        <v>48</v>
      </c>
      <c r="Y50" s="559">
        <v>47</v>
      </c>
      <c r="Z50" s="559">
        <v>48</v>
      </c>
      <c r="AA50" s="559">
        <v>58</v>
      </c>
      <c r="AB50" s="559">
        <v>194</v>
      </c>
      <c r="AC50" s="559">
        <v>185</v>
      </c>
      <c r="AD50" s="559">
        <v>195</v>
      </c>
      <c r="AE50" s="559">
        <v>175</v>
      </c>
      <c r="AF50" s="559">
        <v>177</v>
      </c>
      <c r="AG50" s="559">
        <v>105</v>
      </c>
      <c r="AH50" s="559">
        <v>98</v>
      </c>
      <c r="AI50" s="559">
        <v>65</v>
      </c>
      <c r="AJ50" s="559">
        <v>48</v>
      </c>
      <c r="AK50" s="559">
        <v>38</v>
      </c>
      <c r="AL50" s="559">
        <v>27</v>
      </c>
      <c r="AM50" s="559">
        <v>23</v>
      </c>
      <c r="AN50" s="559">
        <v>11</v>
      </c>
      <c r="AO50" s="559"/>
      <c r="AP50" s="559"/>
      <c r="AQ50" s="559"/>
      <c r="AR50" s="559">
        <v>139</v>
      </c>
      <c r="AS50" s="559">
        <v>1943</v>
      </c>
      <c r="AT50" s="559">
        <v>538</v>
      </c>
      <c r="AU50" s="559">
        <v>316</v>
      </c>
      <c r="AV50" s="559">
        <v>747</v>
      </c>
      <c r="AW50" s="559">
        <v>315</v>
      </c>
      <c r="AX50" s="560"/>
    </row>
    <row r="51" spans="1:50" x14ac:dyDescent="0.2">
      <c r="A51" s="566">
        <v>307</v>
      </c>
      <c r="B51" s="125">
        <v>439</v>
      </c>
      <c r="C51" s="462" t="s">
        <v>97</v>
      </c>
      <c r="D51" s="354" t="s">
        <v>31</v>
      </c>
      <c r="E51" s="361">
        <v>1</v>
      </c>
      <c r="F51" s="557">
        <f t="shared" si="8"/>
        <v>2441</v>
      </c>
      <c r="G51" s="567">
        <v>70</v>
      </c>
      <c r="H51" s="567">
        <v>70</v>
      </c>
      <c r="I51" s="567">
        <v>66</v>
      </c>
      <c r="J51" s="567">
        <v>50</v>
      </c>
      <c r="K51" s="567">
        <v>40</v>
      </c>
      <c r="L51" s="567">
        <v>68</v>
      </c>
      <c r="M51" s="559">
        <v>43</v>
      </c>
      <c r="N51" s="559">
        <v>38</v>
      </c>
      <c r="O51" s="559">
        <v>42</v>
      </c>
      <c r="P51" s="559">
        <v>61</v>
      </c>
      <c r="Q51" s="559">
        <v>40</v>
      </c>
      <c r="R51" s="559"/>
      <c r="S51" s="559">
        <v>42</v>
      </c>
      <c r="T51" s="559">
        <v>48</v>
      </c>
      <c r="U51" s="559">
        <v>45</v>
      </c>
      <c r="V51" s="559">
        <v>58</v>
      </c>
      <c r="W51" s="559">
        <v>56</v>
      </c>
      <c r="X51" s="559">
        <v>56</v>
      </c>
      <c r="Y51" s="559">
        <v>55</v>
      </c>
      <c r="Z51" s="559">
        <v>51</v>
      </c>
      <c r="AA51" s="559">
        <v>61</v>
      </c>
      <c r="AB51" s="559">
        <v>268</v>
      </c>
      <c r="AC51" s="559">
        <v>196</v>
      </c>
      <c r="AD51" s="559">
        <v>172</v>
      </c>
      <c r="AE51" s="559">
        <v>184</v>
      </c>
      <c r="AF51" s="559">
        <v>139</v>
      </c>
      <c r="AG51" s="559">
        <v>122</v>
      </c>
      <c r="AH51" s="559">
        <v>93</v>
      </c>
      <c r="AI51" s="559">
        <v>72</v>
      </c>
      <c r="AJ51" s="559">
        <v>53</v>
      </c>
      <c r="AK51" s="559">
        <v>36</v>
      </c>
      <c r="AL51" s="559">
        <v>24</v>
      </c>
      <c r="AM51" s="559">
        <v>13</v>
      </c>
      <c r="AN51" s="559">
        <v>9</v>
      </c>
      <c r="AO51" s="559"/>
      <c r="AP51" s="559"/>
      <c r="AQ51" s="559"/>
      <c r="AR51" s="559">
        <v>138</v>
      </c>
      <c r="AS51" s="559">
        <v>1936</v>
      </c>
      <c r="AT51" s="559">
        <v>566</v>
      </c>
      <c r="AU51" s="559">
        <v>327</v>
      </c>
      <c r="AV51" s="559">
        <v>731</v>
      </c>
      <c r="AW51" s="559">
        <v>303</v>
      </c>
      <c r="AX51" s="560"/>
    </row>
    <row r="52" spans="1:50" x14ac:dyDescent="0.2">
      <c r="A52" s="566">
        <v>321</v>
      </c>
      <c r="B52" s="125">
        <v>468</v>
      </c>
      <c r="C52" s="462" t="s">
        <v>99</v>
      </c>
      <c r="D52" s="354" t="s">
        <v>31</v>
      </c>
      <c r="E52" s="361">
        <v>1</v>
      </c>
      <c r="F52" s="557">
        <f t="shared" si="8"/>
        <v>724</v>
      </c>
      <c r="G52" s="567">
        <v>48</v>
      </c>
      <c r="H52" s="567">
        <v>50</v>
      </c>
      <c r="I52" s="567">
        <v>50</v>
      </c>
      <c r="J52" s="567">
        <v>28</v>
      </c>
      <c r="K52" s="567">
        <v>26</v>
      </c>
      <c r="L52" s="567">
        <v>28</v>
      </c>
      <c r="M52" s="559">
        <v>10</v>
      </c>
      <c r="N52" s="559">
        <v>14</v>
      </c>
      <c r="O52" s="559">
        <v>10</v>
      </c>
      <c r="P52" s="559">
        <v>15</v>
      </c>
      <c r="Q52" s="559">
        <v>9</v>
      </c>
      <c r="R52" s="559"/>
      <c r="S52" s="559">
        <v>9</v>
      </c>
      <c r="T52" s="559">
        <v>9</v>
      </c>
      <c r="U52" s="559">
        <v>8</v>
      </c>
      <c r="V52" s="559">
        <v>9</v>
      </c>
      <c r="W52" s="559">
        <v>13</v>
      </c>
      <c r="X52" s="559">
        <v>10</v>
      </c>
      <c r="Y52" s="559">
        <v>10</v>
      </c>
      <c r="Z52" s="559">
        <v>10</v>
      </c>
      <c r="AA52" s="559">
        <v>14</v>
      </c>
      <c r="AB52" s="559">
        <v>56</v>
      </c>
      <c r="AC52" s="559">
        <v>45</v>
      </c>
      <c r="AD52" s="559">
        <v>45</v>
      </c>
      <c r="AE52" s="559">
        <v>45</v>
      </c>
      <c r="AF52" s="559">
        <v>38</v>
      </c>
      <c r="AG52" s="559">
        <v>29</v>
      </c>
      <c r="AH52" s="559">
        <v>25</v>
      </c>
      <c r="AI52" s="559">
        <v>22</v>
      </c>
      <c r="AJ52" s="559">
        <v>12</v>
      </c>
      <c r="AK52" s="559">
        <v>12</v>
      </c>
      <c r="AL52" s="559">
        <v>11</v>
      </c>
      <c r="AM52" s="559">
        <v>3</v>
      </c>
      <c r="AN52" s="559">
        <v>1</v>
      </c>
      <c r="AO52" s="559"/>
      <c r="AP52" s="559"/>
      <c r="AQ52" s="559"/>
      <c r="AR52" s="559">
        <v>43</v>
      </c>
      <c r="AS52" s="559">
        <v>397</v>
      </c>
      <c r="AT52" s="559">
        <v>406</v>
      </c>
      <c r="AU52" s="559">
        <v>81</v>
      </c>
      <c r="AV52" s="559">
        <v>184</v>
      </c>
      <c r="AW52" s="559">
        <v>198</v>
      </c>
      <c r="AX52" s="560"/>
    </row>
    <row r="53" spans="1:50" x14ac:dyDescent="0.2">
      <c r="A53" s="566">
        <v>327</v>
      </c>
      <c r="B53" s="125">
        <v>6878</v>
      </c>
      <c r="C53" s="462" t="s">
        <v>101</v>
      </c>
      <c r="D53" s="354" t="s">
        <v>31</v>
      </c>
      <c r="E53" s="361">
        <v>1</v>
      </c>
      <c r="F53" s="557">
        <f t="shared" si="8"/>
        <v>488</v>
      </c>
      <c r="G53" s="567">
        <v>22</v>
      </c>
      <c r="H53" s="567">
        <v>35</v>
      </c>
      <c r="I53" s="567">
        <v>30</v>
      </c>
      <c r="J53" s="567">
        <v>20</v>
      </c>
      <c r="K53" s="567">
        <v>21</v>
      </c>
      <c r="L53" s="567">
        <v>24</v>
      </c>
      <c r="M53" s="559">
        <v>8</v>
      </c>
      <c r="N53" s="559">
        <v>8</v>
      </c>
      <c r="O53" s="559">
        <v>8</v>
      </c>
      <c r="P53" s="559">
        <v>10</v>
      </c>
      <c r="Q53" s="559">
        <v>7</v>
      </c>
      <c r="R53" s="559"/>
      <c r="S53" s="559">
        <v>7</v>
      </c>
      <c r="T53" s="559">
        <v>7</v>
      </c>
      <c r="U53" s="559">
        <v>7</v>
      </c>
      <c r="V53" s="559">
        <v>6</v>
      </c>
      <c r="W53" s="559">
        <v>8</v>
      </c>
      <c r="X53" s="559">
        <v>8</v>
      </c>
      <c r="Y53" s="559">
        <v>8</v>
      </c>
      <c r="Z53" s="559">
        <v>8</v>
      </c>
      <c r="AA53" s="559">
        <v>8</v>
      </c>
      <c r="AB53" s="559">
        <v>38</v>
      </c>
      <c r="AC53" s="559">
        <v>31</v>
      </c>
      <c r="AD53" s="559">
        <v>28</v>
      </c>
      <c r="AE53" s="559">
        <v>28</v>
      </c>
      <c r="AF53" s="559">
        <v>25</v>
      </c>
      <c r="AG53" s="559">
        <v>22</v>
      </c>
      <c r="AH53" s="559">
        <v>17</v>
      </c>
      <c r="AI53" s="559">
        <v>13</v>
      </c>
      <c r="AJ53" s="559">
        <v>9</v>
      </c>
      <c r="AK53" s="559">
        <v>7</v>
      </c>
      <c r="AL53" s="559">
        <v>6</v>
      </c>
      <c r="AM53" s="559">
        <v>3</v>
      </c>
      <c r="AN53" s="559">
        <v>1</v>
      </c>
      <c r="AO53" s="559"/>
      <c r="AP53" s="559"/>
      <c r="AQ53" s="559"/>
      <c r="AR53" s="559">
        <v>31</v>
      </c>
      <c r="AS53" s="559">
        <v>236</v>
      </c>
      <c r="AT53" s="559">
        <v>60</v>
      </c>
      <c r="AU53" s="559">
        <v>50</v>
      </c>
      <c r="AV53" s="559">
        <v>145</v>
      </c>
      <c r="AW53" s="559">
        <v>99</v>
      </c>
      <c r="AX53" s="560"/>
    </row>
    <row r="54" spans="1:50" x14ac:dyDescent="0.2">
      <c r="A54" s="566">
        <v>328</v>
      </c>
      <c r="B54" s="125">
        <v>6879</v>
      </c>
      <c r="C54" s="462" t="s">
        <v>103</v>
      </c>
      <c r="D54" s="354" t="s">
        <v>31</v>
      </c>
      <c r="E54" s="361">
        <v>1</v>
      </c>
      <c r="F54" s="557">
        <f t="shared" si="8"/>
        <v>433</v>
      </c>
      <c r="G54" s="567">
        <v>15</v>
      </c>
      <c r="H54" s="567">
        <v>25</v>
      </c>
      <c r="I54" s="567">
        <v>18</v>
      </c>
      <c r="J54" s="567">
        <v>24</v>
      </c>
      <c r="K54" s="567">
        <v>16</v>
      </c>
      <c r="L54" s="567">
        <v>24</v>
      </c>
      <c r="M54" s="559">
        <v>7</v>
      </c>
      <c r="N54" s="559">
        <v>7</v>
      </c>
      <c r="O54" s="559">
        <v>7</v>
      </c>
      <c r="P54" s="559">
        <v>9</v>
      </c>
      <c r="Q54" s="559">
        <v>6</v>
      </c>
      <c r="R54" s="559"/>
      <c r="S54" s="559">
        <v>6</v>
      </c>
      <c r="T54" s="559">
        <v>6</v>
      </c>
      <c r="U54" s="559">
        <v>6</v>
      </c>
      <c r="V54" s="559">
        <v>5</v>
      </c>
      <c r="W54" s="559">
        <v>8</v>
      </c>
      <c r="X54" s="559">
        <v>8</v>
      </c>
      <c r="Y54" s="559">
        <v>8</v>
      </c>
      <c r="Z54" s="559">
        <v>8</v>
      </c>
      <c r="AA54" s="559">
        <v>8</v>
      </c>
      <c r="AB54" s="559">
        <v>36</v>
      </c>
      <c r="AC54" s="559">
        <v>28</v>
      </c>
      <c r="AD54" s="559">
        <v>25</v>
      </c>
      <c r="AE54" s="559">
        <v>27</v>
      </c>
      <c r="AF54" s="559">
        <v>24</v>
      </c>
      <c r="AG54" s="559">
        <v>19</v>
      </c>
      <c r="AH54" s="559">
        <v>16</v>
      </c>
      <c r="AI54" s="559">
        <v>11</v>
      </c>
      <c r="AJ54" s="559">
        <v>8</v>
      </c>
      <c r="AK54" s="559">
        <v>7</v>
      </c>
      <c r="AL54" s="559">
        <v>6</v>
      </c>
      <c r="AM54" s="559">
        <v>4</v>
      </c>
      <c r="AN54" s="559">
        <v>1</v>
      </c>
      <c r="AO54" s="559"/>
      <c r="AP54" s="559"/>
      <c r="AQ54" s="559"/>
      <c r="AR54" s="559">
        <v>27</v>
      </c>
      <c r="AS54" s="559">
        <v>237</v>
      </c>
      <c r="AT54" s="559">
        <v>60</v>
      </c>
      <c r="AU54" s="559">
        <v>50</v>
      </c>
      <c r="AV54" s="559">
        <v>145</v>
      </c>
      <c r="AW54" s="559">
        <v>97</v>
      </c>
      <c r="AX54" s="560"/>
    </row>
    <row r="55" spans="1:50" x14ac:dyDescent="0.2">
      <c r="A55" s="554" t="s">
        <v>831</v>
      </c>
      <c r="B55" s="555" t="s">
        <v>109</v>
      </c>
      <c r="C55" s="555" t="s">
        <v>9</v>
      </c>
      <c r="D55" s="555" t="s">
        <v>10</v>
      </c>
      <c r="E55" s="555"/>
      <c r="F55" s="556">
        <f>SUM(G55:AN55)</f>
        <v>32793</v>
      </c>
      <c r="G55" s="565">
        <f>SUM(G56:G70)</f>
        <v>473</v>
      </c>
      <c r="H55" s="565">
        <f t="shared" ref="H55:AW55" si="9">SUM(H56:H70)</f>
        <v>484</v>
      </c>
      <c r="I55" s="565">
        <f t="shared" si="9"/>
        <v>470</v>
      </c>
      <c r="J55" s="565">
        <f t="shared" si="9"/>
        <v>412</v>
      </c>
      <c r="K55" s="565">
        <f t="shared" si="9"/>
        <v>435</v>
      </c>
      <c r="L55" s="565">
        <f t="shared" si="9"/>
        <v>457</v>
      </c>
      <c r="M55" s="565">
        <f t="shared" si="9"/>
        <v>633</v>
      </c>
      <c r="N55" s="565">
        <f t="shared" si="9"/>
        <v>620</v>
      </c>
      <c r="O55" s="565">
        <f t="shared" si="9"/>
        <v>607</v>
      </c>
      <c r="P55" s="565">
        <f t="shared" si="9"/>
        <v>596</v>
      </c>
      <c r="Q55" s="565">
        <f t="shared" si="9"/>
        <v>604</v>
      </c>
      <c r="R55" s="565">
        <f>G55+H55+I55+J55+K55+L55+M55+N55+O55+P55+Q55</f>
        <v>5791</v>
      </c>
      <c r="S55" s="565">
        <f t="shared" si="9"/>
        <v>591</v>
      </c>
      <c r="T55" s="565">
        <f t="shared" si="9"/>
        <v>578</v>
      </c>
      <c r="U55" s="565">
        <f t="shared" si="9"/>
        <v>572</v>
      </c>
      <c r="V55" s="565">
        <f t="shared" si="9"/>
        <v>566</v>
      </c>
      <c r="W55" s="565">
        <f t="shared" si="9"/>
        <v>540</v>
      </c>
      <c r="X55" s="565">
        <f t="shared" si="9"/>
        <v>536</v>
      </c>
      <c r="Y55" s="565">
        <f t="shared" si="9"/>
        <v>530</v>
      </c>
      <c r="Z55" s="565">
        <f t="shared" si="9"/>
        <v>535</v>
      </c>
      <c r="AA55" s="565">
        <f t="shared" si="9"/>
        <v>546</v>
      </c>
      <c r="AB55" s="565">
        <f t="shared" si="9"/>
        <v>2804</v>
      </c>
      <c r="AC55" s="565">
        <f t="shared" si="9"/>
        <v>2846</v>
      </c>
      <c r="AD55" s="565">
        <f t="shared" si="9"/>
        <v>2291</v>
      </c>
      <c r="AE55" s="565">
        <f t="shared" si="9"/>
        <v>1998</v>
      </c>
      <c r="AF55" s="565">
        <f t="shared" si="9"/>
        <v>1558</v>
      </c>
      <c r="AG55" s="565">
        <f t="shared" si="9"/>
        <v>1260</v>
      </c>
      <c r="AH55" s="565">
        <f t="shared" si="9"/>
        <v>897</v>
      </c>
      <c r="AI55" s="565">
        <f t="shared" si="9"/>
        <v>797</v>
      </c>
      <c r="AJ55" s="565">
        <f t="shared" si="9"/>
        <v>625</v>
      </c>
      <c r="AK55" s="565">
        <f t="shared" si="9"/>
        <v>476</v>
      </c>
      <c r="AL55" s="565">
        <f t="shared" si="9"/>
        <v>332</v>
      </c>
      <c r="AM55" s="565">
        <f t="shared" si="9"/>
        <v>184</v>
      </c>
      <c r="AN55" s="565">
        <f t="shared" si="9"/>
        <v>149</v>
      </c>
      <c r="AO55" s="565">
        <f t="shared" si="9"/>
        <v>0</v>
      </c>
      <c r="AP55" s="565">
        <f t="shared" si="9"/>
        <v>0</v>
      </c>
      <c r="AQ55" s="565">
        <f t="shared" si="9"/>
        <v>0</v>
      </c>
      <c r="AR55" s="565">
        <f t="shared" si="9"/>
        <v>555</v>
      </c>
      <c r="AS55" s="565">
        <f t="shared" si="9"/>
        <v>14858</v>
      </c>
      <c r="AT55" s="565">
        <f t="shared" si="9"/>
        <v>1724</v>
      </c>
      <c r="AU55" s="565">
        <f t="shared" si="9"/>
        <v>1529</v>
      </c>
      <c r="AV55" s="565">
        <f t="shared" si="9"/>
        <v>7359</v>
      </c>
      <c r="AW55" s="565">
        <f t="shared" si="9"/>
        <v>774</v>
      </c>
      <c r="AX55" s="560"/>
    </row>
    <row r="56" spans="1:50" x14ac:dyDescent="0.2">
      <c r="A56" s="566">
        <v>301</v>
      </c>
      <c r="B56" s="125">
        <v>495</v>
      </c>
      <c r="C56" s="462" t="s">
        <v>13</v>
      </c>
      <c r="D56" s="354" t="s">
        <v>14</v>
      </c>
      <c r="E56" s="361">
        <v>1</v>
      </c>
      <c r="F56" s="557">
        <f t="shared" si="1"/>
        <v>7998</v>
      </c>
      <c r="G56" s="567">
        <v>164</v>
      </c>
      <c r="H56" s="567">
        <v>161</v>
      </c>
      <c r="I56" s="567">
        <v>148</v>
      </c>
      <c r="J56" s="567">
        <v>141</v>
      </c>
      <c r="K56" s="567">
        <v>133</v>
      </c>
      <c r="L56" s="567">
        <v>178</v>
      </c>
      <c r="M56" s="559">
        <v>170</v>
      </c>
      <c r="N56" s="559">
        <v>168</v>
      </c>
      <c r="O56" s="559">
        <v>158</v>
      </c>
      <c r="P56" s="559">
        <v>166</v>
      </c>
      <c r="Q56" s="559">
        <v>167</v>
      </c>
      <c r="R56" s="559"/>
      <c r="S56" s="559">
        <v>130</v>
      </c>
      <c r="T56" s="559">
        <v>146</v>
      </c>
      <c r="U56" s="559">
        <v>162</v>
      </c>
      <c r="V56" s="559">
        <v>152</v>
      </c>
      <c r="W56" s="559">
        <v>149</v>
      </c>
      <c r="X56" s="559">
        <v>140</v>
      </c>
      <c r="Y56" s="559">
        <v>147</v>
      </c>
      <c r="Z56" s="559">
        <v>153</v>
      </c>
      <c r="AA56" s="559">
        <v>158</v>
      </c>
      <c r="AB56" s="559">
        <v>783</v>
      </c>
      <c r="AC56" s="559">
        <v>766</v>
      </c>
      <c r="AD56" s="559">
        <v>819</v>
      </c>
      <c r="AE56" s="559">
        <v>584</v>
      </c>
      <c r="AF56" s="559">
        <v>445</v>
      </c>
      <c r="AG56" s="559">
        <v>375</v>
      </c>
      <c r="AH56" s="559">
        <v>299</v>
      </c>
      <c r="AI56" s="559">
        <v>257</v>
      </c>
      <c r="AJ56" s="559">
        <v>203</v>
      </c>
      <c r="AK56" s="559">
        <v>157</v>
      </c>
      <c r="AL56" s="559">
        <v>100</v>
      </c>
      <c r="AM56" s="559">
        <v>62</v>
      </c>
      <c r="AN56" s="559">
        <v>57</v>
      </c>
      <c r="AO56" s="559"/>
      <c r="AP56" s="559"/>
      <c r="AQ56" s="559"/>
      <c r="AR56" s="559">
        <v>168</v>
      </c>
      <c r="AS56" s="559">
        <v>4520</v>
      </c>
      <c r="AT56" s="559">
        <v>477</v>
      </c>
      <c r="AU56" s="559">
        <v>376</v>
      </c>
      <c r="AV56" s="559">
        <v>2436</v>
      </c>
      <c r="AW56" s="559">
        <v>214</v>
      </c>
      <c r="AX56" s="560"/>
    </row>
    <row r="57" spans="1:50" x14ac:dyDescent="0.2">
      <c r="A57" s="566">
        <v>302</v>
      </c>
      <c r="B57" s="125">
        <v>496</v>
      </c>
      <c r="C57" s="462" t="s">
        <v>17</v>
      </c>
      <c r="D57" s="354" t="s">
        <v>16</v>
      </c>
      <c r="E57" s="361">
        <v>1</v>
      </c>
      <c r="F57" s="557">
        <f t="shared" si="1"/>
        <v>1198</v>
      </c>
      <c r="G57" s="567">
        <v>20</v>
      </c>
      <c r="H57" s="567">
        <v>25</v>
      </c>
      <c r="I57" s="567">
        <v>24</v>
      </c>
      <c r="J57" s="567">
        <v>9</v>
      </c>
      <c r="K57" s="567">
        <v>23</v>
      </c>
      <c r="L57" s="567">
        <v>15</v>
      </c>
      <c r="M57" s="559">
        <v>28</v>
      </c>
      <c r="N57" s="559">
        <v>32</v>
      </c>
      <c r="O57" s="559">
        <v>27</v>
      </c>
      <c r="P57" s="559">
        <v>24</v>
      </c>
      <c r="Q57" s="559">
        <v>32</v>
      </c>
      <c r="R57" s="559"/>
      <c r="S57" s="559">
        <v>26</v>
      </c>
      <c r="T57" s="559">
        <v>22</v>
      </c>
      <c r="U57" s="559">
        <v>32</v>
      </c>
      <c r="V57" s="559">
        <v>27</v>
      </c>
      <c r="W57" s="559">
        <v>28</v>
      </c>
      <c r="X57" s="559">
        <v>31</v>
      </c>
      <c r="Y57" s="559">
        <v>19</v>
      </c>
      <c r="Z57" s="559">
        <v>19</v>
      </c>
      <c r="AA57" s="559">
        <v>26</v>
      </c>
      <c r="AB57" s="559">
        <v>104</v>
      </c>
      <c r="AC57" s="559">
        <v>142</v>
      </c>
      <c r="AD57" s="559">
        <v>99</v>
      </c>
      <c r="AE57" s="559">
        <v>91</v>
      </c>
      <c r="AF57" s="559">
        <v>68</v>
      </c>
      <c r="AG57" s="559">
        <v>50</v>
      </c>
      <c r="AH57" s="559">
        <v>41</v>
      </c>
      <c r="AI57" s="559">
        <v>34</v>
      </c>
      <c r="AJ57" s="559">
        <v>28</v>
      </c>
      <c r="AK57" s="559">
        <v>22</v>
      </c>
      <c r="AL57" s="559">
        <v>16</v>
      </c>
      <c r="AM57" s="559">
        <v>8</v>
      </c>
      <c r="AN57" s="559">
        <v>6</v>
      </c>
      <c r="AO57" s="559"/>
      <c r="AP57" s="559"/>
      <c r="AQ57" s="559"/>
      <c r="AR57" s="559">
        <v>26</v>
      </c>
      <c r="AS57" s="559">
        <v>635</v>
      </c>
      <c r="AT57" s="559">
        <v>78</v>
      </c>
      <c r="AU57" s="559">
        <v>75</v>
      </c>
      <c r="AV57" s="559">
        <v>296</v>
      </c>
      <c r="AW57" s="559">
        <v>29</v>
      </c>
      <c r="AX57" s="560"/>
    </row>
    <row r="58" spans="1:50" x14ac:dyDescent="0.2">
      <c r="A58" s="566">
        <v>303</v>
      </c>
      <c r="B58" s="125">
        <v>497</v>
      </c>
      <c r="C58" s="462" t="s">
        <v>19</v>
      </c>
      <c r="D58" s="354" t="s">
        <v>16</v>
      </c>
      <c r="E58" s="361">
        <v>1</v>
      </c>
      <c r="F58" s="557">
        <f t="shared" si="1"/>
        <v>2638</v>
      </c>
      <c r="G58" s="567">
        <v>34</v>
      </c>
      <c r="H58" s="567">
        <v>29</v>
      </c>
      <c r="I58" s="567">
        <v>29</v>
      </c>
      <c r="J58" s="567">
        <v>27</v>
      </c>
      <c r="K58" s="567">
        <v>41</v>
      </c>
      <c r="L58" s="567">
        <v>31</v>
      </c>
      <c r="M58" s="559">
        <v>69</v>
      </c>
      <c r="N58" s="559">
        <v>64</v>
      </c>
      <c r="O58" s="559">
        <v>67</v>
      </c>
      <c r="P58" s="559">
        <v>58</v>
      </c>
      <c r="Q58" s="559">
        <v>64</v>
      </c>
      <c r="R58" s="559"/>
      <c r="S58" s="559">
        <v>62</v>
      </c>
      <c r="T58" s="559">
        <v>57</v>
      </c>
      <c r="U58" s="559">
        <v>60</v>
      </c>
      <c r="V58" s="559">
        <v>58</v>
      </c>
      <c r="W58" s="559">
        <v>63</v>
      </c>
      <c r="X58" s="559">
        <v>62</v>
      </c>
      <c r="Y58" s="559">
        <v>59</v>
      </c>
      <c r="Z58" s="559">
        <v>55</v>
      </c>
      <c r="AA58" s="559">
        <v>50</v>
      </c>
      <c r="AB58" s="559">
        <v>283</v>
      </c>
      <c r="AC58" s="559">
        <v>287</v>
      </c>
      <c r="AD58" s="559">
        <v>217</v>
      </c>
      <c r="AE58" s="559">
        <v>198</v>
      </c>
      <c r="AF58" s="559">
        <v>152</v>
      </c>
      <c r="AG58" s="559">
        <v>144</v>
      </c>
      <c r="AH58" s="559">
        <v>86</v>
      </c>
      <c r="AI58" s="559">
        <v>78</v>
      </c>
      <c r="AJ58" s="559">
        <v>53</v>
      </c>
      <c r="AK58" s="559">
        <v>40</v>
      </c>
      <c r="AL58" s="559">
        <v>27</v>
      </c>
      <c r="AM58" s="559">
        <v>18</v>
      </c>
      <c r="AN58" s="559">
        <v>16</v>
      </c>
      <c r="AO58" s="559"/>
      <c r="AP58" s="559"/>
      <c r="AQ58" s="559"/>
      <c r="AR58" s="559">
        <v>48</v>
      </c>
      <c r="AS58" s="559">
        <v>1420</v>
      </c>
      <c r="AT58" s="559">
        <v>195</v>
      </c>
      <c r="AU58" s="559">
        <v>182</v>
      </c>
      <c r="AV58" s="559">
        <v>686</v>
      </c>
      <c r="AW58" s="559">
        <v>72</v>
      </c>
      <c r="AX58" s="560"/>
    </row>
    <row r="59" spans="1:50" x14ac:dyDescent="0.2">
      <c r="A59" s="566">
        <v>304</v>
      </c>
      <c r="B59" s="125">
        <v>498</v>
      </c>
      <c r="C59" s="462" t="s">
        <v>21</v>
      </c>
      <c r="D59" s="354" t="s">
        <v>16</v>
      </c>
      <c r="E59" s="361">
        <v>1</v>
      </c>
      <c r="F59" s="557">
        <f t="shared" si="1"/>
        <v>2516</v>
      </c>
      <c r="G59" s="567">
        <v>15</v>
      </c>
      <c r="H59" s="567">
        <v>12</v>
      </c>
      <c r="I59" s="567">
        <v>18</v>
      </c>
      <c r="J59" s="567">
        <v>7</v>
      </c>
      <c r="K59" s="567">
        <v>11</v>
      </c>
      <c r="L59" s="567">
        <v>10</v>
      </c>
      <c r="M59" s="559">
        <v>68</v>
      </c>
      <c r="N59" s="559">
        <v>66</v>
      </c>
      <c r="O59" s="559">
        <v>68</v>
      </c>
      <c r="P59" s="559">
        <v>59</v>
      </c>
      <c r="Q59" s="559">
        <v>67</v>
      </c>
      <c r="R59" s="559"/>
      <c r="S59" s="559">
        <v>64</v>
      </c>
      <c r="T59" s="559">
        <v>62</v>
      </c>
      <c r="U59" s="559">
        <v>60</v>
      </c>
      <c r="V59" s="559">
        <v>61</v>
      </c>
      <c r="W59" s="559">
        <v>56</v>
      </c>
      <c r="X59" s="559">
        <v>64</v>
      </c>
      <c r="Y59" s="559">
        <v>59</v>
      </c>
      <c r="Z59" s="559">
        <v>47</v>
      </c>
      <c r="AA59" s="559">
        <v>61</v>
      </c>
      <c r="AB59" s="559">
        <v>319</v>
      </c>
      <c r="AC59" s="559">
        <v>325</v>
      </c>
      <c r="AD59" s="559">
        <v>182</v>
      </c>
      <c r="AE59" s="559">
        <v>179</v>
      </c>
      <c r="AF59" s="559">
        <v>150</v>
      </c>
      <c r="AG59" s="559">
        <v>98</v>
      </c>
      <c r="AH59" s="559">
        <v>90</v>
      </c>
      <c r="AI59" s="559">
        <v>72</v>
      </c>
      <c r="AJ59" s="559">
        <v>64</v>
      </c>
      <c r="AK59" s="559">
        <v>43</v>
      </c>
      <c r="AL59" s="559">
        <v>31</v>
      </c>
      <c r="AM59" s="559">
        <v>16</v>
      </c>
      <c r="AN59" s="559">
        <v>12</v>
      </c>
      <c r="AO59" s="559"/>
      <c r="AP59" s="559"/>
      <c r="AQ59" s="559"/>
      <c r="AR59" s="559">
        <v>59</v>
      </c>
      <c r="AS59" s="559">
        <v>1421</v>
      </c>
      <c r="AT59" s="559">
        <v>187</v>
      </c>
      <c r="AU59" s="559">
        <v>179</v>
      </c>
      <c r="AV59" s="559">
        <v>686</v>
      </c>
      <c r="AW59" s="559">
        <v>71</v>
      </c>
      <c r="AX59" s="560"/>
    </row>
    <row r="60" spans="1:50" x14ac:dyDescent="0.2">
      <c r="A60" s="566">
        <v>305</v>
      </c>
      <c r="B60" s="125">
        <v>499</v>
      </c>
      <c r="C60" s="462" t="s">
        <v>23</v>
      </c>
      <c r="D60" s="354" t="s">
        <v>16</v>
      </c>
      <c r="E60" s="361">
        <v>1</v>
      </c>
      <c r="F60" s="557">
        <f t="shared" si="1"/>
        <v>2275</v>
      </c>
      <c r="G60" s="567">
        <v>36</v>
      </c>
      <c r="H60" s="567">
        <v>31</v>
      </c>
      <c r="I60" s="567">
        <v>30</v>
      </c>
      <c r="J60" s="567">
        <v>29</v>
      </c>
      <c r="K60" s="567">
        <v>25</v>
      </c>
      <c r="L60" s="567">
        <v>21</v>
      </c>
      <c r="M60" s="559">
        <v>58</v>
      </c>
      <c r="N60" s="559">
        <v>58</v>
      </c>
      <c r="O60" s="559">
        <v>61</v>
      </c>
      <c r="P60" s="559">
        <v>59</v>
      </c>
      <c r="Q60" s="559">
        <v>56</v>
      </c>
      <c r="R60" s="559"/>
      <c r="S60" s="559">
        <v>50</v>
      </c>
      <c r="T60" s="559">
        <v>56</v>
      </c>
      <c r="U60" s="559">
        <v>60</v>
      </c>
      <c r="V60" s="559">
        <v>56</v>
      </c>
      <c r="W60" s="559">
        <v>53</v>
      </c>
      <c r="X60" s="559">
        <v>48</v>
      </c>
      <c r="Y60" s="559">
        <v>49</v>
      </c>
      <c r="Z60" s="559">
        <v>43</v>
      </c>
      <c r="AA60" s="559">
        <v>45</v>
      </c>
      <c r="AB60" s="559">
        <v>197</v>
      </c>
      <c r="AC60" s="559">
        <v>240</v>
      </c>
      <c r="AD60" s="559">
        <v>187</v>
      </c>
      <c r="AE60" s="559">
        <v>178</v>
      </c>
      <c r="AF60" s="559">
        <v>133</v>
      </c>
      <c r="AG60" s="559">
        <v>137</v>
      </c>
      <c r="AH60" s="559">
        <v>69</v>
      </c>
      <c r="AI60" s="559">
        <v>61</v>
      </c>
      <c r="AJ60" s="559">
        <v>48</v>
      </c>
      <c r="AK60" s="559">
        <v>38</v>
      </c>
      <c r="AL60" s="559">
        <v>30</v>
      </c>
      <c r="AM60" s="559">
        <v>18</v>
      </c>
      <c r="AN60" s="559">
        <v>15</v>
      </c>
      <c r="AO60" s="559"/>
      <c r="AP60" s="559"/>
      <c r="AQ60" s="559"/>
      <c r="AR60" s="559">
        <v>53</v>
      </c>
      <c r="AS60" s="559">
        <v>1206</v>
      </c>
      <c r="AT60" s="559">
        <v>149</v>
      </c>
      <c r="AU60" s="559">
        <v>138</v>
      </c>
      <c r="AV60" s="559">
        <v>585</v>
      </c>
      <c r="AW60" s="559">
        <v>69</v>
      </c>
      <c r="AX60" s="560"/>
    </row>
    <row r="61" spans="1:50" x14ac:dyDescent="0.2">
      <c r="A61" s="566">
        <v>307</v>
      </c>
      <c r="B61" s="125">
        <v>500</v>
      </c>
      <c r="C61" s="462" t="s">
        <v>25</v>
      </c>
      <c r="D61" s="354" t="s">
        <v>16</v>
      </c>
      <c r="E61" s="361">
        <v>1</v>
      </c>
      <c r="F61" s="557">
        <f t="shared" si="1"/>
        <v>2826</v>
      </c>
      <c r="G61" s="567">
        <v>41</v>
      </c>
      <c r="H61" s="567">
        <v>51</v>
      </c>
      <c r="I61" s="567">
        <v>53</v>
      </c>
      <c r="J61" s="567">
        <v>51</v>
      </c>
      <c r="K61" s="567">
        <v>50</v>
      </c>
      <c r="L61" s="567">
        <v>53</v>
      </c>
      <c r="M61" s="559">
        <v>68</v>
      </c>
      <c r="N61" s="559">
        <v>68</v>
      </c>
      <c r="O61" s="559">
        <v>68</v>
      </c>
      <c r="P61" s="559">
        <v>67</v>
      </c>
      <c r="Q61" s="559">
        <v>58</v>
      </c>
      <c r="R61" s="559"/>
      <c r="S61" s="559">
        <v>58</v>
      </c>
      <c r="T61" s="559">
        <v>71</v>
      </c>
      <c r="U61" s="559">
        <v>56</v>
      </c>
      <c r="V61" s="559">
        <v>56</v>
      </c>
      <c r="W61" s="559">
        <v>61</v>
      </c>
      <c r="X61" s="559">
        <v>61</v>
      </c>
      <c r="Y61" s="559">
        <v>61</v>
      </c>
      <c r="Z61" s="559">
        <v>70</v>
      </c>
      <c r="AA61" s="559">
        <v>69</v>
      </c>
      <c r="AB61" s="559">
        <v>328</v>
      </c>
      <c r="AC61" s="559">
        <v>312</v>
      </c>
      <c r="AD61" s="559">
        <v>199</v>
      </c>
      <c r="AE61" s="559">
        <v>188</v>
      </c>
      <c r="AF61" s="559">
        <v>157</v>
      </c>
      <c r="AG61" s="559">
        <v>117</v>
      </c>
      <c r="AH61" s="559">
        <v>79</v>
      </c>
      <c r="AI61" s="559">
        <v>71</v>
      </c>
      <c r="AJ61" s="559">
        <v>55</v>
      </c>
      <c r="AK61" s="559">
        <v>47</v>
      </c>
      <c r="AL61" s="559">
        <v>39</v>
      </c>
      <c r="AM61" s="559">
        <v>25</v>
      </c>
      <c r="AN61" s="559">
        <v>18</v>
      </c>
      <c r="AO61" s="559"/>
      <c r="AP61" s="559"/>
      <c r="AQ61" s="559"/>
      <c r="AR61" s="559">
        <v>54</v>
      </c>
      <c r="AS61" s="559">
        <v>1474</v>
      </c>
      <c r="AT61" s="559">
        <v>165</v>
      </c>
      <c r="AU61" s="559">
        <v>179</v>
      </c>
      <c r="AV61" s="559">
        <v>643</v>
      </c>
      <c r="AW61" s="559">
        <v>86</v>
      </c>
      <c r="AX61" s="560"/>
    </row>
    <row r="62" spans="1:50" x14ac:dyDescent="0.2">
      <c r="A62" s="566">
        <v>308</v>
      </c>
      <c r="B62" s="125">
        <v>501</v>
      </c>
      <c r="C62" s="462" t="s">
        <v>27</v>
      </c>
      <c r="D62" s="354" t="s">
        <v>16</v>
      </c>
      <c r="E62" s="361">
        <v>1</v>
      </c>
      <c r="F62" s="557">
        <f t="shared" si="1"/>
        <v>620</v>
      </c>
      <c r="G62" s="567">
        <v>23</v>
      </c>
      <c r="H62" s="567">
        <v>24</v>
      </c>
      <c r="I62" s="567">
        <v>31</v>
      </c>
      <c r="J62" s="567">
        <v>24</v>
      </c>
      <c r="K62" s="567">
        <v>13</v>
      </c>
      <c r="L62" s="567">
        <v>26</v>
      </c>
      <c r="M62" s="559">
        <v>8</v>
      </c>
      <c r="N62" s="559">
        <v>10</v>
      </c>
      <c r="O62" s="559">
        <v>11</v>
      </c>
      <c r="P62" s="559">
        <v>9</v>
      </c>
      <c r="Q62" s="559">
        <v>10</v>
      </c>
      <c r="R62" s="559"/>
      <c r="S62" s="559">
        <v>18</v>
      </c>
      <c r="T62" s="559">
        <v>11</v>
      </c>
      <c r="U62" s="559">
        <v>9</v>
      </c>
      <c r="V62" s="559">
        <v>9</v>
      </c>
      <c r="W62" s="559">
        <v>7</v>
      </c>
      <c r="X62" s="559">
        <v>7</v>
      </c>
      <c r="Y62" s="559">
        <v>8</v>
      </c>
      <c r="Z62" s="559">
        <v>19</v>
      </c>
      <c r="AA62" s="559">
        <v>19</v>
      </c>
      <c r="AB62" s="559">
        <v>79</v>
      </c>
      <c r="AC62" s="559">
        <v>67</v>
      </c>
      <c r="AD62" s="559">
        <v>37</v>
      </c>
      <c r="AE62" s="559">
        <v>41</v>
      </c>
      <c r="AF62" s="559">
        <v>27</v>
      </c>
      <c r="AG62" s="559">
        <v>20</v>
      </c>
      <c r="AH62" s="559">
        <v>14</v>
      </c>
      <c r="AI62" s="559">
        <v>12</v>
      </c>
      <c r="AJ62" s="559">
        <v>11</v>
      </c>
      <c r="AK62" s="559">
        <v>7</v>
      </c>
      <c r="AL62" s="559">
        <v>5</v>
      </c>
      <c r="AM62" s="559">
        <v>3</v>
      </c>
      <c r="AN62" s="559">
        <v>1</v>
      </c>
      <c r="AO62" s="559"/>
      <c r="AP62" s="559"/>
      <c r="AQ62" s="559"/>
      <c r="AR62" s="559">
        <v>12</v>
      </c>
      <c r="AS62" s="559">
        <v>298</v>
      </c>
      <c r="AT62" s="559">
        <v>49</v>
      </c>
      <c r="AU62" s="559">
        <v>43</v>
      </c>
      <c r="AV62" s="559">
        <v>151</v>
      </c>
      <c r="AW62" s="559">
        <v>25</v>
      </c>
      <c r="AX62" s="560"/>
    </row>
    <row r="63" spans="1:50" x14ac:dyDescent="0.2">
      <c r="A63" s="566">
        <v>309</v>
      </c>
      <c r="B63" s="125">
        <v>502</v>
      </c>
      <c r="C63" s="462" t="s">
        <v>29</v>
      </c>
      <c r="D63" s="354" t="s">
        <v>16</v>
      </c>
      <c r="E63" s="361">
        <v>1</v>
      </c>
      <c r="F63" s="557">
        <f t="shared" si="1"/>
        <v>855</v>
      </c>
      <c r="G63" s="567">
        <v>17</v>
      </c>
      <c r="H63" s="567">
        <v>15</v>
      </c>
      <c r="I63" s="567">
        <v>14</v>
      </c>
      <c r="J63" s="567">
        <v>21</v>
      </c>
      <c r="K63" s="567">
        <v>18</v>
      </c>
      <c r="L63" s="567">
        <v>17</v>
      </c>
      <c r="M63" s="559">
        <v>15</v>
      </c>
      <c r="N63" s="559">
        <v>15</v>
      </c>
      <c r="O63" s="559">
        <v>15</v>
      </c>
      <c r="P63" s="559">
        <v>16</v>
      </c>
      <c r="Q63" s="559">
        <v>14</v>
      </c>
      <c r="R63" s="559"/>
      <c r="S63" s="559">
        <v>14</v>
      </c>
      <c r="T63" s="559">
        <v>22</v>
      </c>
      <c r="U63" s="559">
        <v>16</v>
      </c>
      <c r="V63" s="559">
        <v>17</v>
      </c>
      <c r="W63" s="559">
        <v>15</v>
      </c>
      <c r="X63" s="559">
        <v>14</v>
      </c>
      <c r="Y63" s="559">
        <v>21</v>
      </c>
      <c r="Z63" s="559">
        <v>15</v>
      </c>
      <c r="AA63" s="559">
        <v>16</v>
      </c>
      <c r="AB63" s="559">
        <v>100</v>
      </c>
      <c r="AC63" s="559">
        <v>98</v>
      </c>
      <c r="AD63" s="559">
        <v>69</v>
      </c>
      <c r="AE63" s="559">
        <v>67</v>
      </c>
      <c r="AF63" s="559">
        <v>54</v>
      </c>
      <c r="AG63" s="559">
        <v>35</v>
      </c>
      <c r="AH63" s="559">
        <v>28</v>
      </c>
      <c r="AI63" s="559">
        <v>27</v>
      </c>
      <c r="AJ63" s="559">
        <v>19</v>
      </c>
      <c r="AK63" s="559">
        <v>14</v>
      </c>
      <c r="AL63" s="559">
        <v>9</v>
      </c>
      <c r="AM63" s="559">
        <v>5</v>
      </c>
      <c r="AN63" s="559">
        <v>3</v>
      </c>
      <c r="AO63" s="559"/>
      <c r="AP63" s="559"/>
      <c r="AQ63" s="559"/>
      <c r="AR63" s="559">
        <v>19</v>
      </c>
      <c r="AS63" s="559">
        <v>475</v>
      </c>
      <c r="AT63" s="559">
        <v>49</v>
      </c>
      <c r="AU63" s="559">
        <v>51</v>
      </c>
      <c r="AV63" s="559">
        <v>261</v>
      </c>
      <c r="AW63" s="559">
        <v>33</v>
      </c>
      <c r="AX63" s="560"/>
    </row>
    <row r="64" spans="1:50" x14ac:dyDescent="0.2">
      <c r="A64" s="566">
        <v>310</v>
      </c>
      <c r="B64" s="125">
        <v>503</v>
      </c>
      <c r="C64" s="462" t="s">
        <v>32</v>
      </c>
      <c r="D64" s="354" t="s">
        <v>16</v>
      </c>
      <c r="E64" s="361">
        <v>1</v>
      </c>
      <c r="F64" s="557">
        <f t="shared" si="1"/>
        <v>714</v>
      </c>
      <c r="G64" s="567">
        <v>12</v>
      </c>
      <c r="H64" s="567">
        <v>15</v>
      </c>
      <c r="I64" s="567">
        <v>10</v>
      </c>
      <c r="J64" s="567">
        <v>10</v>
      </c>
      <c r="K64" s="567">
        <v>11</v>
      </c>
      <c r="L64" s="567">
        <v>12</v>
      </c>
      <c r="M64" s="559">
        <v>21</v>
      </c>
      <c r="N64" s="559">
        <v>12</v>
      </c>
      <c r="O64" s="559">
        <v>19</v>
      </c>
      <c r="P64" s="559">
        <v>19</v>
      </c>
      <c r="Q64" s="559">
        <v>18</v>
      </c>
      <c r="R64" s="559"/>
      <c r="S64" s="559">
        <v>62</v>
      </c>
      <c r="T64" s="559">
        <v>13</v>
      </c>
      <c r="U64" s="559">
        <v>13</v>
      </c>
      <c r="V64" s="559">
        <v>14</v>
      </c>
      <c r="W64" s="559">
        <v>12</v>
      </c>
      <c r="X64" s="559">
        <v>11</v>
      </c>
      <c r="Y64" s="559">
        <v>10</v>
      </c>
      <c r="Z64" s="559">
        <v>9</v>
      </c>
      <c r="AA64" s="559">
        <v>10</v>
      </c>
      <c r="AB64" s="559">
        <v>79</v>
      </c>
      <c r="AC64" s="559">
        <v>71</v>
      </c>
      <c r="AD64" s="559">
        <v>45</v>
      </c>
      <c r="AE64" s="559">
        <v>53</v>
      </c>
      <c r="AF64" s="559">
        <v>42</v>
      </c>
      <c r="AG64" s="559">
        <v>29</v>
      </c>
      <c r="AH64" s="559">
        <v>22</v>
      </c>
      <c r="AI64" s="559">
        <v>21</v>
      </c>
      <c r="AJ64" s="559">
        <v>16</v>
      </c>
      <c r="AK64" s="559">
        <v>12</v>
      </c>
      <c r="AL64" s="559">
        <v>7</v>
      </c>
      <c r="AM64" s="559">
        <v>4</v>
      </c>
      <c r="AN64" s="559">
        <v>0</v>
      </c>
      <c r="AO64" s="559"/>
      <c r="AP64" s="559"/>
      <c r="AQ64" s="559"/>
      <c r="AR64" s="559">
        <v>14</v>
      </c>
      <c r="AS64" s="559">
        <v>389</v>
      </c>
      <c r="AT64" s="559">
        <v>72</v>
      </c>
      <c r="AU64" s="559">
        <v>42</v>
      </c>
      <c r="AV64" s="559">
        <v>193</v>
      </c>
      <c r="AW64" s="559">
        <v>17</v>
      </c>
      <c r="AX64" s="560"/>
    </row>
    <row r="65" spans="1:50" x14ac:dyDescent="0.2">
      <c r="A65" s="566">
        <v>311</v>
      </c>
      <c r="B65" s="125">
        <v>504</v>
      </c>
      <c r="C65" s="462" t="s">
        <v>34</v>
      </c>
      <c r="D65" s="354" t="s">
        <v>31</v>
      </c>
      <c r="E65" s="361">
        <v>1</v>
      </c>
      <c r="F65" s="557">
        <f t="shared" si="1"/>
        <v>578</v>
      </c>
      <c r="G65" s="567">
        <v>6</v>
      </c>
      <c r="H65" s="567">
        <v>6</v>
      </c>
      <c r="I65" s="567">
        <v>10</v>
      </c>
      <c r="J65" s="567">
        <v>8</v>
      </c>
      <c r="K65" s="567">
        <v>9</v>
      </c>
      <c r="L65" s="567">
        <v>9</v>
      </c>
      <c r="M65" s="559">
        <v>13</v>
      </c>
      <c r="N65" s="559">
        <v>13</v>
      </c>
      <c r="O65" s="559">
        <v>12</v>
      </c>
      <c r="P65" s="559">
        <v>11</v>
      </c>
      <c r="Q65" s="559">
        <v>11</v>
      </c>
      <c r="R65" s="559"/>
      <c r="S65" s="559">
        <v>11</v>
      </c>
      <c r="T65" s="559">
        <v>13</v>
      </c>
      <c r="U65" s="559">
        <v>11</v>
      </c>
      <c r="V65" s="559">
        <v>11</v>
      </c>
      <c r="W65" s="559">
        <v>10</v>
      </c>
      <c r="X65" s="559">
        <v>10</v>
      </c>
      <c r="Y65" s="559">
        <v>9</v>
      </c>
      <c r="Z65" s="559">
        <v>8</v>
      </c>
      <c r="AA65" s="559">
        <v>8</v>
      </c>
      <c r="AB65" s="559">
        <v>67</v>
      </c>
      <c r="AC65" s="559">
        <v>69</v>
      </c>
      <c r="AD65" s="559">
        <v>46</v>
      </c>
      <c r="AE65" s="559">
        <v>61</v>
      </c>
      <c r="AF65" s="559">
        <v>48</v>
      </c>
      <c r="AG65" s="559">
        <v>19</v>
      </c>
      <c r="AH65" s="559">
        <v>18</v>
      </c>
      <c r="AI65" s="559">
        <v>17</v>
      </c>
      <c r="AJ65" s="559">
        <v>14</v>
      </c>
      <c r="AK65" s="559">
        <v>10</v>
      </c>
      <c r="AL65" s="559">
        <v>6</v>
      </c>
      <c r="AM65" s="559">
        <v>2</v>
      </c>
      <c r="AN65" s="559">
        <v>2</v>
      </c>
      <c r="AO65" s="559"/>
      <c r="AP65" s="559"/>
      <c r="AQ65" s="559"/>
      <c r="AR65" s="559">
        <v>12</v>
      </c>
      <c r="AS65" s="559">
        <v>330</v>
      </c>
      <c r="AT65" s="559">
        <v>35</v>
      </c>
      <c r="AU65" s="559">
        <v>41</v>
      </c>
      <c r="AV65" s="559">
        <v>193</v>
      </c>
      <c r="AW65" s="559">
        <v>18</v>
      </c>
      <c r="AX65" s="560"/>
    </row>
    <row r="66" spans="1:50" x14ac:dyDescent="0.2">
      <c r="A66" s="566">
        <v>312</v>
      </c>
      <c r="B66" s="125">
        <v>505</v>
      </c>
      <c r="C66" s="462" t="s">
        <v>36</v>
      </c>
      <c r="D66" s="354" t="s">
        <v>16</v>
      </c>
      <c r="E66" s="361">
        <v>1</v>
      </c>
      <c r="F66" s="557">
        <f t="shared" si="1"/>
        <v>708</v>
      </c>
      <c r="G66" s="567">
        <v>9</v>
      </c>
      <c r="H66" s="567">
        <v>11</v>
      </c>
      <c r="I66" s="567">
        <v>12</v>
      </c>
      <c r="J66" s="567">
        <v>12</v>
      </c>
      <c r="K66" s="567">
        <v>13</v>
      </c>
      <c r="L66" s="567">
        <v>8</v>
      </c>
      <c r="M66" s="559">
        <v>16</v>
      </c>
      <c r="N66" s="559">
        <v>17</v>
      </c>
      <c r="O66" s="559">
        <v>13</v>
      </c>
      <c r="P66" s="559">
        <v>15</v>
      </c>
      <c r="Q66" s="559">
        <v>14</v>
      </c>
      <c r="R66" s="559"/>
      <c r="S66" s="559">
        <v>14</v>
      </c>
      <c r="T66" s="559">
        <v>11</v>
      </c>
      <c r="U66" s="559">
        <v>11</v>
      </c>
      <c r="V66" s="559">
        <v>14</v>
      </c>
      <c r="W66" s="559">
        <v>11</v>
      </c>
      <c r="X66" s="559">
        <v>13</v>
      </c>
      <c r="Y66" s="559">
        <v>12</v>
      </c>
      <c r="Z66" s="559">
        <v>14</v>
      </c>
      <c r="AA66" s="559">
        <v>13</v>
      </c>
      <c r="AB66" s="559">
        <v>76</v>
      </c>
      <c r="AC66" s="559">
        <v>87</v>
      </c>
      <c r="AD66" s="559">
        <v>65</v>
      </c>
      <c r="AE66" s="559">
        <v>60</v>
      </c>
      <c r="AF66" s="559">
        <v>44</v>
      </c>
      <c r="AG66" s="559">
        <v>34</v>
      </c>
      <c r="AH66" s="559">
        <v>23</v>
      </c>
      <c r="AI66" s="559">
        <v>23</v>
      </c>
      <c r="AJ66" s="559">
        <v>16</v>
      </c>
      <c r="AK66" s="559">
        <v>14</v>
      </c>
      <c r="AL66" s="559">
        <v>7</v>
      </c>
      <c r="AM66" s="559">
        <v>3</v>
      </c>
      <c r="AN66" s="559">
        <v>3</v>
      </c>
      <c r="AO66" s="559"/>
      <c r="AP66" s="559"/>
      <c r="AQ66" s="559"/>
      <c r="AR66" s="559">
        <v>10</v>
      </c>
      <c r="AS66" s="559">
        <v>398</v>
      </c>
      <c r="AT66" s="559">
        <v>43</v>
      </c>
      <c r="AU66" s="559">
        <v>32</v>
      </c>
      <c r="AV66" s="559">
        <v>198</v>
      </c>
      <c r="AW66" s="559">
        <v>16</v>
      </c>
      <c r="AX66" s="560"/>
    </row>
    <row r="67" spans="1:50" x14ac:dyDescent="0.2">
      <c r="A67" s="566">
        <v>313</v>
      </c>
      <c r="B67" s="125">
        <v>506</v>
      </c>
      <c r="C67" s="462" t="s">
        <v>38</v>
      </c>
      <c r="D67" s="354" t="s">
        <v>14</v>
      </c>
      <c r="E67" s="361">
        <v>1</v>
      </c>
      <c r="F67" s="557">
        <f t="shared" si="1"/>
        <v>2394</v>
      </c>
      <c r="G67" s="567">
        <v>33</v>
      </c>
      <c r="H67" s="567">
        <v>39</v>
      </c>
      <c r="I67" s="567">
        <v>30</v>
      </c>
      <c r="J67" s="567">
        <v>29</v>
      </c>
      <c r="K67" s="567">
        <v>27</v>
      </c>
      <c r="L67" s="567">
        <v>24</v>
      </c>
      <c r="M67" s="559">
        <v>69</v>
      </c>
      <c r="N67" s="559">
        <v>67</v>
      </c>
      <c r="O67" s="559">
        <v>59</v>
      </c>
      <c r="P67" s="559">
        <v>59</v>
      </c>
      <c r="Q67" s="559">
        <v>63</v>
      </c>
      <c r="R67" s="559"/>
      <c r="S67" s="559">
        <v>54</v>
      </c>
      <c r="T67" s="559">
        <v>67</v>
      </c>
      <c r="U67" s="559">
        <v>54</v>
      </c>
      <c r="V67" s="559">
        <v>59</v>
      </c>
      <c r="W67" s="559">
        <v>48</v>
      </c>
      <c r="X67" s="559">
        <v>49</v>
      </c>
      <c r="Y67" s="559">
        <v>51</v>
      </c>
      <c r="Z67" s="559">
        <v>57</v>
      </c>
      <c r="AA67" s="559">
        <v>46</v>
      </c>
      <c r="AB67" s="559">
        <v>230</v>
      </c>
      <c r="AC67" s="559">
        <v>225</v>
      </c>
      <c r="AD67" s="559">
        <v>195</v>
      </c>
      <c r="AE67" s="559">
        <v>170</v>
      </c>
      <c r="AF67" s="559">
        <v>142</v>
      </c>
      <c r="AG67" s="559">
        <v>130</v>
      </c>
      <c r="AH67" s="559">
        <v>77</v>
      </c>
      <c r="AI67" s="559">
        <v>74</v>
      </c>
      <c r="AJ67" s="559">
        <v>58</v>
      </c>
      <c r="AK67" s="559">
        <v>47</v>
      </c>
      <c r="AL67" s="559">
        <v>36</v>
      </c>
      <c r="AM67" s="559">
        <v>14</v>
      </c>
      <c r="AN67" s="559">
        <v>12</v>
      </c>
      <c r="AO67" s="559"/>
      <c r="AP67" s="559"/>
      <c r="AQ67" s="559"/>
      <c r="AR67" s="559">
        <v>46</v>
      </c>
      <c r="AS67" s="559">
        <v>1353</v>
      </c>
      <c r="AT67" s="559">
        <v>150</v>
      </c>
      <c r="AU67" s="559">
        <v>126</v>
      </c>
      <c r="AV67" s="559">
        <v>625</v>
      </c>
      <c r="AW67" s="559">
        <v>72</v>
      </c>
      <c r="AX67" s="560"/>
    </row>
    <row r="68" spans="1:50" x14ac:dyDescent="0.2">
      <c r="A68" s="566">
        <v>314</v>
      </c>
      <c r="B68" s="125">
        <v>6877</v>
      </c>
      <c r="C68" s="462" t="s">
        <v>40</v>
      </c>
      <c r="D68" s="354" t="s">
        <v>31</v>
      </c>
      <c r="E68" s="361">
        <v>1</v>
      </c>
      <c r="F68" s="557">
        <f t="shared" si="1"/>
        <v>927</v>
      </c>
      <c r="G68" s="567">
        <v>45</v>
      </c>
      <c r="H68" s="567">
        <v>41</v>
      </c>
      <c r="I68" s="567">
        <v>35</v>
      </c>
      <c r="J68" s="567">
        <v>32</v>
      </c>
      <c r="K68" s="567">
        <v>36</v>
      </c>
      <c r="L68" s="567">
        <v>39</v>
      </c>
      <c r="M68" s="559">
        <v>16</v>
      </c>
      <c r="N68" s="559">
        <v>16</v>
      </c>
      <c r="O68" s="559">
        <v>15</v>
      </c>
      <c r="P68" s="559">
        <v>18</v>
      </c>
      <c r="Q68" s="559">
        <v>16</v>
      </c>
      <c r="R68" s="559"/>
      <c r="S68" s="559">
        <v>16</v>
      </c>
      <c r="T68" s="559">
        <v>15</v>
      </c>
      <c r="U68" s="559">
        <v>16</v>
      </c>
      <c r="V68" s="559">
        <v>16</v>
      </c>
      <c r="W68" s="559">
        <v>15</v>
      </c>
      <c r="X68" s="559">
        <v>15</v>
      </c>
      <c r="Y68" s="559">
        <v>15</v>
      </c>
      <c r="Z68" s="559">
        <v>16</v>
      </c>
      <c r="AA68" s="559">
        <v>15</v>
      </c>
      <c r="AB68" s="559">
        <v>95</v>
      </c>
      <c r="AC68" s="559">
        <v>87</v>
      </c>
      <c r="AD68" s="559">
        <v>60</v>
      </c>
      <c r="AE68" s="559">
        <v>61</v>
      </c>
      <c r="AF68" s="559">
        <v>46</v>
      </c>
      <c r="AG68" s="559">
        <v>38</v>
      </c>
      <c r="AH68" s="559">
        <v>25</v>
      </c>
      <c r="AI68" s="559">
        <v>24</v>
      </c>
      <c r="AJ68" s="559">
        <v>18</v>
      </c>
      <c r="AK68" s="559">
        <v>10</v>
      </c>
      <c r="AL68" s="559">
        <v>8</v>
      </c>
      <c r="AM68" s="559">
        <v>4</v>
      </c>
      <c r="AN68" s="559">
        <v>3</v>
      </c>
      <c r="AO68" s="559"/>
      <c r="AP68" s="559"/>
      <c r="AQ68" s="559"/>
      <c r="AR68" s="559">
        <v>18</v>
      </c>
      <c r="AS68" s="559">
        <v>501</v>
      </c>
      <c r="AT68" s="559">
        <v>40</v>
      </c>
      <c r="AU68" s="559">
        <v>38</v>
      </c>
      <c r="AV68" s="559">
        <v>214</v>
      </c>
      <c r="AW68" s="559">
        <v>31</v>
      </c>
      <c r="AX68" s="560"/>
    </row>
    <row r="69" spans="1:50" x14ac:dyDescent="0.2">
      <c r="A69" s="566">
        <v>315</v>
      </c>
      <c r="B69" s="125">
        <v>13862</v>
      </c>
      <c r="C69" s="462" t="s">
        <v>42</v>
      </c>
      <c r="D69" s="354" t="s">
        <v>31</v>
      </c>
      <c r="E69" s="361">
        <v>1</v>
      </c>
      <c r="F69" s="557">
        <f t="shared" si="1"/>
        <v>371</v>
      </c>
      <c r="G69" s="567">
        <v>8</v>
      </c>
      <c r="H69" s="567">
        <v>12</v>
      </c>
      <c r="I69" s="567">
        <v>14</v>
      </c>
      <c r="J69" s="567">
        <v>5</v>
      </c>
      <c r="K69" s="567">
        <v>8</v>
      </c>
      <c r="L69" s="567">
        <v>8</v>
      </c>
      <c r="M69" s="559">
        <v>7</v>
      </c>
      <c r="N69" s="559">
        <v>7</v>
      </c>
      <c r="O69" s="559">
        <v>7</v>
      </c>
      <c r="P69" s="559">
        <v>8</v>
      </c>
      <c r="Q69" s="559">
        <v>7</v>
      </c>
      <c r="R69" s="559"/>
      <c r="S69" s="559">
        <v>6</v>
      </c>
      <c r="T69" s="559">
        <v>6</v>
      </c>
      <c r="U69" s="559">
        <v>6</v>
      </c>
      <c r="V69" s="559">
        <v>8</v>
      </c>
      <c r="W69" s="559">
        <v>6</v>
      </c>
      <c r="X69" s="559">
        <v>6</v>
      </c>
      <c r="Y69" s="559">
        <v>5</v>
      </c>
      <c r="Z69" s="559">
        <v>5</v>
      </c>
      <c r="AA69" s="559">
        <v>5</v>
      </c>
      <c r="AB69" s="559">
        <v>32</v>
      </c>
      <c r="AC69" s="559">
        <v>35</v>
      </c>
      <c r="AD69" s="559">
        <v>35</v>
      </c>
      <c r="AE69" s="559">
        <v>33</v>
      </c>
      <c r="AF69" s="559">
        <v>25</v>
      </c>
      <c r="AG69" s="559">
        <v>17</v>
      </c>
      <c r="AH69" s="559">
        <v>13</v>
      </c>
      <c r="AI69" s="559">
        <v>13</v>
      </c>
      <c r="AJ69" s="559">
        <v>11</v>
      </c>
      <c r="AK69" s="559">
        <v>7</v>
      </c>
      <c r="AL69" s="559">
        <v>5</v>
      </c>
      <c r="AM69" s="559">
        <v>1</v>
      </c>
      <c r="AN69" s="559">
        <v>0</v>
      </c>
      <c r="AO69" s="559"/>
      <c r="AP69" s="559"/>
      <c r="AQ69" s="559"/>
      <c r="AR69" s="559">
        <v>8</v>
      </c>
      <c r="AS69" s="559">
        <v>221</v>
      </c>
      <c r="AT69" s="559">
        <v>17</v>
      </c>
      <c r="AU69" s="559">
        <v>14</v>
      </c>
      <c r="AV69" s="559">
        <v>96</v>
      </c>
      <c r="AW69" s="559">
        <v>12</v>
      </c>
      <c r="AX69" s="560"/>
    </row>
    <row r="70" spans="1:50" x14ac:dyDescent="0.2">
      <c r="A70" s="566">
        <v>316</v>
      </c>
      <c r="B70" s="125">
        <v>13863</v>
      </c>
      <c r="C70" s="462" t="s">
        <v>44</v>
      </c>
      <c r="D70" s="354" t="s">
        <v>31</v>
      </c>
      <c r="E70" s="361">
        <v>1</v>
      </c>
      <c r="F70" s="557">
        <f t="shared" si="1"/>
        <v>384</v>
      </c>
      <c r="G70" s="567">
        <v>10</v>
      </c>
      <c r="H70" s="567">
        <v>12</v>
      </c>
      <c r="I70" s="567">
        <v>12</v>
      </c>
      <c r="J70" s="567">
        <v>7</v>
      </c>
      <c r="K70" s="567">
        <v>17</v>
      </c>
      <c r="L70" s="567">
        <v>6</v>
      </c>
      <c r="M70" s="559">
        <v>7</v>
      </c>
      <c r="N70" s="559">
        <v>7</v>
      </c>
      <c r="O70" s="559">
        <v>7</v>
      </c>
      <c r="P70" s="559">
        <v>8</v>
      </c>
      <c r="Q70" s="559">
        <v>7</v>
      </c>
      <c r="R70" s="559"/>
      <c r="S70" s="559">
        <v>6</v>
      </c>
      <c r="T70" s="559">
        <v>6</v>
      </c>
      <c r="U70" s="559">
        <v>6</v>
      </c>
      <c r="V70" s="559">
        <v>8</v>
      </c>
      <c r="W70" s="559">
        <v>6</v>
      </c>
      <c r="X70" s="559">
        <v>5</v>
      </c>
      <c r="Y70" s="559">
        <v>5</v>
      </c>
      <c r="Z70" s="559">
        <v>5</v>
      </c>
      <c r="AA70" s="559">
        <v>5</v>
      </c>
      <c r="AB70" s="559">
        <v>32</v>
      </c>
      <c r="AC70" s="559">
        <v>35</v>
      </c>
      <c r="AD70" s="559">
        <v>36</v>
      </c>
      <c r="AE70" s="559">
        <v>34</v>
      </c>
      <c r="AF70" s="559">
        <v>25</v>
      </c>
      <c r="AG70" s="559">
        <v>17</v>
      </c>
      <c r="AH70" s="559">
        <v>13</v>
      </c>
      <c r="AI70" s="559">
        <v>13</v>
      </c>
      <c r="AJ70" s="559">
        <v>11</v>
      </c>
      <c r="AK70" s="559">
        <v>8</v>
      </c>
      <c r="AL70" s="559">
        <v>6</v>
      </c>
      <c r="AM70" s="559">
        <v>1</v>
      </c>
      <c r="AN70" s="559">
        <v>1</v>
      </c>
      <c r="AO70" s="559"/>
      <c r="AP70" s="559"/>
      <c r="AQ70" s="559"/>
      <c r="AR70" s="559">
        <v>8</v>
      </c>
      <c r="AS70" s="559">
        <v>217</v>
      </c>
      <c r="AT70" s="559">
        <v>18</v>
      </c>
      <c r="AU70" s="559">
        <v>13</v>
      </c>
      <c r="AV70" s="559">
        <v>96</v>
      </c>
      <c r="AW70" s="559">
        <v>9</v>
      </c>
      <c r="AX70" s="560"/>
    </row>
    <row r="71" spans="1:50" x14ac:dyDescent="0.2">
      <c r="A71" s="554" t="s">
        <v>842</v>
      </c>
      <c r="B71" s="555" t="s">
        <v>109</v>
      </c>
      <c r="C71" s="555" t="s">
        <v>9</v>
      </c>
      <c r="D71" s="555" t="s">
        <v>46</v>
      </c>
      <c r="E71" s="555"/>
      <c r="F71" s="556">
        <f t="shared" si="1"/>
        <v>53420</v>
      </c>
      <c r="G71" s="565">
        <f>SUM(G72:G96)</f>
        <v>891</v>
      </c>
      <c r="H71" s="565">
        <f t="shared" ref="H71:AW71" si="10">SUM(H72:H96)</f>
        <v>1141</v>
      </c>
      <c r="I71" s="565">
        <f t="shared" si="10"/>
        <v>1060</v>
      </c>
      <c r="J71" s="565">
        <f t="shared" si="10"/>
        <v>1003</v>
      </c>
      <c r="K71" s="565">
        <f t="shared" si="10"/>
        <v>976</v>
      </c>
      <c r="L71" s="565">
        <f t="shared" si="10"/>
        <v>1006</v>
      </c>
      <c r="M71" s="565">
        <f t="shared" si="10"/>
        <v>1603</v>
      </c>
      <c r="N71" s="565">
        <f t="shared" si="10"/>
        <v>1556</v>
      </c>
      <c r="O71" s="565">
        <f t="shared" si="10"/>
        <v>1508</v>
      </c>
      <c r="P71" s="565">
        <f t="shared" si="10"/>
        <v>1464</v>
      </c>
      <c r="Q71" s="565">
        <f t="shared" si="10"/>
        <v>1464</v>
      </c>
      <c r="R71" s="565"/>
      <c r="S71" s="565">
        <f t="shared" si="10"/>
        <v>1421</v>
      </c>
      <c r="T71" s="565">
        <f t="shared" si="10"/>
        <v>1369</v>
      </c>
      <c r="U71" s="565">
        <f t="shared" si="10"/>
        <v>1306</v>
      </c>
      <c r="V71" s="565">
        <f t="shared" si="10"/>
        <v>1243</v>
      </c>
      <c r="W71" s="565">
        <f t="shared" si="10"/>
        <v>1138</v>
      </c>
      <c r="X71" s="565">
        <f t="shared" si="10"/>
        <v>1078</v>
      </c>
      <c r="Y71" s="565">
        <f t="shared" si="10"/>
        <v>1037</v>
      </c>
      <c r="Z71" s="565">
        <f t="shared" si="10"/>
        <v>1029</v>
      </c>
      <c r="AA71" s="565">
        <f t="shared" si="10"/>
        <v>1042</v>
      </c>
      <c r="AB71" s="565">
        <f t="shared" si="10"/>
        <v>5341</v>
      </c>
      <c r="AC71" s="565">
        <f t="shared" si="10"/>
        <v>5250</v>
      </c>
      <c r="AD71" s="565">
        <f t="shared" si="10"/>
        <v>4748</v>
      </c>
      <c r="AE71" s="565">
        <f t="shared" si="10"/>
        <v>4076</v>
      </c>
      <c r="AF71" s="565">
        <f t="shared" si="10"/>
        <v>2960</v>
      </c>
      <c r="AG71" s="565">
        <f t="shared" si="10"/>
        <v>2505</v>
      </c>
      <c r="AH71" s="565">
        <f t="shared" si="10"/>
        <v>1468</v>
      </c>
      <c r="AI71" s="565">
        <f t="shared" si="10"/>
        <v>1135</v>
      </c>
      <c r="AJ71" s="565">
        <f t="shared" si="10"/>
        <v>753</v>
      </c>
      <c r="AK71" s="565">
        <f t="shared" si="10"/>
        <v>376</v>
      </c>
      <c r="AL71" s="565">
        <f t="shared" si="10"/>
        <v>220</v>
      </c>
      <c r="AM71" s="565">
        <f t="shared" si="10"/>
        <v>139</v>
      </c>
      <c r="AN71" s="565">
        <f t="shared" si="10"/>
        <v>114</v>
      </c>
      <c r="AO71" s="565">
        <f t="shared" si="10"/>
        <v>0</v>
      </c>
      <c r="AP71" s="565">
        <f t="shared" si="10"/>
        <v>0</v>
      </c>
      <c r="AQ71" s="565">
        <f t="shared" si="10"/>
        <v>0</v>
      </c>
      <c r="AR71" s="565">
        <f t="shared" si="10"/>
        <v>1046</v>
      </c>
      <c r="AS71" s="565">
        <f t="shared" si="10"/>
        <v>31432</v>
      </c>
      <c r="AT71" s="565">
        <f t="shared" si="10"/>
        <v>3998</v>
      </c>
      <c r="AU71" s="565">
        <f t="shared" si="10"/>
        <v>2959</v>
      </c>
      <c r="AV71" s="565">
        <f t="shared" si="10"/>
        <v>11746</v>
      </c>
      <c r="AW71" s="565">
        <f t="shared" si="10"/>
        <v>1458</v>
      </c>
      <c r="AX71" s="560"/>
    </row>
    <row r="72" spans="1:50" x14ac:dyDescent="0.2">
      <c r="A72" s="566">
        <v>201</v>
      </c>
      <c r="B72" s="125">
        <v>469</v>
      </c>
      <c r="C72" s="462" t="s">
        <v>49</v>
      </c>
      <c r="D72" s="568" t="s">
        <v>14</v>
      </c>
      <c r="E72" s="361">
        <v>1</v>
      </c>
      <c r="F72" s="557">
        <f t="shared" si="1"/>
        <v>5186</v>
      </c>
      <c r="G72" s="567">
        <v>72</v>
      </c>
      <c r="H72" s="567">
        <v>81</v>
      </c>
      <c r="I72" s="567">
        <v>70</v>
      </c>
      <c r="J72" s="567">
        <v>90</v>
      </c>
      <c r="K72" s="567">
        <v>113</v>
      </c>
      <c r="L72" s="567">
        <v>76</v>
      </c>
      <c r="M72" s="559">
        <v>140</v>
      </c>
      <c r="N72" s="559">
        <v>138</v>
      </c>
      <c r="O72" s="559">
        <v>123</v>
      </c>
      <c r="P72" s="559">
        <v>143</v>
      </c>
      <c r="Q72" s="559">
        <v>123</v>
      </c>
      <c r="R72" s="559"/>
      <c r="S72" s="559">
        <v>121</v>
      </c>
      <c r="T72" s="559">
        <v>112</v>
      </c>
      <c r="U72" s="559">
        <v>113</v>
      </c>
      <c r="V72" s="559">
        <v>113</v>
      </c>
      <c r="W72" s="559">
        <v>104</v>
      </c>
      <c r="X72" s="559">
        <v>96</v>
      </c>
      <c r="Y72" s="559">
        <v>91</v>
      </c>
      <c r="Z72" s="559">
        <v>100</v>
      </c>
      <c r="AA72" s="559">
        <v>85</v>
      </c>
      <c r="AB72" s="559">
        <v>466</v>
      </c>
      <c r="AC72" s="570">
        <v>401</v>
      </c>
      <c r="AD72" s="559">
        <v>549</v>
      </c>
      <c r="AE72" s="559">
        <v>445</v>
      </c>
      <c r="AF72" s="559">
        <v>477</v>
      </c>
      <c r="AG72" s="559">
        <v>310</v>
      </c>
      <c r="AH72" s="559">
        <v>118</v>
      </c>
      <c r="AI72" s="559">
        <v>115</v>
      </c>
      <c r="AJ72" s="559">
        <v>82</v>
      </c>
      <c r="AK72" s="559">
        <v>51</v>
      </c>
      <c r="AL72" s="559">
        <v>28</v>
      </c>
      <c r="AM72" s="559">
        <v>20</v>
      </c>
      <c r="AN72" s="559">
        <v>20</v>
      </c>
      <c r="AO72" s="559"/>
      <c r="AP72" s="559"/>
      <c r="AQ72" s="559"/>
      <c r="AR72" s="559">
        <v>117</v>
      </c>
      <c r="AS72" s="559">
        <v>2586</v>
      </c>
      <c r="AT72" s="559">
        <v>351</v>
      </c>
      <c r="AU72" s="559">
        <v>236</v>
      </c>
      <c r="AV72" s="559">
        <v>1053</v>
      </c>
      <c r="AW72" s="559">
        <v>185</v>
      </c>
      <c r="AX72" s="560"/>
    </row>
    <row r="73" spans="1:50" x14ac:dyDescent="0.2">
      <c r="A73" s="566">
        <v>301</v>
      </c>
      <c r="B73" s="125">
        <v>513</v>
      </c>
      <c r="C73" s="462" t="s">
        <v>51</v>
      </c>
      <c r="D73" s="354" t="s">
        <v>31</v>
      </c>
      <c r="E73" s="361">
        <v>1</v>
      </c>
      <c r="F73" s="557">
        <f t="shared" si="1"/>
        <v>1705</v>
      </c>
      <c r="G73" s="567">
        <v>43</v>
      </c>
      <c r="H73" s="567">
        <v>53</v>
      </c>
      <c r="I73" s="567">
        <v>46</v>
      </c>
      <c r="J73" s="567">
        <v>48</v>
      </c>
      <c r="K73" s="567">
        <v>30</v>
      </c>
      <c r="L73" s="567">
        <v>40</v>
      </c>
      <c r="M73" s="559">
        <v>42</v>
      </c>
      <c r="N73" s="559">
        <v>48</v>
      </c>
      <c r="O73" s="559">
        <v>41</v>
      </c>
      <c r="P73" s="559">
        <v>60</v>
      </c>
      <c r="Q73" s="559">
        <v>46</v>
      </c>
      <c r="R73" s="559"/>
      <c r="S73" s="559">
        <v>47</v>
      </c>
      <c r="T73" s="559">
        <v>32</v>
      </c>
      <c r="U73" s="559">
        <v>35</v>
      </c>
      <c r="V73" s="559">
        <v>39</v>
      </c>
      <c r="W73" s="559">
        <v>35</v>
      </c>
      <c r="X73" s="559">
        <v>28</v>
      </c>
      <c r="Y73" s="559">
        <v>36</v>
      </c>
      <c r="Z73" s="559">
        <v>34</v>
      </c>
      <c r="AA73" s="559">
        <v>35</v>
      </c>
      <c r="AB73" s="559">
        <v>166</v>
      </c>
      <c r="AC73" s="559">
        <v>167</v>
      </c>
      <c r="AD73" s="559">
        <v>131</v>
      </c>
      <c r="AE73" s="559">
        <v>122</v>
      </c>
      <c r="AF73" s="559">
        <v>84</v>
      </c>
      <c r="AG73" s="559">
        <v>81</v>
      </c>
      <c r="AH73" s="559">
        <v>45</v>
      </c>
      <c r="AI73" s="559">
        <v>41</v>
      </c>
      <c r="AJ73" s="559">
        <v>23</v>
      </c>
      <c r="AK73" s="559">
        <v>10</v>
      </c>
      <c r="AL73" s="559">
        <v>8</v>
      </c>
      <c r="AM73" s="559">
        <v>5</v>
      </c>
      <c r="AN73" s="559">
        <v>4</v>
      </c>
      <c r="AO73" s="559"/>
      <c r="AP73" s="559"/>
      <c r="AQ73" s="559"/>
      <c r="AR73" s="559">
        <v>35</v>
      </c>
      <c r="AS73" s="559">
        <v>783</v>
      </c>
      <c r="AT73" s="559">
        <v>122</v>
      </c>
      <c r="AU73" s="559">
        <v>89</v>
      </c>
      <c r="AV73" s="559">
        <v>304</v>
      </c>
      <c r="AW73" s="559">
        <v>48</v>
      </c>
      <c r="AX73" s="560"/>
    </row>
    <row r="74" spans="1:50" x14ac:dyDescent="0.2">
      <c r="A74" s="566">
        <v>303</v>
      </c>
      <c r="B74" s="125">
        <v>514</v>
      </c>
      <c r="C74" s="462" t="s">
        <v>53</v>
      </c>
      <c r="D74" s="354" t="s">
        <v>31</v>
      </c>
      <c r="E74" s="361">
        <v>1</v>
      </c>
      <c r="F74" s="557">
        <f t="shared" si="1"/>
        <v>1377</v>
      </c>
      <c r="G74" s="567">
        <v>15</v>
      </c>
      <c r="H74" s="567">
        <v>24</v>
      </c>
      <c r="I74" s="567">
        <v>18</v>
      </c>
      <c r="J74" s="567">
        <v>10</v>
      </c>
      <c r="K74" s="567">
        <v>22</v>
      </c>
      <c r="L74" s="567">
        <v>16</v>
      </c>
      <c r="M74" s="559">
        <v>36</v>
      </c>
      <c r="N74" s="559">
        <v>43</v>
      </c>
      <c r="O74" s="559">
        <v>39</v>
      </c>
      <c r="P74" s="559">
        <v>46</v>
      </c>
      <c r="Q74" s="559">
        <v>39</v>
      </c>
      <c r="R74" s="559"/>
      <c r="S74" s="559">
        <v>39</v>
      </c>
      <c r="T74" s="559">
        <v>35</v>
      </c>
      <c r="U74" s="559">
        <v>39</v>
      </c>
      <c r="V74" s="559">
        <v>37</v>
      </c>
      <c r="W74" s="559">
        <v>29</v>
      </c>
      <c r="X74" s="559">
        <v>21</v>
      </c>
      <c r="Y74" s="559">
        <v>31</v>
      </c>
      <c r="Z74" s="559">
        <v>35</v>
      </c>
      <c r="AA74" s="559">
        <v>28</v>
      </c>
      <c r="AB74" s="559">
        <v>155</v>
      </c>
      <c r="AC74" s="559">
        <v>156</v>
      </c>
      <c r="AD74" s="559">
        <v>116</v>
      </c>
      <c r="AE74" s="559">
        <v>101</v>
      </c>
      <c r="AF74" s="559">
        <v>65</v>
      </c>
      <c r="AG74" s="559">
        <v>64</v>
      </c>
      <c r="AH74" s="559">
        <v>37</v>
      </c>
      <c r="AI74" s="559">
        <v>35</v>
      </c>
      <c r="AJ74" s="559">
        <v>21</v>
      </c>
      <c r="AK74" s="559">
        <v>9</v>
      </c>
      <c r="AL74" s="559">
        <v>6</v>
      </c>
      <c r="AM74" s="559">
        <v>5</v>
      </c>
      <c r="AN74" s="559">
        <v>5</v>
      </c>
      <c r="AO74" s="559"/>
      <c r="AP74" s="559"/>
      <c r="AQ74" s="559"/>
      <c r="AR74" s="559">
        <v>27</v>
      </c>
      <c r="AS74" s="559">
        <v>774</v>
      </c>
      <c r="AT74" s="559">
        <v>105</v>
      </c>
      <c r="AU74" s="559">
        <v>81</v>
      </c>
      <c r="AV74" s="559">
        <v>295</v>
      </c>
      <c r="AW74" s="559">
        <v>35</v>
      </c>
      <c r="AX74" s="560"/>
    </row>
    <row r="75" spans="1:50" x14ac:dyDescent="0.2">
      <c r="A75" s="566">
        <v>304</v>
      </c>
      <c r="B75" s="125">
        <v>470</v>
      </c>
      <c r="C75" s="462" t="s">
        <v>55</v>
      </c>
      <c r="D75" s="354" t="s">
        <v>16</v>
      </c>
      <c r="E75" s="361">
        <v>1</v>
      </c>
      <c r="F75" s="557">
        <f t="shared" si="1"/>
        <v>981</v>
      </c>
      <c r="G75" s="567">
        <v>20</v>
      </c>
      <c r="H75" s="567">
        <v>25</v>
      </c>
      <c r="I75" s="567">
        <v>30</v>
      </c>
      <c r="J75" s="567">
        <v>25</v>
      </c>
      <c r="K75" s="567">
        <v>18</v>
      </c>
      <c r="L75" s="567">
        <v>25</v>
      </c>
      <c r="M75" s="559">
        <v>28</v>
      </c>
      <c r="N75" s="559">
        <v>25</v>
      </c>
      <c r="O75" s="559">
        <v>22</v>
      </c>
      <c r="P75" s="559">
        <v>23</v>
      </c>
      <c r="Q75" s="559">
        <v>19</v>
      </c>
      <c r="R75" s="559"/>
      <c r="S75" s="559">
        <v>21</v>
      </c>
      <c r="T75" s="559">
        <v>21</v>
      </c>
      <c r="U75" s="559">
        <v>22</v>
      </c>
      <c r="V75" s="559">
        <v>20</v>
      </c>
      <c r="W75" s="559">
        <v>20</v>
      </c>
      <c r="X75" s="559">
        <v>14</v>
      </c>
      <c r="Y75" s="559">
        <v>18</v>
      </c>
      <c r="Z75" s="559">
        <v>22</v>
      </c>
      <c r="AA75" s="559">
        <v>21</v>
      </c>
      <c r="AB75" s="559">
        <v>104</v>
      </c>
      <c r="AC75" s="559">
        <v>105</v>
      </c>
      <c r="AD75" s="559">
        <v>82</v>
      </c>
      <c r="AE75" s="559">
        <v>85</v>
      </c>
      <c r="AF75" s="559">
        <v>46</v>
      </c>
      <c r="AG75" s="559">
        <v>42</v>
      </c>
      <c r="AH75" s="559">
        <v>25</v>
      </c>
      <c r="AI75" s="559">
        <v>17</v>
      </c>
      <c r="AJ75" s="559">
        <v>19</v>
      </c>
      <c r="AK75" s="559">
        <v>7</v>
      </c>
      <c r="AL75" s="559">
        <v>4</v>
      </c>
      <c r="AM75" s="559">
        <v>3</v>
      </c>
      <c r="AN75" s="559">
        <v>3</v>
      </c>
      <c r="AO75" s="559"/>
      <c r="AP75" s="559"/>
      <c r="AQ75" s="559"/>
      <c r="AR75" s="559">
        <v>15</v>
      </c>
      <c r="AS75" s="559">
        <v>521</v>
      </c>
      <c r="AT75" s="559">
        <v>67</v>
      </c>
      <c r="AU75" s="559">
        <v>56</v>
      </c>
      <c r="AV75" s="559">
        <v>196</v>
      </c>
      <c r="AW75" s="559">
        <v>35</v>
      </c>
      <c r="AX75" s="560"/>
    </row>
    <row r="76" spans="1:50" x14ac:dyDescent="0.2">
      <c r="A76" s="566">
        <v>305</v>
      </c>
      <c r="B76" s="125">
        <v>515</v>
      </c>
      <c r="C76" s="462" t="s">
        <v>57</v>
      </c>
      <c r="D76" s="354" t="s">
        <v>16</v>
      </c>
      <c r="E76" s="361">
        <v>1</v>
      </c>
      <c r="F76" s="557">
        <f t="shared" si="1"/>
        <v>1153</v>
      </c>
      <c r="G76" s="567">
        <v>17</v>
      </c>
      <c r="H76" s="567">
        <v>26</v>
      </c>
      <c r="I76" s="567">
        <v>44</v>
      </c>
      <c r="J76" s="567">
        <v>19</v>
      </c>
      <c r="K76" s="567">
        <v>22</v>
      </c>
      <c r="L76" s="567">
        <v>20</v>
      </c>
      <c r="M76" s="559">
        <v>30</v>
      </c>
      <c r="N76" s="559">
        <v>23</v>
      </c>
      <c r="O76" s="559">
        <v>30</v>
      </c>
      <c r="P76" s="559">
        <v>31</v>
      </c>
      <c r="Q76" s="559">
        <v>27</v>
      </c>
      <c r="R76" s="559"/>
      <c r="S76" s="559">
        <v>33</v>
      </c>
      <c r="T76" s="559">
        <v>24</v>
      </c>
      <c r="U76" s="559">
        <v>24</v>
      </c>
      <c r="V76" s="559">
        <v>26</v>
      </c>
      <c r="W76" s="559">
        <v>21</v>
      </c>
      <c r="X76" s="559">
        <v>14</v>
      </c>
      <c r="Y76" s="559">
        <v>24</v>
      </c>
      <c r="Z76" s="559">
        <v>24</v>
      </c>
      <c r="AA76" s="559">
        <v>29</v>
      </c>
      <c r="AB76" s="559">
        <v>132</v>
      </c>
      <c r="AC76" s="559">
        <v>133</v>
      </c>
      <c r="AD76" s="559">
        <v>87</v>
      </c>
      <c r="AE76" s="559">
        <v>72</v>
      </c>
      <c r="AF76" s="559">
        <v>63</v>
      </c>
      <c r="AG76" s="559">
        <v>59</v>
      </c>
      <c r="AH76" s="559">
        <v>37</v>
      </c>
      <c r="AI76" s="559">
        <v>25</v>
      </c>
      <c r="AJ76" s="559">
        <v>18</v>
      </c>
      <c r="AK76" s="559">
        <v>7</v>
      </c>
      <c r="AL76" s="559">
        <v>5</v>
      </c>
      <c r="AM76" s="559">
        <v>3</v>
      </c>
      <c r="AN76" s="559">
        <v>4</v>
      </c>
      <c r="AO76" s="559"/>
      <c r="AP76" s="559"/>
      <c r="AQ76" s="559"/>
      <c r="AR76" s="559">
        <v>27</v>
      </c>
      <c r="AS76" s="559">
        <v>623</v>
      </c>
      <c r="AT76" s="559">
        <v>99</v>
      </c>
      <c r="AU76" s="559">
        <v>76</v>
      </c>
      <c r="AV76" s="559">
        <v>209</v>
      </c>
      <c r="AW76" s="559">
        <v>36</v>
      </c>
      <c r="AX76" s="560"/>
    </row>
    <row r="77" spans="1:50" x14ac:dyDescent="0.2">
      <c r="A77" s="566">
        <v>306</v>
      </c>
      <c r="B77" s="125">
        <v>471</v>
      </c>
      <c r="C77" s="462" t="s">
        <v>59</v>
      </c>
      <c r="D77" s="156" t="s">
        <v>16</v>
      </c>
      <c r="E77" s="361">
        <v>1</v>
      </c>
      <c r="F77" s="557">
        <f t="shared" si="1"/>
        <v>4281</v>
      </c>
      <c r="G77" s="567">
        <v>96</v>
      </c>
      <c r="H77" s="567">
        <v>110</v>
      </c>
      <c r="I77" s="567">
        <v>98</v>
      </c>
      <c r="J77" s="567">
        <v>114</v>
      </c>
      <c r="K77" s="567">
        <v>97</v>
      </c>
      <c r="L77" s="567">
        <v>103</v>
      </c>
      <c r="M77" s="559">
        <v>120</v>
      </c>
      <c r="N77" s="559">
        <v>124</v>
      </c>
      <c r="O77" s="559">
        <v>115</v>
      </c>
      <c r="P77" s="559">
        <v>118</v>
      </c>
      <c r="Q77" s="559">
        <v>121</v>
      </c>
      <c r="R77" s="559"/>
      <c r="S77" s="559">
        <v>114</v>
      </c>
      <c r="T77" s="559">
        <v>110</v>
      </c>
      <c r="U77" s="559">
        <v>105</v>
      </c>
      <c r="V77" s="559">
        <v>98</v>
      </c>
      <c r="W77" s="559">
        <v>80</v>
      </c>
      <c r="X77" s="559">
        <v>81</v>
      </c>
      <c r="Y77" s="559">
        <v>92</v>
      </c>
      <c r="Z77" s="559">
        <v>25</v>
      </c>
      <c r="AA77" s="559">
        <v>99</v>
      </c>
      <c r="AB77" s="559">
        <v>467</v>
      </c>
      <c r="AC77" s="559">
        <v>464</v>
      </c>
      <c r="AD77" s="559">
        <v>311</v>
      </c>
      <c r="AE77" s="559">
        <v>281</v>
      </c>
      <c r="AF77" s="559">
        <v>225</v>
      </c>
      <c r="AG77" s="559">
        <v>216</v>
      </c>
      <c r="AH77" s="559">
        <v>105</v>
      </c>
      <c r="AI77" s="559">
        <v>72</v>
      </c>
      <c r="AJ77" s="559">
        <v>61</v>
      </c>
      <c r="AK77" s="559">
        <v>25</v>
      </c>
      <c r="AL77" s="559">
        <v>18</v>
      </c>
      <c r="AM77" s="559">
        <v>9</v>
      </c>
      <c r="AN77" s="559">
        <v>7</v>
      </c>
      <c r="AO77" s="559"/>
      <c r="AP77" s="559"/>
      <c r="AQ77" s="559"/>
      <c r="AR77" s="559">
        <v>80</v>
      </c>
      <c r="AS77" s="559">
        <v>2500</v>
      </c>
      <c r="AT77" s="559">
        <v>370</v>
      </c>
      <c r="AU77" s="559">
        <v>193</v>
      </c>
      <c r="AV77" s="559">
        <v>877</v>
      </c>
      <c r="AW77" s="559">
        <v>85</v>
      </c>
      <c r="AX77" s="560"/>
    </row>
    <row r="78" spans="1:50" x14ac:dyDescent="0.2">
      <c r="A78" s="566">
        <v>308</v>
      </c>
      <c r="B78" s="125">
        <v>459</v>
      </c>
      <c r="C78" s="462" t="s">
        <v>61</v>
      </c>
      <c r="D78" s="354" t="s">
        <v>31</v>
      </c>
      <c r="E78" s="361">
        <v>1</v>
      </c>
      <c r="F78" s="557">
        <f t="shared" si="1"/>
        <v>1775</v>
      </c>
      <c r="G78" s="567">
        <v>40</v>
      </c>
      <c r="H78" s="567">
        <v>49</v>
      </c>
      <c r="I78" s="567">
        <v>40</v>
      </c>
      <c r="J78" s="567">
        <v>39</v>
      </c>
      <c r="K78" s="567">
        <v>41</v>
      </c>
      <c r="L78" s="567">
        <v>44</v>
      </c>
      <c r="M78" s="559">
        <v>51</v>
      </c>
      <c r="N78" s="559">
        <v>45</v>
      </c>
      <c r="O78" s="559">
        <v>49</v>
      </c>
      <c r="P78" s="559">
        <v>46</v>
      </c>
      <c r="Q78" s="559">
        <v>49</v>
      </c>
      <c r="R78" s="559"/>
      <c r="S78" s="559">
        <v>44</v>
      </c>
      <c r="T78" s="559">
        <v>40</v>
      </c>
      <c r="U78" s="559">
        <v>43</v>
      </c>
      <c r="V78" s="559">
        <v>42</v>
      </c>
      <c r="W78" s="559">
        <v>45</v>
      </c>
      <c r="X78" s="559">
        <v>30</v>
      </c>
      <c r="Y78" s="559">
        <v>35</v>
      </c>
      <c r="Z78" s="559">
        <v>35</v>
      </c>
      <c r="AA78" s="559">
        <v>39</v>
      </c>
      <c r="AB78" s="559">
        <v>189</v>
      </c>
      <c r="AC78" s="559">
        <v>185</v>
      </c>
      <c r="AD78" s="559">
        <v>133</v>
      </c>
      <c r="AE78" s="559">
        <v>121</v>
      </c>
      <c r="AF78" s="559">
        <v>80</v>
      </c>
      <c r="AG78" s="559">
        <v>79</v>
      </c>
      <c r="AH78" s="559">
        <v>56</v>
      </c>
      <c r="AI78" s="559">
        <v>42</v>
      </c>
      <c r="AJ78" s="559">
        <v>23</v>
      </c>
      <c r="AK78" s="559">
        <v>8</v>
      </c>
      <c r="AL78" s="559">
        <v>6</v>
      </c>
      <c r="AM78" s="559">
        <v>4</v>
      </c>
      <c r="AN78" s="559">
        <v>3</v>
      </c>
      <c r="AO78" s="559"/>
      <c r="AP78" s="559"/>
      <c r="AQ78" s="559"/>
      <c r="AR78" s="559">
        <v>35</v>
      </c>
      <c r="AS78" s="559">
        <v>1001</v>
      </c>
      <c r="AT78" s="559">
        <v>140</v>
      </c>
      <c r="AU78" s="559">
        <v>101</v>
      </c>
      <c r="AV78" s="559">
        <v>319</v>
      </c>
      <c r="AW78" s="559">
        <v>29</v>
      </c>
      <c r="AX78" s="560"/>
    </row>
    <row r="79" spans="1:50" x14ac:dyDescent="0.2">
      <c r="A79" s="566">
        <v>309</v>
      </c>
      <c r="B79" s="125">
        <v>460</v>
      </c>
      <c r="C79" s="462" t="s">
        <v>64</v>
      </c>
      <c r="D79" s="156" t="s">
        <v>14</v>
      </c>
      <c r="E79" s="361">
        <v>1</v>
      </c>
      <c r="F79" s="557">
        <f t="shared" si="1"/>
        <v>3693</v>
      </c>
      <c r="G79" s="567">
        <v>32</v>
      </c>
      <c r="H79" s="567">
        <v>49</v>
      </c>
      <c r="I79" s="567">
        <v>47</v>
      </c>
      <c r="J79" s="567">
        <v>29</v>
      </c>
      <c r="K79" s="567">
        <v>30</v>
      </c>
      <c r="L79" s="567">
        <v>42</v>
      </c>
      <c r="M79" s="559">
        <v>113</v>
      </c>
      <c r="N79" s="559">
        <v>110</v>
      </c>
      <c r="O79" s="559">
        <v>114</v>
      </c>
      <c r="P79" s="559">
        <v>99</v>
      </c>
      <c r="Q79" s="559">
        <v>110</v>
      </c>
      <c r="R79" s="559"/>
      <c r="S79" s="559">
        <v>110</v>
      </c>
      <c r="T79" s="559">
        <v>107</v>
      </c>
      <c r="U79" s="559">
        <v>104</v>
      </c>
      <c r="V79" s="559">
        <v>89</v>
      </c>
      <c r="W79" s="559">
        <v>91</v>
      </c>
      <c r="X79" s="559">
        <v>67</v>
      </c>
      <c r="Y79" s="559">
        <v>86</v>
      </c>
      <c r="Z79" s="559">
        <v>61</v>
      </c>
      <c r="AA79" s="559">
        <v>60</v>
      </c>
      <c r="AB79" s="559">
        <v>439</v>
      </c>
      <c r="AC79" s="559">
        <v>410</v>
      </c>
      <c r="AD79" s="559">
        <v>302</v>
      </c>
      <c r="AE79" s="559">
        <v>275</v>
      </c>
      <c r="AF79" s="559">
        <v>213</v>
      </c>
      <c r="AG79" s="559">
        <v>203</v>
      </c>
      <c r="AH79" s="559">
        <v>99</v>
      </c>
      <c r="AI79" s="559">
        <v>83</v>
      </c>
      <c r="AJ79" s="559">
        <v>56</v>
      </c>
      <c r="AK79" s="559">
        <v>25</v>
      </c>
      <c r="AL79" s="559">
        <v>19</v>
      </c>
      <c r="AM79" s="559">
        <v>12</v>
      </c>
      <c r="AN79" s="559">
        <v>7</v>
      </c>
      <c r="AO79" s="559"/>
      <c r="AP79" s="559"/>
      <c r="AQ79" s="559"/>
      <c r="AR79" s="559">
        <v>76</v>
      </c>
      <c r="AS79" s="559">
        <v>2263</v>
      </c>
      <c r="AT79" s="559">
        <v>290</v>
      </c>
      <c r="AU79" s="559">
        <v>225</v>
      </c>
      <c r="AV79" s="559">
        <v>917</v>
      </c>
      <c r="AW79" s="559">
        <v>85</v>
      </c>
      <c r="AX79" s="560"/>
    </row>
    <row r="80" spans="1:50" x14ac:dyDescent="0.2">
      <c r="A80" s="566">
        <v>310</v>
      </c>
      <c r="B80" s="125">
        <v>472</v>
      </c>
      <c r="C80" s="462" t="s">
        <v>66</v>
      </c>
      <c r="D80" s="354" t="s">
        <v>16</v>
      </c>
      <c r="E80" s="361">
        <v>1</v>
      </c>
      <c r="F80" s="557">
        <f t="shared" si="1"/>
        <v>2283</v>
      </c>
      <c r="G80" s="567">
        <v>38</v>
      </c>
      <c r="H80" s="567">
        <v>52</v>
      </c>
      <c r="I80" s="567">
        <v>28</v>
      </c>
      <c r="J80" s="567">
        <v>26</v>
      </c>
      <c r="K80" s="567">
        <v>47</v>
      </c>
      <c r="L80" s="567">
        <v>41</v>
      </c>
      <c r="M80" s="559">
        <v>69</v>
      </c>
      <c r="N80" s="559">
        <v>62</v>
      </c>
      <c r="O80" s="559">
        <v>73</v>
      </c>
      <c r="P80" s="559">
        <v>76</v>
      </c>
      <c r="Q80" s="559">
        <v>61</v>
      </c>
      <c r="R80" s="559"/>
      <c r="S80" s="559">
        <v>62</v>
      </c>
      <c r="T80" s="559">
        <v>55</v>
      </c>
      <c r="U80" s="559">
        <v>46</v>
      </c>
      <c r="V80" s="559">
        <v>51</v>
      </c>
      <c r="W80" s="559">
        <v>51</v>
      </c>
      <c r="X80" s="559">
        <v>49</v>
      </c>
      <c r="Y80" s="559">
        <v>52</v>
      </c>
      <c r="Z80" s="559">
        <v>56</v>
      </c>
      <c r="AA80" s="559">
        <v>52</v>
      </c>
      <c r="AB80" s="559">
        <v>230</v>
      </c>
      <c r="AC80" s="559">
        <v>316</v>
      </c>
      <c r="AD80" s="559">
        <v>195</v>
      </c>
      <c r="AE80" s="559">
        <v>163</v>
      </c>
      <c r="AF80" s="559">
        <v>84</v>
      </c>
      <c r="AG80" s="559">
        <v>81</v>
      </c>
      <c r="AH80" s="559">
        <v>65</v>
      </c>
      <c r="AI80" s="559">
        <v>45</v>
      </c>
      <c r="AJ80" s="559">
        <v>28</v>
      </c>
      <c r="AK80" s="559">
        <v>14</v>
      </c>
      <c r="AL80" s="559">
        <v>8</v>
      </c>
      <c r="AM80" s="559">
        <v>4</v>
      </c>
      <c r="AN80" s="559">
        <v>3</v>
      </c>
      <c r="AO80" s="559"/>
      <c r="AP80" s="559"/>
      <c r="AQ80" s="559"/>
      <c r="AR80" s="559">
        <v>48</v>
      </c>
      <c r="AS80" s="559">
        <v>1428</v>
      </c>
      <c r="AT80" s="559">
        <v>141</v>
      </c>
      <c r="AU80" s="559">
        <v>145</v>
      </c>
      <c r="AV80" s="559">
        <v>528</v>
      </c>
      <c r="AW80" s="559">
        <v>75</v>
      </c>
      <c r="AX80" s="560"/>
    </row>
    <row r="81" spans="1:50" x14ac:dyDescent="0.2">
      <c r="A81" s="566">
        <v>311</v>
      </c>
      <c r="B81" s="125">
        <v>473</v>
      </c>
      <c r="C81" s="462" t="s">
        <v>68</v>
      </c>
      <c r="D81" s="156" t="s">
        <v>14</v>
      </c>
      <c r="E81" s="361">
        <v>1</v>
      </c>
      <c r="F81" s="557">
        <f t="shared" si="1"/>
        <v>2693</v>
      </c>
      <c r="G81" s="567">
        <v>56</v>
      </c>
      <c r="H81" s="567">
        <v>70</v>
      </c>
      <c r="I81" s="567">
        <v>78</v>
      </c>
      <c r="J81" s="567">
        <v>91</v>
      </c>
      <c r="K81" s="567">
        <v>73</v>
      </c>
      <c r="L81" s="567">
        <v>72</v>
      </c>
      <c r="M81" s="559">
        <v>63</v>
      </c>
      <c r="N81" s="559">
        <v>64</v>
      </c>
      <c r="O81" s="559">
        <v>59</v>
      </c>
      <c r="P81" s="559">
        <v>58</v>
      </c>
      <c r="Q81" s="559">
        <v>62</v>
      </c>
      <c r="R81" s="559"/>
      <c r="S81" s="559">
        <v>60</v>
      </c>
      <c r="T81" s="559">
        <v>58</v>
      </c>
      <c r="U81" s="559">
        <v>56</v>
      </c>
      <c r="V81" s="559">
        <v>54</v>
      </c>
      <c r="W81" s="559">
        <v>46</v>
      </c>
      <c r="X81" s="559">
        <v>38</v>
      </c>
      <c r="Y81" s="559">
        <v>37</v>
      </c>
      <c r="Z81" s="559">
        <v>41</v>
      </c>
      <c r="AA81" s="559">
        <v>39</v>
      </c>
      <c r="AB81" s="559">
        <v>194</v>
      </c>
      <c r="AC81" s="559">
        <v>242</v>
      </c>
      <c r="AD81" s="559">
        <v>293</v>
      </c>
      <c r="AE81" s="559">
        <v>267</v>
      </c>
      <c r="AF81" s="559">
        <v>169</v>
      </c>
      <c r="AG81" s="559">
        <v>137</v>
      </c>
      <c r="AH81" s="559">
        <v>73</v>
      </c>
      <c r="AI81" s="559">
        <v>52</v>
      </c>
      <c r="AJ81" s="559">
        <v>38</v>
      </c>
      <c r="AK81" s="559">
        <v>25</v>
      </c>
      <c r="AL81" s="559">
        <v>15</v>
      </c>
      <c r="AM81" s="559">
        <v>7</v>
      </c>
      <c r="AN81" s="559">
        <v>6</v>
      </c>
      <c r="AO81" s="559"/>
      <c r="AP81" s="559"/>
      <c r="AQ81" s="559"/>
      <c r="AR81" s="559">
        <v>43</v>
      </c>
      <c r="AS81" s="559">
        <v>1615</v>
      </c>
      <c r="AT81" s="559">
        <v>162</v>
      </c>
      <c r="AU81" s="559">
        <v>131</v>
      </c>
      <c r="AV81" s="559">
        <v>604</v>
      </c>
      <c r="AW81" s="559">
        <v>66</v>
      </c>
      <c r="AX81" s="560"/>
    </row>
    <row r="82" spans="1:50" x14ac:dyDescent="0.2">
      <c r="A82" s="566">
        <v>312</v>
      </c>
      <c r="B82" s="125">
        <v>516</v>
      </c>
      <c r="C82" s="462" t="s">
        <v>70</v>
      </c>
      <c r="D82" s="354" t="s">
        <v>16</v>
      </c>
      <c r="E82" s="361">
        <v>1</v>
      </c>
      <c r="F82" s="557">
        <f t="shared" si="1"/>
        <v>1225</v>
      </c>
      <c r="G82" s="567">
        <v>38</v>
      </c>
      <c r="H82" s="567">
        <v>65</v>
      </c>
      <c r="I82" s="567">
        <v>47</v>
      </c>
      <c r="J82" s="567">
        <v>38</v>
      </c>
      <c r="K82" s="567">
        <v>23</v>
      </c>
      <c r="L82" s="567">
        <v>37</v>
      </c>
      <c r="M82" s="559">
        <v>37</v>
      </c>
      <c r="N82" s="559">
        <v>38</v>
      </c>
      <c r="O82" s="559">
        <v>28</v>
      </c>
      <c r="P82" s="559">
        <v>25</v>
      </c>
      <c r="Q82" s="559">
        <v>25</v>
      </c>
      <c r="R82" s="559"/>
      <c r="S82" s="559">
        <v>25</v>
      </c>
      <c r="T82" s="559">
        <v>26</v>
      </c>
      <c r="U82" s="559">
        <v>25</v>
      </c>
      <c r="V82" s="559">
        <v>24</v>
      </c>
      <c r="W82" s="559">
        <v>17</v>
      </c>
      <c r="X82" s="559">
        <v>17</v>
      </c>
      <c r="Y82" s="559">
        <v>20</v>
      </c>
      <c r="Z82" s="559">
        <v>22</v>
      </c>
      <c r="AA82" s="559">
        <v>20</v>
      </c>
      <c r="AB82" s="559">
        <v>86</v>
      </c>
      <c r="AC82" s="559">
        <v>111</v>
      </c>
      <c r="AD82" s="559">
        <v>139</v>
      </c>
      <c r="AE82" s="559">
        <v>106</v>
      </c>
      <c r="AF82" s="559">
        <v>83</v>
      </c>
      <c r="AG82" s="559">
        <v>39</v>
      </c>
      <c r="AH82" s="559">
        <v>23</v>
      </c>
      <c r="AI82" s="559">
        <v>18</v>
      </c>
      <c r="AJ82" s="559">
        <v>12</v>
      </c>
      <c r="AK82" s="559">
        <v>5</v>
      </c>
      <c r="AL82" s="559">
        <v>2</v>
      </c>
      <c r="AM82" s="559">
        <v>2</v>
      </c>
      <c r="AN82" s="559">
        <v>2</v>
      </c>
      <c r="AO82" s="559"/>
      <c r="AP82" s="559"/>
      <c r="AQ82" s="559"/>
      <c r="AR82" s="559">
        <v>16</v>
      </c>
      <c r="AS82" s="559">
        <v>736</v>
      </c>
      <c r="AT82" s="559">
        <v>67</v>
      </c>
      <c r="AU82" s="559">
        <v>68</v>
      </c>
      <c r="AV82" s="559">
        <v>282</v>
      </c>
      <c r="AW82" s="559">
        <v>45</v>
      </c>
      <c r="AX82" s="560"/>
    </row>
    <row r="83" spans="1:50" x14ac:dyDescent="0.2">
      <c r="A83" s="566">
        <v>313</v>
      </c>
      <c r="B83" s="125">
        <v>474</v>
      </c>
      <c r="C83" s="462" t="s">
        <v>72</v>
      </c>
      <c r="D83" s="354" t="s">
        <v>16</v>
      </c>
      <c r="E83" s="361">
        <v>1</v>
      </c>
      <c r="F83" s="557">
        <f t="shared" si="1"/>
        <v>1876</v>
      </c>
      <c r="G83" s="567">
        <v>34</v>
      </c>
      <c r="H83" s="567">
        <v>46</v>
      </c>
      <c r="I83" s="567">
        <v>46</v>
      </c>
      <c r="J83" s="567">
        <v>40</v>
      </c>
      <c r="K83" s="567">
        <v>46</v>
      </c>
      <c r="L83" s="567">
        <v>39</v>
      </c>
      <c r="M83" s="559">
        <v>57</v>
      </c>
      <c r="N83" s="559">
        <v>61</v>
      </c>
      <c r="O83" s="559">
        <v>56</v>
      </c>
      <c r="P83" s="559">
        <v>48</v>
      </c>
      <c r="Q83" s="559">
        <v>27</v>
      </c>
      <c r="R83" s="559"/>
      <c r="S83" s="559">
        <v>56</v>
      </c>
      <c r="T83" s="559">
        <v>53</v>
      </c>
      <c r="U83" s="559">
        <v>52</v>
      </c>
      <c r="V83" s="559">
        <v>49</v>
      </c>
      <c r="W83" s="559">
        <v>41</v>
      </c>
      <c r="X83" s="559">
        <v>38</v>
      </c>
      <c r="Y83" s="559">
        <v>40</v>
      </c>
      <c r="Z83" s="559">
        <v>48</v>
      </c>
      <c r="AA83" s="559">
        <v>35</v>
      </c>
      <c r="AB83" s="559">
        <v>186</v>
      </c>
      <c r="AC83" s="559">
        <v>184</v>
      </c>
      <c r="AD83" s="559">
        <v>165</v>
      </c>
      <c r="AE83" s="559">
        <v>131</v>
      </c>
      <c r="AF83" s="559">
        <v>86</v>
      </c>
      <c r="AG83" s="559">
        <v>79</v>
      </c>
      <c r="AH83" s="559">
        <v>49</v>
      </c>
      <c r="AI83" s="559">
        <v>36</v>
      </c>
      <c r="AJ83" s="559">
        <v>24</v>
      </c>
      <c r="AK83" s="559">
        <v>13</v>
      </c>
      <c r="AL83" s="559">
        <v>5</v>
      </c>
      <c r="AM83" s="559">
        <v>3</v>
      </c>
      <c r="AN83" s="559">
        <v>3</v>
      </c>
      <c r="AO83" s="559"/>
      <c r="AP83" s="559"/>
      <c r="AQ83" s="559"/>
      <c r="AR83" s="559">
        <v>41</v>
      </c>
      <c r="AS83" s="559">
        <v>1241</v>
      </c>
      <c r="AT83" s="559">
        <v>137</v>
      </c>
      <c r="AU83" s="559">
        <v>131</v>
      </c>
      <c r="AV83" s="559">
        <v>416</v>
      </c>
      <c r="AW83" s="559">
        <v>56</v>
      </c>
      <c r="AX83" s="560"/>
    </row>
    <row r="84" spans="1:50" x14ac:dyDescent="0.2">
      <c r="A84" s="566">
        <v>314</v>
      </c>
      <c r="B84" s="125">
        <v>461</v>
      </c>
      <c r="C84" s="462" t="s">
        <v>74</v>
      </c>
      <c r="D84" s="354" t="s">
        <v>31</v>
      </c>
      <c r="E84" s="361">
        <v>1</v>
      </c>
      <c r="F84" s="557">
        <f t="shared" si="1"/>
        <v>2198</v>
      </c>
      <c r="G84" s="567">
        <v>32</v>
      </c>
      <c r="H84" s="567">
        <v>38</v>
      </c>
      <c r="I84" s="567">
        <v>48</v>
      </c>
      <c r="J84" s="567">
        <v>45</v>
      </c>
      <c r="K84" s="567">
        <v>34</v>
      </c>
      <c r="L84" s="567">
        <v>38</v>
      </c>
      <c r="M84" s="559">
        <v>69</v>
      </c>
      <c r="N84" s="559">
        <v>77</v>
      </c>
      <c r="O84" s="559">
        <v>67</v>
      </c>
      <c r="P84" s="559">
        <v>67</v>
      </c>
      <c r="Q84" s="559">
        <v>65</v>
      </c>
      <c r="R84" s="559"/>
      <c r="S84" s="559">
        <v>64</v>
      </c>
      <c r="T84" s="559">
        <v>65</v>
      </c>
      <c r="U84" s="559">
        <v>58</v>
      </c>
      <c r="V84" s="559">
        <v>63</v>
      </c>
      <c r="W84" s="559">
        <v>53</v>
      </c>
      <c r="X84" s="559">
        <v>52</v>
      </c>
      <c r="Y84" s="559">
        <v>34</v>
      </c>
      <c r="Z84" s="559">
        <v>46</v>
      </c>
      <c r="AA84" s="559">
        <v>53</v>
      </c>
      <c r="AB84" s="559">
        <v>245</v>
      </c>
      <c r="AC84" s="559">
        <v>200</v>
      </c>
      <c r="AD84" s="559">
        <v>180</v>
      </c>
      <c r="AE84" s="559">
        <v>161</v>
      </c>
      <c r="AF84" s="559">
        <v>79</v>
      </c>
      <c r="AG84" s="559">
        <v>95</v>
      </c>
      <c r="AH84" s="559">
        <v>58</v>
      </c>
      <c r="AI84" s="559">
        <v>54</v>
      </c>
      <c r="AJ84" s="559">
        <v>30</v>
      </c>
      <c r="AK84" s="559">
        <v>12</v>
      </c>
      <c r="AL84" s="559">
        <v>7</v>
      </c>
      <c r="AM84" s="559">
        <v>5</v>
      </c>
      <c r="AN84" s="559">
        <v>4</v>
      </c>
      <c r="AO84" s="559"/>
      <c r="AP84" s="559"/>
      <c r="AQ84" s="559"/>
      <c r="AR84" s="559">
        <v>38</v>
      </c>
      <c r="AS84" s="559">
        <v>1405</v>
      </c>
      <c r="AT84" s="559">
        <v>169</v>
      </c>
      <c r="AU84" s="559">
        <v>138</v>
      </c>
      <c r="AV84" s="559">
        <v>480</v>
      </c>
      <c r="AW84" s="559">
        <v>57</v>
      </c>
      <c r="AX84" s="560"/>
    </row>
    <row r="85" spans="1:50" x14ac:dyDescent="0.2">
      <c r="A85" s="566">
        <v>315</v>
      </c>
      <c r="B85" s="125">
        <v>462</v>
      </c>
      <c r="C85" s="462" t="s">
        <v>76</v>
      </c>
      <c r="D85" s="354" t="s">
        <v>14</v>
      </c>
      <c r="E85" s="361">
        <v>1</v>
      </c>
      <c r="F85" s="557">
        <f t="shared" si="1"/>
        <v>3957</v>
      </c>
      <c r="G85" s="567">
        <v>70</v>
      </c>
      <c r="H85" s="567">
        <v>79</v>
      </c>
      <c r="I85" s="567">
        <v>72</v>
      </c>
      <c r="J85" s="567">
        <v>110</v>
      </c>
      <c r="K85" s="567">
        <v>96</v>
      </c>
      <c r="L85" s="567">
        <v>121</v>
      </c>
      <c r="M85" s="559">
        <v>124</v>
      </c>
      <c r="N85" s="559">
        <v>124</v>
      </c>
      <c r="O85" s="559">
        <v>115</v>
      </c>
      <c r="P85" s="559">
        <v>109</v>
      </c>
      <c r="Q85" s="559">
        <v>120</v>
      </c>
      <c r="R85" s="559"/>
      <c r="S85" s="559">
        <v>112</v>
      </c>
      <c r="T85" s="559">
        <v>110</v>
      </c>
      <c r="U85" s="559">
        <v>109</v>
      </c>
      <c r="V85" s="559">
        <v>92</v>
      </c>
      <c r="W85" s="559">
        <v>93</v>
      </c>
      <c r="X85" s="559">
        <v>91</v>
      </c>
      <c r="Y85" s="559">
        <v>80</v>
      </c>
      <c r="Z85" s="559">
        <v>89</v>
      </c>
      <c r="AA85" s="559">
        <v>81</v>
      </c>
      <c r="AB85" s="559">
        <v>376</v>
      </c>
      <c r="AC85" s="559">
        <v>414</v>
      </c>
      <c r="AD85" s="559">
        <v>220</v>
      </c>
      <c r="AE85" s="559">
        <v>192</v>
      </c>
      <c r="AF85" s="559">
        <v>230</v>
      </c>
      <c r="AG85" s="559">
        <v>185</v>
      </c>
      <c r="AH85" s="559">
        <v>116</v>
      </c>
      <c r="AI85" s="559">
        <v>105</v>
      </c>
      <c r="AJ85" s="559">
        <v>65</v>
      </c>
      <c r="AK85" s="559">
        <v>24</v>
      </c>
      <c r="AL85" s="559">
        <v>18</v>
      </c>
      <c r="AM85" s="559">
        <v>9</v>
      </c>
      <c r="AN85" s="559">
        <v>6</v>
      </c>
      <c r="AO85" s="559"/>
      <c r="AP85" s="559"/>
      <c r="AQ85" s="559"/>
      <c r="AR85" s="559">
        <v>72</v>
      </c>
      <c r="AS85" s="559">
        <v>2420</v>
      </c>
      <c r="AT85" s="559">
        <v>301</v>
      </c>
      <c r="AU85" s="559">
        <v>247</v>
      </c>
      <c r="AV85" s="559">
        <v>814</v>
      </c>
      <c r="AW85" s="559">
        <v>98</v>
      </c>
      <c r="AX85" s="560"/>
    </row>
    <row r="86" spans="1:50" x14ac:dyDescent="0.2">
      <c r="A86" s="566">
        <v>316</v>
      </c>
      <c r="B86" s="125">
        <v>463</v>
      </c>
      <c r="C86" s="462" t="s">
        <v>78</v>
      </c>
      <c r="D86" s="354" t="s">
        <v>16</v>
      </c>
      <c r="E86" s="361">
        <v>1</v>
      </c>
      <c r="F86" s="557">
        <f t="shared" si="1"/>
        <v>1885</v>
      </c>
      <c r="G86" s="567">
        <v>27</v>
      </c>
      <c r="H86" s="567">
        <v>36</v>
      </c>
      <c r="I86" s="567">
        <v>40</v>
      </c>
      <c r="J86" s="567">
        <v>26</v>
      </c>
      <c r="K86" s="567">
        <v>34</v>
      </c>
      <c r="L86" s="567">
        <v>31</v>
      </c>
      <c r="M86" s="559">
        <v>61</v>
      </c>
      <c r="N86" s="559">
        <v>59</v>
      </c>
      <c r="O86" s="559">
        <v>59</v>
      </c>
      <c r="P86" s="559">
        <v>51</v>
      </c>
      <c r="Q86" s="559">
        <v>56</v>
      </c>
      <c r="R86" s="559"/>
      <c r="S86" s="559">
        <v>52</v>
      </c>
      <c r="T86" s="559">
        <v>54</v>
      </c>
      <c r="U86" s="559">
        <v>49</v>
      </c>
      <c r="V86" s="559">
        <v>49</v>
      </c>
      <c r="W86" s="559">
        <v>41</v>
      </c>
      <c r="X86" s="559">
        <v>41</v>
      </c>
      <c r="Y86" s="559">
        <v>34</v>
      </c>
      <c r="Z86" s="559">
        <v>36</v>
      </c>
      <c r="AA86" s="559">
        <v>38</v>
      </c>
      <c r="AB86" s="559">
        <v>214</v>
      </c>
      <c r="AC86" s="559">
        <v>173</v>
      </c>
      <c r="AD86" s="559">
        <v>155</v>
      </c>
      <c r="AE86" s="559">
        <v>128</v>
      </c>
      <c r="AF86" s="559">
        <v>98</v>
      </c>
      <c r="AG86" s="559">
        <v>91</v>
      </c>
      <c r="AH86" s="559">
        <v>74</v>
      </c>
      <c r="AI86" s="559">
        <v>37</v>
      </c>
      <c r="AJ86" s="559">
        <v>21</v>
      </c>
      <c r="AK86" s="559">
        <v>10</v>
      </c>
      <c r="AL86" s="559">
        <v>5</v>
      </c>
      <c r="AM86" s="559">
        <v>3</v>
      </c>
      <c r="AN86" s="559">
        <v>2</v>
      </c>
      <c r="AO86" s="559"/>
      <c r="AP86" s="559"/>
      <c r="AQ86" s="559"/>
      <c r="AR86" s="559">
        <v>36</v>
      </c>
      <c r="AS86" s="559">
        <v>1154</v>
      </c>
      <c r="AT86" s="559">
        <v>167</v>
      </c>
      <c r="AU86" s="559">
        <v>105</v>
      </c>
      <c r="AV86" s="559">
        <v>435</v>
      </c>
      <c r="AW86" s="559">
        <v>47</v>
      </c>
      <c r="AX86" s="560"/>
    </row>
    <row r="87" spans="1:50" x14ac:dyDescent="0.2">
      <c r="A87" s="566">
        <v>317</v>
      </c>
      <c r="B87" s="125">
        <v>517</v>
      </c>
      <c r="C87" s="462" t="s">
        <v>80</v>
      </c>
      <c r="D87" s="354" t="s">
        <v>14</v>
      </c>
      <c r="E87" s="361">
        <v>1</v>
      </c>
      <c r="F87" s="557">
        <f t="shared" si="1"/>
        <v>3023</v>
      </c>
      <c r="G87" s="567">
        <v>43</v>
      </c>
      <c r="H87" s="567">
        <v>63</v>
      </c>
      <c r="I87" s="567">
        <v>60</v>
      </c>
      <c r="J87" s="567">
        <v>50</v>
      </c>
      <c r="K87" s="567">
        <v>40</v>
      </c>
      <c r="L87" s="567">
        <v>28</v>
      </c>
      <c r="M87" s="559">
        <v>77</v>
      </c>
      <c r="N87" s="559">
        <v>68</v>
      </c>
      <c r="O87" s="559">
        <v>68</v>
      </c>
      <c r="P87" s="559">
        <v>66</v>
      </c>
      <c r="Q87" s="559">
        <v>65</v>
      </c>
      <c r="R87" s="559"/>
      <c r="S87" s="559">
        <v>60</v>
      </c>
      <c r="T87" s="559">
        <v>64</v>
      </c>
      <c r="U87" s="559">
        <v>49</v>
      </c>
      <c r="V87" s="559">
        <v>51</v>
      </c>
      <c r="W87" s="559">
        <v>49</v>
      </c>
      <c r="X87" s="559">
        <v>42</v>
      </c>
      <c r="Y87" s="559">
        <v>37</v>
      </c>
      <c r="Z87" s="559">
        <v>50</v>
      </c>
      <c r="AA87" s="559">
        <v>52</v>
      </c>
      <c r="AB87" s="559">
        <v>232</v>
      </c>
      <c r="AC87" s="559">
        <v>255</v>
      </c>
      <c r="AD87" s="559">
        <v>420</v>
      </c>
      <c r="AE87" s="559">
        <v>380</v>
      </c>
      <c r="AF87" s="559">
        <v>220</v>
      </c>
      <c r="AG87" s="559">
        <v>118</v>
      </c>
      <c r="AH87" s="559">
        <v>82</v>
      </c>
      <c r="AI87" s="559">
        <v>72</v>
      </c>
      <c r="AJ87" s="559">
        <v>58</v>
      </c>
      <c r="AK87" s="559">
        <v>45</v>
      </c>
      <c r="AL87" s="559">
        <v>27</v>
      </c>
      <c r="AM87" s="559">
        <v>16</v>
      </c>
      <c r="AN87" s="559">
        <v>16</v>
      </c>
      <c r="AO87" s="559"/>
      <c r="AP87" s="559"/>
      <c r="AQ87" s="559"/>
      <c r="AR87" s="559">
        <v>47</v>
      </c>
      <c r="AS87" s="559">
        <v>1390</v>
      </c>
      <c r="AT87" s="559">
        <v>189</v>
      </c>
      <c r="AU87" s="559">
        <v>127</v>
      </c>
      <c r="AV87" s="559">
        <v>818</v>
      </c>
      <c r="AW87" s="559">
        <v>49</v>
      </c>
      <c r="AX87" s="560"/>
    </row>
    <row r="88" spans="1:50" x14ac:dyDescent="0.2">
      <c r="A88" s="566">
        <v>318</v>
      </c>
      <c r="B88" s="125">
        <v>464</v>
      </c>
      <c r="C88" s="462" t="s">
        <v>82</v>
      </c>
      <c r="D88" s="354" t="s">
        <v>31</v>
      </c>
      <c r="E88" s="361">
        <v>1</v>
      </c>
      <c r="F88" s="557">
        <f t="shared" si="1"/>
        <v>1821</v>
      </c>
      <c r="G88" s="567">
        <v>17</v>
      </c>
      <c r="H88" s="567">
        <v>17</v>
      </c>
      <c r="I88" s="567">
        <v>25</v>
      </c>
      <c r="J88" s="567">
        <v>20</v>
      </c>
      <c r="K88" s="567">
        <v>17</v>
      </c>
      <c r="L88" s="567">
        <v>13</v>
      </c>
      <c r="M88" s="559">
        <v>72</v>
      </c>
      <c r="N88" s="559">
        <v>56</v>
      </c>
      <c r="O88" s="559">
        <v>58</v>
      </c>
      <c r="P88" s="559">
        <v>54</v>
      </c>
      <c r="Q88" s="559">
        <v>59</v>
      </c>
      <c r="R88" s="559"/>
      <c r="S88" s="559">
        <v>54</v>
      </c>
      <c r="T88" s="559">
        <v>54</v>
      </c>
      <c r="U88" s="559">
        <v>47</v>
      </c>
      <c r="V88" s="559">
        <v>42</v>
      </c>
      <c r="W88" s="559">
        <v>51</v>
      </c>
      <c r="X88" s="559">
        <v>73</v>
      </c>
      <c r="Y88" s="559">
        <v>44</v>
      </c>
      <c r="Z88" s="559">
        <v>40</v>
      </c>
      <c r="AA88" s="559">
        <v>37</v>
      </c>
      <c r="AB88" s="559">
        <v>184</v>
      </c>
      <c r="AC88" s="559">
        <v>184</v>
      </c>
      <c r="AD88" s="559">
        <v>155</v>
      </c>
      <c r="AE88" s="559">
        <v>135</v>
      </c>
      <c r="AF88" s="559">
        <v>104</v>
      </c>
      <c r="AG88" s="559">
        <v>82</v>
      </c>
      <c r="AH88" s="559">
        <v>48</v>
      </c>
      <c r="AI88" s="559">
        <v>35</v>
      </c>
      <c r="AJ88" s="559">
        <v>21</v>
      </c>
      <c r="AK88" s="559">
        <v>13</v>
      </c>
      <c r="AL88" s="559">
        <v>5</v>
      </c>
      <c r="AM88" s="559">
        <v>3</v>
      </c>
      <c r="AN88" s="559">
        <v>2</v>
      </c>
      <c r="AO88" s="559"/>
      <c r="AP88" s="559"/>
      <c r="AQ88" s="559"/>
      <c r="AR88" s="559">
        <v>36</v>
      </c>
      <c r="AS88" s="559">
        <v>1154</v>
      </c>
      <c r="AT88" s="559">
        <v>135</v>
      </c>
      <c r="AU88" s="559">
        <v>143</v>
      </c>
      <c r="AV88" s="559">
        <v>422</v>
      </c>
      <c r="AW88" s="559">
        <v>61</v>
      </c>
      <c r="AX88" s="560"/>
    </row>
    <row r="89" spans="1:50" x14ac:dyDescent="0.2">
      <c r="A89" s="566">
        <v>319</v>
      </c>
      <c r="B89" s="125">
        <v>465</v>
      </c>
      <c r="C89" s="462" t="s">
        <v>84</v>
      </c>
      <c r="D89" s="354" t="s">
        <v>16</v>
      </c>
      <c r="E89" s="361">
        <v>1</v>
      </c>
      <c r="F89" s="557">
        <f t="shared" si="1"/>
        <v>1535</v>
      </c>
      <c r="G89" s="567">
        <v>26</v>
      </c>
      <c r="H89" s="567">
        <v>31</v>
      </c>
      <c r="I89" s="567">
        <v>29</v>
      </c>
      <c r="J89" s="567">
        <v>19</v>
      </c>
      <c r="K89" s="567">
        <v>32</v>
      </c>
      <c r="L89" s="567">
        <v>44</v>
      </c>
      <c r="M89" s="559">
        <v>47</v>
      </c>
      <c r="N89" s="559">
        <v>51</v>
      </c>
      <c r="O89" s="559">
        <v>43</v>
      </c>
      <c r="P89" s="559">
        <v>41</v>
      </c>
      <c r="Q89" s="559">
        <v>46</v>
      </c>
      <c r="R89" s="559"/>
      <c r="S89" s="559">
        <v>40</v>
      </c>
      <c r="T89" s="559">
        <v>40</v>
      </c>
      <c r="U89" s="559">
        <v>40</v>
      </c>
      <c r="V89" s="559">
        <v>38</v>
      </c>
      <c r="W89" s="559">
        <v>32</v>
      </c>
      <c r="X89" s="559">
        <v>33</v>
      </c>
      <c r="Y89" s="559">
        <v>37</v>
      </c>
      <c r="Z89" s="559">
        <v>30</v>
      </c>
      <c r="AA89" s="559">
        <v>27</v>
      </c>
      <c r="AB89" s="559">
        <v>162</v>
      </c>
      <c r="AC89" s="559">
        <v>156</v>
      </c>
      <c r="AD89" s="559">
        <v>133</v>
      </c>
      <c r="AE89" s="559">
        <v>106</v>
      </c>
      <c r="AF89" s="559">
        <v>81</v>
      </c>
      <c r="AG89" s="559">
        <v>69</v>
      </c>
      <c r="AH89" s="559">
        <v>39</v>
      </c>
      <c r="AI89" s="559">
        <v>31</v>
      </c>
      <c r="AJ89" s="559">
        <v>16</v>
      </c>
      <c r="AK89" s="559">
        <v>7</v>
      </c>
      <c r="AL89" s="559">
        <v>4</v>
      </c>
      <c r="AM89" s="559">
        <v>3</v>
      </c>
      <c r="AN89" s="559">
        <v>2</v>
      </c>
      <c r="AO89" s="559"/>
      <c r="AP89" s="559"/>
      <c r="AQ89" s="559"/>
      <c r="AR89" s="559">
        <v>33</v>
      </c>
      <c r="AS89" s="559">
        <v>957</v>
      </c>
      <c r="AT89" s="559">
        <v>197</v>
      </c>
      <c r="AU89" s="559">
        <v>91</v>
      </c>
      <c r="AV89" s="559">
        <v>354</v>
      </c>
      <c r="AW89" s="559">
        <v>53</v>
      </c>
      <c r="AX89" s="560"/>
    </row>
    <row r="90" spans="1:50" x14ac:dyDescent="0.2">
      <c r="A90" s="566">
        <v>320</v>
      </c>
      <c r="B90" s="125">
        <v>466</v>
      </c>
      <c r="C90" s="462" t="s">
        <v>86</v>
      </c>
      <c r="D90" s="354" t="s">
        <v>31</v>
      </c>
      <c r="E90" s="361">
        <v>1</v>
      </c>
      <c r="F90" s="557">
        <f t="shared" si="1"/>
        <v>1777</v>
      </c>
      <c r="G90" s="567">
        <v>12</v>
      </c>
      <c r="H90" s="567">
        <v>27</v>
      </c>
      <c r="I90" s="567">
        <v>18</v>
      </c>
      <c r="J90" s="567">
        <v>19</v>
      </c>
      <c r="K90" s="567">
        <v>16</v>
      </c>
      <c r="L90" s="567">
        <v>16</v>
      </c>
      <c r="M90" s="559">
        <v>62</v>
      </c>
      <c r="N90" s="559">
        <v>52</v>
      </c>
      <c r="O90" s="559">
        <v>59</v>
      </c>
      <c r="P90" s="559">
        <v>59</v>
      </c>
      <c r="Q90" s="559">
        <v>60</v>
      </c>
      <c r="R90" s="559"/>
      <c r="S90" s="559">
        <v>54</v>
      </c>
      <c r="T90" s="559">
        <v>50</v>
      </c>
      <c r="U90" s="559">
        <v>50</v>
      </c>
      <c r="V90" s="559">
        <v>49</v>
      </c>
      <c r="W90" s="559">
        <v>42</v>
      </c>
      <c r="X90" s="559">
        <v>43</v>
      </c>
      <c r="Y90" s="559">
        <v>37</v>
      </c>
      <c r="Z90" s="559">
        <v>40</v>
      </c>
      <c r="AA90" s="559">
        <v>36</v>
      </c>
      <c r="AB90" s="559">
        <v>193</v>
      </c>
      <c r="AC90" s="559">
        <v>174</v>
      </c>
      <c r="AD90" s="559">
        <v>160</v>
      </c>
      <c r="AE90" s="559">
        <v>134</v>
      </c>
      <c r="AF90" s="559">
        <v>86</v>
      </c>
      <c r="AG90" s="559">
        <v>89</v>
      </c>
      <c r="AH90" s="559">
        <v>52</v>
      </c>
      <c r="AI90" s="559">
        <v>41</v>
      </c>
      <c r="AJ90" s="559">
        <v>25</v>
      </c>
      <c r="AK90" s="559">
        <v>12</v>
      </c>
      <c r="AL90" s="559">
        <v>5</v>
      </c>
      <c r="AM90" s="559">
        <v>3</v>
      </c>
      <c r="AN90" s="559">
        <v>2</v>
      </c>
      <c r="AO90" s="559"/>
      <c r="AP90" s="559"/>
      <c r="AQ90" s="559"/>
      <c r="AR90" s="559">
        <v>34</v>
      </c>
      <c r="AS90" s="559">
        <v>1124</v>
      </c>
      <c r="AT90" s="559">
        <v>141</v>
      </c>
      <c r="AU90" s="559">
        <v>99</v>
      </c>
      <c r="AV90" s="559">
        <v>418</v>
      </c>
      <c r="AW90" s="559">
        <v>48</v>
      </c>
      <c r="AX90" s="560"/>
    </row>
    <row r="91" spans="1:50" x14ac:dyDescent="0.2">
      <c r="A91" s="566">
        <v>321</v>
      </c>
      <c r="B91" s="125">
        <v>518</v>
      </c>
      <c r="C91" s="462" t="s">
        <v>88</v>
      </c>
      <c r="D91" s="354" t="s">
        <v>31</v>
      </c>
      <c r="E91" s="361">
        <v>1</v>
      </c>
      <c r="F91" s="557">
        <f t="shared" si="1"/>
        <v>1912</v>
      </c>
      <c r="G91" s="567">
        <v>26</v>
      </c>
      <c r="H91" s="567">
        <v>36</v>
      </c>
      <c r="I91" s="567">
        <v>26</v>
      </c>
      <c r="J91" s="567">
        <v>22</v>
      </c>
      <c r="K91" s="567">
        <v>23</v>
      </c>
      <c r="L91" s="567">
        <v>19</v>
      </c>
      <c r="M91" s="559">
        <v>73</v>
      </c>
      <c r="N91" s="559">
        <v>58</v>
      </c>
      <c r="O91" s="559">
        <v>65</v>
      </c>
      <c r="P91" s="559">
        <v>52</v>
      </c>
      <c r="Q91" s="559">
        <v>65</v>
      </c>
      <c r="R91" s="559"/>
      <c r="S91" s="559">
        <v>59</v>
      </c>
      <c r="T91" s="559">
        <v>63</v>
      </c>
      <c r="U91" s="559">
        <v>52</v>
      </c>
      <c r="V91" s="559">
        <v>56</v>
      </c>
      <c r="W91" s="559">
        <v>47</v>
      </c>
      <c r="X91" s="559">
        <v>48</v>
      </c>
      <c r="Y91" s="559">
        <v>37</v>
      </c>
      <c r="Z91" s="559">
        <v>43</v>
      </c>
      <c r="AA91" s="559">
        <v>41</v>
      </c>
      <c r="AB91" s="559">
        <v>195</v>
      </c>
      <c r="AC91" s="559">
        <v>163</v>
      </c>
      <c r="AD91" s="559">
        <v>174</v>
      </c>
      <c r="AE91" s="559">
        <v>145</v>
      </c>
      <c r="AF91" s="559">
        <v>82</v>
      </c>
      <c r="AG91" s="559">
        <v>97</v>
      </c>
      <c r="AH91" s="559">
        <v>56</v>
      </c>
      <c r="AI91" s="559">
        <v>39</v>
      </c>
      <c r="AJ91" s="559">
        <v>25</v>
      </c>
      <c r="AK91" s="559">
        <v>12</v>
      </c>
      <c r="AL91" s="559">
        <v>6</v>
      </c>
      <c r="AM91" s="559">
        <v>5</v>
      </c>
      <c r="AN91" s="559">
        <v>2</v>
      </c>
      <c r="AO91" s="559"/>
      <c r="AP91" s="559"/>
      <c r="AQ91" s="559"/>
      <c r="AR91" s="559">
        <v>28</v>
      </c>
      <c r="AS91" s="559">
        <v>1231</v>
      </c>
      <c r="AT91" s="559">
        <v>154</v>
      </c>
      <c r="AU91" s="559">
        <v>109</v>
      </c>
      <c r="AV91" s="559">
        <v>428</v>
      </c>
      <c r="AW91" s="559">
        <v>55</v>
      </c>
      <c r="AX91" s="560"/>
    </row>
    <row r="92" spans="1:50" x14ac:dyDescent="0.2">
      <c r="A92" s="566">
        <v>323</v>
      </c>
      <c r="B92" s="125">
        <v>467</v>
      </c>
      <c r="C92" s="462" t="s">
        <v>90</v>
      </c>
      <c r="D92" s="354" t="s">
        <v>16</v>
      </c>
      <c r="E92" s="361">
        <v>1</v>
      </c>
      <c r="F92" s="557">
        <f t="shared" si="1"/>
        <v>2354</v>
      </c>
      <c r="G92" s="567">
        <v>20</v>
      </c>
      <c r="H92" s="567">
        <v>22</v>
      </c>
      <c r="I92" s="567">
        <v>30</v>
      </c>
      <c r="J92" s="567">
        <v>25</v>
      </c>
      <c r="K92" s="567">
        <v>22</v>
      </c>
      <c r="L92" s="567">
        <v>26</v>
      </c>
      <c r="M92" s="559">
        <v>90</v>
      </c>
      <c r="N92" s="559">
        <v>74</v>
      </c>
      <c r="O92" s="559">
        <v>87</v>
      </c>
      <c r="P92" s="559">
        <v>68</v>
      </c>
      <c r="Q92" s="559">
        <v>83</v>
      </c>
      <c r="R92" s="559"/>
      <c r="S92" s="559">
        <v>73</v>
      </c>
      <c r="T92" s="559">
        <v>79</v>
      </c>
      <c r="U92" s="559">
        <v>75</v>
      </c>
      <c r="V92" s="559">
        <v>61</v>
      </c>
      <c r="W92" s="559">
        <v>61</v>
      </c>
      <c r="X92" s="559">
        <v>63</v>
      </c>
      <c r="Y92" s="559">
        <v>56</v>
      </c>
      <c r="Z92" s="559">
        <v>59</v>
      </c>
      <c r="AA92" s="559">
        <v>50</v>
      </c>
      <c r="AB92" s="559">
        <v>285</v>
      </c>
      <c r="AC92" s="559">
        <v>172</v>
      </c>
      <c r="AD92" s="559">
        <v>221</v>
      </c>
      <c r="AE92" s="559">
        <v>205</v>
      </c>
      <c r="AF92" s="559">
        <v>81</v>
      </c>
      <c r="AG92" s="559">
        <v>80</v>
      </c>
      <c r="AH92" s="559">
        <v>73</v>
      </c>
      <c r="AI92" s="559">
        <v>51</v>
      </c>
      <c r="AJ92" s="559">
        <v>31</v>
      </c>
      <c r="AK92" s="559">
        <v>16</v>
      </c>
      <c r="AL92" s="559">
        <v>6</v>
      </c>
      <c r="AM92" s="559">
        <v>5</v>
      </c>
      <c r="AN92" s="559">
        <v>4</v>
      </c>
      <c r="AO92" s="559"/>
      <c r="AP92" s="559"/>
      <c r="AQ92" s="559"/>
      <c r="AR92" s="559">
        <v>48</v>
      </c>
      <c r="AS92" s="559">
        <v>1549</v>
      </c>
      <c r="AT92" s="559">
        <v>190</v>
      </c>
      <c r="AU92" s="559">
        <v>145</v>
      </c>
      <c r="AV92" s="559">
        <v>522</v>
      </c>
      <c r="AW92" s="559">
        <v>85</v>
      </c>
      <c r="AX92" s="560"/>
    </row>
    <row r="93" spans="1:50" x14ac:dyDescent="0.2">
      <c r="A93" s="566">
        <v>324</v>
      </c>
      <c r="B93" s="125">
        <v>475</v>
      </c>
      <c r="C93" s="462" t="s">
        <v>92</v>
      </c>
      <c r="D93" s="354" t="s">
        <v>31</v>
      </c>
      <c r="E93" s="361">
        <v>1</v>
      </c>
      <c r="F93" s="557">
        <f t="shared" si="1"/>
        <v>1181</v>
      </c>
      <c r="G93" s="567">
        <v>18</v>
      </c>
      <c r="H93" s="567">
        <v>22</v>
      </c>
      <c r="I93" s="567">
        <v>20</v>
      </c>
      <c r="J93" s="567">
        <v>30</v>
      </c>
      <c r="K93" s="567">
        <v>21</v>
      </c>
      <c r="L93" s="567">
        <v>27</v>
      </c>
      <c r="M93" s="559">
        <v>38</v>
      </c>
      <c r="N93" s="559">
        <v>32</v>
      </c>
      <c r="O93" s="559">
        <v>37</v>
      </c>
      <c r="P93" s="559">
        <v>28</v>
      </c>
      <c r="Q93" s="559">
        <v>34</v>
      </c>
      <c r="R93" s="559"/>
      <c r="S93" s="559">
        <v>29</v>
      </c>
      <c r="T93" s="559">
        <v>30</v>
      </c>
      <c r="U93" s="559">
        <v>26</v>
      </c>
      <c r="V93" s="559">
        <v>29</v>
      </c>
      <c r="W93" s="559">
        <v>24</v>
      </c>
      <c r="X93" s="559">
        <v>26</v>
      </c>
      <c r="Y93" s="559">
        <v>18</v>
      </c>
      <c r="Z93" s="559">
        <v>28</v>
      </c>
      <c r="AA93" s="559">
        <v>17</v>
      </c>
      <c r="AB93" s="559">
        <v>105</v>
      </c>
      <c r="AC93" s="559">
        <v>135</v>
      </c>
      <c r="AD93" s="559">
        <v>118</v>
      </c>
      <c r="AE93" s="559">
        <v>85</v>
      </c>
      <c r="AF93" s="559">
        <v>64</v>
      </c>
      <c r="AG93" s="559">
        <v>54</v>
      </c>
      <c r="AH93" s="559">
        <v>36</v>
      </c>
      <c r="AI93" s="559">
        <v>22</v>
      </c>
      <c r="AJ93" s="559">
        <v>16</v>
      </c>
      <c r="AK93" s="559">
        <v>5</v>
      </c>
      <c r="AL93" s="559">
        <v>3</v>
      </c>
      <c r="AM93" s="559">
        <v>3</v>
      </c>
      <c r="AN93" s="559">
        <v>1</v>
      </c>
      <c r="AO93" s="559"/>
      <c r="AP93" s="559"/>
      <c r="AQ93" s="559"/>
      <c r="AR93" s="559">
        <v>22</v>
      </c>
      <c r="AS93" s="559">
        <v>729</v>
      </c>
      <c r="AT93" s="559">
        <v>77</v>
      </c>
      <c r="AU93" s="559">
        <v>57</v>
      </c>
      <c r="AV93" s="559">
        <v>281</v>
      </c>
      <c r="AW93" s="559">
        <v>35</v>
      </c>
      <c r="AX93" s="560"/>
    </row>
    <row r="94" spans="1:50" x14ac:dyDescent="0.2">
      <c r="A94" s="566">
        <v>325</v>
      </c>
      <c r="B94" s="125">
        <v>7187</v>
      </c>
      <c r="C94" s="462" t="s">
        <v>94</v>
      </c>
      <c r="D94" s="354" t="s">
        <v>16</v>
      </c>
      <c r="E94" s="361">
        <v>1</v>
      </c>
      <c r="F94" s="557">
        <f t="shared" si="1"/>
        <v>1900</v>
      </c>
      <c r="G94" s="567">
        <v>32</v>
      </c>
      <c r="H94" s="567">
        <v>38</v>
      </c>
      <c r="I94" s="567">
        <v>38</v>
      </c>
      <c r="J94" s="567">
        <v>36</v>
      </c>
      <c r="K94" s="567">
        <v>35</v>
      </c>
      <c r="L94" s="567">
        <v>35</v>
      </c>
      <c r="M94" s="559">
        <v>55</v>
      </c>
      <c r="N94" s="559">
        <v>57</v>
      </c>
      <c r="O94" s="559">
        <v>64</v>
      </c>
      <c r="P94" s="559">
        <v>58</v>
      </c>
      <c r="Q94" s="559">
        <v>59</v>
      </c>
      <c r="R94" s="559"/>
      <c r="S94" s="559">
        <v>53</v>
      </c>
      <c r="T94" s="559">
        <v>50</v>
      </c>
      <c r="U94" s="559">
        <v>52</v>
      </c>
      <c r="V94" s="559">
        <v>39</v>
      </c>
      <c r="W94" s="559">
        <v>42</v>
      </c>
      <c r="X94" s="559">
        <v>42</v>
      </c>
      <c r="Y94" s="559">
        <v>35</v>
      </c>
      <c r="Z94" s="559">
        <v>36</v>
      </c>
      <c r="AA94" s="559">
        <v>39</v>
      </c>
      <c r="AB94" s="559">
        <v>203</v>
      </c>
      <c r="AC94" s="559">
        <v>184</v>
      </c>
      <c r="AD94" s="559">
        <v>170</v>
      </c>
      <c r="AE94" s="559">
        <v>131</v>
      </c>
      <c r="AF94" s="559">
        <v>89</v>
      </c>
      <c r="AG94" s="559">
        <v>87</v>
      </c>
      <c r="AH94" s="559">
        <v>58</v>
      </c>
      <c r="AI94" s="559">
        <v>38</v>
      </c>
      <c r="AJ94" s="559">
        <v>22</v>
      </c>
      <c r="AK94" s="559">
        <v>13</v>
      </c>
      <c r="AL94" s="559">
        <v>5</v>
      </c>
      <c r="AM94" s="559">
        <v>3</v>
      </c>
      <c r="AN94" s="559">
        <v>2</v>
      </c>
      <c r="AO94" s="559"/>
      <c r="AP94" s="559"/>
      <c r="AQ94" s="559"/>
      <c r="AR94" s="559">
        <v>41</v>
      </c>
      <c r="AS94" s="559">
        <v>1233</v>
      </c>
      <c r="AT94" s="559">
        <v>125</v>
      </c>
      <c r="AU94" s="559">
        <v>97</v>
      </c>
      <c r="AV94" s="559">
        <v>432</v>
      </c>
      <c r="AW94" s="559">
        <v>45</v>
      </c>
      <c r="AX94" s="560"/>
    </row>
    <row r="95" spans="1:50" x14ac:dyDescent="0.2">
      <c r="A95" s="566">
        <v>326</v>
      </c>
      <c r="B95" s="125">
        <v>15914</v>
      </c>
      <c r="C95" s="462" t="s">
        <v>96</v>
      </c>
      <c r="D95" s="354" t="s">
        <v>31</v>
      </c>
      <c r="E95" s="361">
        <v>1</v>
      </c>
      <c r="F95" s="557">
        <f t="shared" si="1"/>
        <v>1178</v>
      </c>
      <c r="G95" s="567">
        <v>42</v>
      </c>
      <c r="H95" s="567">
        <v>52</v>
      </c>
      <c r="I95" s="567">
        <v>37</v>
      </c>
      <c r="J95" s="567">
        <v>18</v>
      </c>
      <c r="K95" s="567">
        <v>31</v>
      </c>
      <c r="L95" s="567">
        <v>36</v>
      </c>
      <c r="M95" s="559">
        <v>34</v>
      </c>
      <c r="N95" s="559">
        <v>57</v>
      </c>
      <c r="O95" s="559">
        <v>27</v>
      </c>
      <c r="P95" s="559">
        <v>29</v>
      </c>
      <c r="Q95" s="559">
        <v>32</v>
      </c>
      <c r="R95" s="559"/>
      <c r="S95" s="559">
        <v>27</v>
      </c>
      <c r="T95" s="559">
        <v>26</v>
      </c>
      <c r="U95" s="559">
        <v>25</v>
      </c>
      <c r="V95" s="559">
        <v>24</v>
      </c>
      <c r="W95" s="559">
        <v>16</v>
      </c>
      <c r="X95" s="559">
        <v>22</v>
      </c>
      <c r="Y95" s="559">
        <v>18</v>
      </c>
      <c r="Z95" s="559">
        <v>20</v>
      </c>
      <c r="AA95" s="559">
        <v>20</v>
      </c>
      <c r="AB95" s="559">
        <v>102</v>
      </c>
      <c r="AC95" s="559">
        <v>123</v>
      </c>
      <c r="AD95" s="559">
        <v>99</v>
      </c>
      <c r="AE95" s="559">
        <v>76</v>
      </c>
      <c r="AF95" s="559">
        <v>52</v>
      </c>
      <c r="AG95" s="559">
        <v>51</v>
      </c>
      <c r="AH95" s="559">
        <v>32</v>
      </c>
      <c r="AI95" s="559">
        <v>22</v>
      </c>
      <c r="AJ95" s="559">
        <v>12</v>
      </c>
      <c r="AK95" s="559">
        <v>6</v>
      </c>
      <c r="AL95" s="559">
        <v>4</v>
      </c>
      <c r="AM95" s="559">
        <v>3</v>
      </c>
      <c r="AN95" s="559">
        <v>3</v>
      </c>
      <c r="AO95" s="559"/>
      <c r="AP95" s="559"/>
      <c r="AQ95" s="559"/>
      <c r="AR95" s="559">
        <v>35</v>
      </c>
      <c r="AS95" s="559">
        <v>741</v>
      </c>
      <c r="AT95" s="559">
        <v>77</v>
      </c>
      <c r="AU95" s="559">
        <v>48</v>
      </c>
      <c r="AV95" s="559">
        <v>252</v>
      </c>
      <c r="AW95" s="559">
        <v>35</v>
      </c>
      <c r="AX95" s="560"/>
    </row>
    <row r="96" spans="1:50" x14ac:dyDescent="0.2">
      <c r="A96" s="347">
        <v>327</v>
      </c>
      <c r="B96" s="125">
        <v>24567</v>
      </c>
      <c r="C96" s="462" t="s">
        <v>216</v>
      </c>
      <c r="D96" s="354" t="s">
        <v>31</v>
      </c>
      <c r="E96" s="361">
        <v>1</v>
      </c>
      <c r="F96" s="557">
        <f t="shared" si="1"/>
        <v>471</v>
      </c>
      <c r="G96" s="567">
        <v>25</v>
      </c>
      <c r="H96" s="567">
        <v>30</v>
      </c>
      <c r="I96" s="567">
        <v>25</v>
      </c>
      <c r="J96" s="567">
        <v>14</v>
      </c>
      <c r="K96" s="567">
        <v>13</v>
      </c>
      <c r="L96" s="567">
        <v>17</v>
      </c>
      <c r="M96" s="559">
        <v>15</v>
      </c>
      <c r="N96" s="559">
        <v>10</v>
      </c>
      <c r="O96" s="559">
        <v>10</v>
      </c>
      <c r="P96" s="559">
        <v>9</v>
      </c>
      <c r="Q96" s="559">
        <v>11</v>
      </c>
      <c r="R96" s="559"/>
      <c r="S96" s="559">
        <v>12</v>
      </c>
      <c r="T96" s="559">
        <v>11</v>
      </c>
      <c r="U96" s="559">
        <v>10</v>
      </c>
      <c r="V96" s="559">
        <v>8</v>
      </c>
      <c r="W96" s="559">
        <v>7</v>
      </c>
      <c r="X96" s="559">
        <v>9</v>
      </c>
      <c r="Y96" s="559">
        <v>8</v>
      </c>
      <c r="Z96" s="559">
        <v>9</v>
      </c>
      <c r="AA96" s="559">
        <v>9</v>
      </c>
      <c r="AB96" s="559">
        <v>31</v>
      </c>
      <c r="AC96" s="559">
        <v>43</v>
      </c>
      <c r="AD96" s="559">
        <v>40</v>
      </c>
      <c r="AE96" s="559">
        <v>29</v>
      </c>
      <c r="AF96" s="559">
        <v>19</v>
      </c>
      <c r="AG96" s="559">
        <v>17</v>
      </c>
      <c r="AH96" s="559">
        <v>12</v>
      </c>
      <c r="AI96" s="559">
        <v>7</v>
      </c>
      <c r="AJ96" s="559">
        <v>6</v>
      </c>
      <c r="AK96" s="559">
        <v>2</v>
      </c>
      <c r="AL96" s="559">
        <v>1</v>
      </c>
      <c r="AM96" s="559">
        <v>1</v>
      </c>
      <c r="AN96" s="559">
        <v>1</v>
      </c>
      <c r="AO96" s="559"/>
      <c r="AP96" s="559"/>
      <c r="AQ96" s="559"/>
      <c r="AR96" s="559">
        <v>16</v>
      </c>
      <c r="AS96" s="559">
        <v>274</v>
      </c>
      <c r="AT96" s="559">
        <v>25</v>
      </c>
      <c r="AU96" s="559">
        <v>21</v>
      </c>
      <c r="AV96" s="559">
        <v>90</v>
      </c>
      <c r="AW96" s="559">
        <v>10</v>
      </c>
      <c r="AX96" s="560"/>
    </row>
    <row r="97" spans="1:50" x14ac:dyDescent="0.2">
      <c r="A97" s="554" t="s">
        <v>834</v>
      </c>
      <c r="B97" s="555" t="s">
        <v>109</v>
      </c>
      <c r="C97" s="555" t="s">
        <v>9</v>
      </c>
      <c r="D97" s="555" t="s">
        <v>98</v>
      </c>
      <c r="E97" s="555"/>
      <c r="F97" s="556">
        <f t="shared" si="1"/>
        <v>3806</v>
      </c>
      <c r="G97" s="565">
        <f>SUM(G98:G102)</f>
        <v>136</v>
      </c>
      <c r="H97" s="565">
        <f t="shared" ref="H97:AW97" si="11">SUM(H98:H102)</f>
        <v>169</v>
      </c>
      <c r="I97" s="565">
        <f t="shared" si="11"/>
        <v>128</v>
      </c>
      <c r="J97" s="565">
        <f t="shared" si="11"/>
        <v>131</v>
      </c>
      <c r="K97" s="565">
        <f t="shared" si="11"/>
        <v>105</v>
      </c>
      <c r="L97" s="565">
        <f t="shared" si="11"/>
        <v>124</v>
      </c>
      <c r="M97" s="565">
        <f t="shared" si="11"/>
        <v>62</v>
      </c>
      <c r="N97" s="565">
        <f t="shared" si="11"/>
        <v>58</v>
      </c>
      <c r="O97" s="565">
        <f t="shared" si="11"/>
        <v>46</v>
      </c>
      <c r="P97" s="565">
        <f t="shared" si="11"/>
        <v>32</v>
      </c>
      <c r="Q97" s="565">
        <f t="shared" si="11"/>
        <v>48</v>
      </c>
      <c r="R97" s="565"/>
      <c r="S97" s="565">
        <f t="shared" si="11"/>
        <v>31</v>
      </c>
      <c r="T97" s="565">
        <f t="shared" si="11"/>
        <v>59</v>
      </c>
      <c r="U97" s="565">
        <f t="shared" si="11"/>
        <v>29</v>
      </c>
      <c r="V97" s="565">
        <f t="shared" si="11"/>
        <v>46</v>
      </c>
      <c r="W97" s="565">
        <f t="shared" si="11"/>
        <v>43</v>
      </c>
      <c r="X97" s="565">
        <f t="shared" si="11"/>
        <v>69</v>
      </c>
      <c r="Y97" s="565">
        <f t="shared" si="11"/>
        <v>96</v>
      </c>
      <c r="Z97" s="565">
        <f t="shared" si="11"/>
        <v>125</v>
      </c>
      <c r="AA97" s="565">
        <f t="shared" si="11"/>
        <v>122</v>
      </c>
      <c r="AB97" s="565">
        <f t="shared" si="11"/>
        <v>506</v>
      </c>
      <c r="AC97" s="565">
        <f t="shared" si="11"/>
        <v>434</v>
      </c>
      <c r="AD97" s="565">
        <f t="shared" si="11"/>
        <v>311</v>
      </c>
      <c r="AE97" s="565">
        <f t="shared" si="11"/>
        <v>281</v>
      </c>
      <c r="AF97" s="565">
        <f t="shared" si="11"/>
        <v>214</v>
      </c>
      <c r="AG97" s="565">
        <f t="shared" si="11"/>
        <v>140</v>
      </c>
      <c r="AH97" s="565">
        <f t="shared" si="11"/>
        <v>101</v>
      </c>
      <c r="AI97" s="565">
        <f t="shared" si="11"/>
        <v>78</v>
      </c>
      <c r="AJ97" s="565">
        <f t="shared" si="11"/>
        <v>40</v>
      </c>
      <c r="AK97" s="565">
        <f t="shared" si="11"/>
        <v>20</v>
      </c>
      <c r="AL97" s="565">
        <f t="shared" si="11"/>
        <v>18</v>
      </c>
      <c r="AM97" s="565">
        <f t="shared" si="11"/>
        <v>3</v>
      </c>
      <c r="AN97" s="565">
        <f t="shared" si="11"/>
        <v>1</v>
      </c>
      <c r="AO97" s="565">
        <f t="shared" si="11"/>
        <v>0</v>
      </c>
      <c r="AP97" s="565">
        <f t="shared" si="11"/>
        <v>0</v>
      </c>
      <c r="AQ97" s="565">
        <f t="shared" si="11"/>
        <v>0</v>
      </c>
      <c r="AR97" s="565">
        <f t="shared" si="11"/>
        <v>159</v>
      </c>
      <c r="AS97" s="565">
        <f t="shared" si="11"/>
        <v>2232</v>
      </c>
      <c r="AT97" s="565">
        <f t="shared" si="11"/>
        <v>6</v>
      </c>
      <c r="AU97" s="565">
        <f t="shared" si="11"/>
        <v>31</v>
      </c>
      <c r="AV97" s="565">
        <f t="shared" si="11"/>
        <v>125</v>
      </c>
      <c r="AW97" s="565">
        <f t="shared" si="11"/>
        <v>223</v>
      </c>
      <c r="AX97" s="560"/>
    </row>
    <row r="98" spans="1:50" x14ac:dyDescent="0.2">
      <c r="A98" s="566">
        <v>318</v>
      </c>
      <c r="B98" s="125">
        <v>507</v>
      </c>
      <c r="C98" s="462" t="s">
        <v>100</v>
      </c>
      <c r="D98" s="354" t="s">
        <v>16</v>
      </c>
      <c r="E98" s="361">
        <v>1</v>
      </c>
      <c r="F98" s="557">
        <f t="shared" si="1"/>
        <v>868</v>
      </c>
      <c r="G98" s="567">
        <v>31</v>
      </c>
      <c r="H98" s="567">
        <v>52</v>
      </c>
      <c r="I98" s="567">
        <v>27</v>
      </c>
      <c r="J98" s="567">
        <v>29</v>
      </c>
      <c r="K98" s="567">
        <v>24</v>
      </c>
      <c r="L98" s="567">
        <v>25</v>
      </c>
      <c r="M98" s="559">
        <v>12</v>
      </c>
      <c r="N98" s="559">
        <v>11</v>
      </c>
      <c r="O98" s="559">
        <v>10</v>
      </c>
      <c r="P98" s="559">
        <v>10</v>
      </c>
      <c r="Q98" s="559">
        <v>11</v>
      </c>
      <c r="R98" s="559"/>
      <c r="S98" s="559">
        <v>6</v>
      </c>
      <c r="T98" s="559">
        <v>12</v>
      </c>
      <c r="U98" s="559">
        <v>6</v>
      </c>
      <c r="V98" s="559">
        <v>10</v>
      </c>
      <c r="W98" s="559">
        <v>11</v>
      </c>
      <c r="X98" s="559">
        <v>20</v>
      </c>
      <c r="Y98" s="559">
        <v>22</v>
      </c>
      <c r="Z98" s="559">
        <v>26</v>
      </c>
      <c r="AA98" s="559">
        <v>24</v>
      </c>
      <c r="AB98" s="559">
        <v>99</v>
      </c>
      <c r="AC98" s="559">
        <v>101</v>
      </c>
      <c r="AD98" s="559">
        <v>76</v>
      </c>
      <c r="AE98" s="559">
        <v>72</v>
      </c>
      <c r="AF98" s="559">
        <v>53</v>
      </c>
      <c r="AG98" s="559">
        <v>30</v>
      </c>
      <c r="AH98" s="559">
        <v>19</v>
      </c>
      <c r="AI98" s="559">
        <v>16</v>
      </c>
      <c r="AJ98" s="559">
        <v>11</v>
      </c>
      <c r="AK98" s="559">
        <v>4</v>
      </c>
      <c r="AL98" s="559">
        <v>5</v>
      </c>
      <c r="AM98" s="559">
        <v>2</v>
      </c>
      <c r="AN98" s="559">
        <v>1</v>
      </c>
      <c r="AO98" s="559"/>
      <c r="AP98" s="559"/>
      <c r="AQ98" s="559"/>
      <c r="AR98" s="559">
        <v>49</v>
      </c>
      <c r="AS98" s="559">
        <v>769</v>
      </c>
      <c r="AT98" s="559">
        <v>2</v>
      </c>
      <c r="AU98" s="559">
        <v>7</v>
      </c>
      <c r="AV98" s="559">
        <v>25</v>
      </c>
      <c r="AW98" s="559">
        <v>43</v>
      </c>
      <c r="AX98" s="560"/>
    </row>
    <row r="99" spans="1:50" x14ac:dyDescent="0.2">
      <c r="A99" s="566">
        <v>320</v>
      </c>
      <c r="B99" s="125">
        <v>509</v>
      </c>
      <c r="C99" s="462" t="s">
        <v>102</v>
      </c>
      <c r="D99" s="354" t="s">
        <v>31</v>
      </c>
      <c r="E99" s="361">
        <v>1</v>
      </c>
      <c r="F99" s="557">
        <f t="shared" ref="F99:F102" si="12">SUM(G99:AN99)</f>
        <v>920</v>
      </c>
      <c r="G99" s="567">
        <v>35</v>
      </c>
      <c r="H99" s="567">
        <v>29</v>
      </c>
      <c r="I99" s="567">
        <v>25</v>
      </c>
      <c r="J99" s="567">
        <v>32</v>
      </c>
      <c r="K99" s="567">
        <v>23</v>
      </c>
      <c r="L99" s="567">
        <v>30</v>
      </c>
      <c r="M99" s="559">
        <v>16</v>
      </c>
      <c r="N99" s="559">
        <v>13</v>
      </c>
      <c r="O99" s="559">
        <v>10</v>
      </c>
      <c r="P99" s="559">
        <v>2</v>
      </c>
      <c r="Q99" s="559">
        <v>11</v>
      </c>
      <c r="R99" s="559"/>
      <c r="S99" s="559">
        <v>8</v>
      </c>
      <c r="T99" s="559">
        <v>15</v>
      </c>
      <c r="U99" s="559">
        <v>8</v>
      </c>
      <c r="V99" s="559">
        <v>11</v>
      </c>
      <c r="W99" s="559">
        <v>10</v>
      </c>
      <c r="X99" s="559">
        <v>16</v>
      </c>
      <c r="Y99" s="559">
        <v>23</v>
      </c>
      <c r="Z99" s="559">
        <v>29</v>
      </c>
      <c r="AA99" s="559">
        <v>28</v>
      </c>
      <c r="AB99" s="559">
        <v>127</v>
      </c>
      <c r="AC99" s="559">
        <v>114</v>
      </c>
      <c r="AD99" s="559">
        <v>67</v>
      </c>
      <c r="AE99" s="559">
        <v>63</v>
      </c>
      <c r="AF99" s="559">
        <v>62</v>
      </c>
      <c r="AG99" s="559">
        <v>41</v>
      </c>
      <c r="AH99" s="559">
        <v>31</v>
      </c>
      <c r="AI99" s="559">
        <v>25</v>
      </c>
      <c r="AJ99" s="559">
        <v>8</v>
      </c>
      <c r="AK99" s="559">
        <v>4</v>
      </c>
      <c r="AL99" s="559">
        <v>4</v>
      </c>
      <c r="AM99" s="559">
        <v>0</v>
      </c>
      <c r="AN99" s="559">
        <v>0</v>
      </c>
      <c r="AO99" s="559"/>
      <c r="AP99" s="559"/>
      <c r="AQ99" s="559"/>
      <c r="AR99" s="559">
        <v>33</v>
      </c>
      <c r="AS99" s="559">
        <v>625</v>
      </c>
      <c r="AT99" s="559">
        <v>1</v>
      </c>
      <c r="AU99" s="559">
        <v>7</v>
      </c>
      <c r="AV99" s="559">
        <v>25</v>
      </c>
      <c r="AW99" s="559">
        <v>71</v>
      </c>
      <c r="AX99" s="560"/>
    </row>
    <row r="100" spans="1:50" x14ac:dyDescent="0.2">
      <c r="A100" s="566">
        <v>322</v>
      </c>
      <c r="B100" s="125">
        <v>510</v>
      </c>
      <c r="C100" s="462" t="s">
        <v>104</v>
      </c>
      <c r="D100" s="354" t="s">
        <v>31</v>
      </c>
      <c r="E100" s="361">
        <v>1</v>
      </c>
      <c r="F100" s="557">
        <f t="shared" si="12"/>
        <v>576</v>
      </c>
      <c r="G100" s="567">
        <v>9</v>
      </c>
      <c r="H100" s="567">
        <v>13</v>
      </c>
      <c r="I100" s="567">
        <v>6</v>
      </c>
      <c r="J100" s="567">
        <v>10</v>
      </c>
      <c r="K100" s="567">
        <v>9</v>
      </c>
      <c r="L100" s="567">
        <v>8</v>
      </c>
      <c r="M100" s="559">
        <v>11</v>
      </c>
      <c r="N100" s="559">
        <v>11</v>
      </c>
      <c r="O100" s="559">
        <v>8</v>
      </c>
      <c r="P100" s="559">
        <v>7</v>
      </c>
      <c r="Q100" s="559">
        <v>8</v>
      </c>
      <c r="R100" s="559"/>
      <c r="S100" s="559">
        <v>5</v>
      </c>
      <c r="T100" s="559">
        <v>10</v>
      </c>
      <c r="U100" s="559">
        <v>5</v>
      </c>
      <c r="V100" s="559">
        <v>7</v>
      </c>
      <c r="W100" s="559">
        <v>8</v>
      </c>
      <c r="X100" s="559">
        <v>15</v>
      </c>
      <c r="Y100" s="559">
        <v>18</v>
      </c>
      <c r="Z100" s="559">
        <v>26</v>
      </c>
      <c r="AA100" s="559">
        <v>24</v>
      </c>
      <c r="AB100" s="559">
        <v>92</v>
      </c>
      <c r="AC100" s="559">
        <v>70</v>
      </c>
      <c r="AD100" s="559">
        <v>48</v>
      </c>
      <c r="AE100" s="559">
        <v>42</v>
      </c>
      <c r="AF100" s="559">
        <v>38</v>
      </c>
      <c r="AG100" s="559">
        <v>24</v>
      </c>
      <c r="AH100" s="559">
        <v>16</v>
      </c>
      <c r="AI100" s="559">
        <v>15</v>
      </c>
      <c r="AJ100" s="559">
        <v>7</v>
      </c>
      <c r="AK100" s="559">
        <v>4</v>
      </c>
      <c r="AL100" s="559">
        <v>2</v>
      </c>
      <c r="AM100" s="559">
        <v>0</v>
      </c>
      <c r="AN100" s="559">
        <v>0</v>
      </c>
      <c r="AO100" s="559"/>
      <c r="AP100" s="559"/>
      <c r="AQ100" s="559"/>
      <c r="AR100" s="559">
        <v>33</v>
      </c>
      <c r="AS100" s="559">
        <v>254</v>
      </c>
      <c r="AT100" s="559">
        <v>1</v>
      </c>
      <c r="AU100" s="559">
        <v>7</v>
      </c>
      <c r="AV100" s="559">
        <v>25</v>
      </c>
      <c r="AW100" s="559">
        <v>34</v>
      </c>
      <c r="AX100" s="560"/>
    </row>
    <row r="101" spans="1:50" x14ac:dyDescent="0.2">
      <c r="A101" s="566">
        <v>323</v>
      </c>
      <c r="B101" s="125">
        <v>511</v>
      </c>
      <c r="C101" s="462" t="s">
        <v>143</v>
      </c>
      <c r="D101" s="354" t="s">
        <v>31</v>
      </c>
      <c r="E101" s="361">
        <v>1</v>
      </c>
      <c r="F101" s="557">
        <f t="shared" si="12"/>
        <v>813</v>
      </c>
      <c r="G101" s="567">
        <v>37</v>
      </c>
      <c r="H101" s="567">
        <v>47</v>
      </c>
      <c r="I101" s="567">
        <v>40</v>
      </c>
      <c r="J101" s="567">
        <v>37</v>
      </c>
      <c r="K101" s="567">
        <v>36</v>
      </c>
      <c r="L101" s="567">
        <v>42</v>
      </c>
      <c r="M101" s="559">
        <v>12</v>
      </c>
      <c r="N101" s="559">
        <v>12</v>
      </c>
      <c r="O101" s="559">
        <v>9</v>
      </c>
      <c r="P101" s="559">
        <v>8</v>
      </c>
      <c r="Q101" s="559">
        <v>9</v>
      </c>
      <c r="R101" s="559"/>
      <c r="S101" s="559">
        <v>6</v>
      </c>
      <c r="T101" s="559">
        <v>11</v>
      </c>
      <c r="U101" s="559">
        <v>5</v>
      </c>
      <c r="V101" s="559">
        <v>10</v>
      </c>
      <c r="W101" s="559">
        <v>7</v>
      </c>
      <c r="X101" s="559">
        <v>10</v>
      </c>
      <c r="Y101" s="559">
        <v>17</v>
      </c>
      <c r="Z101" s="559">
        <v>22</v>
      </c>
      <c r="AA101" s="559">
        <v>23</v>
      </c>
      <c r="AB101" s="559">
        <v>95</v>
      </c>
      <c r="AC101" s="559">
        <v>75</v>
      </c>
      <c r="AD101" s="559">
        <v>69</v>
      </c>
      <c r="AE101" s="559">
        <v>59</v>
      </c>
      <c r="AF101" s="559">
        <v>38</v>
      </c>
      <c r="AG101" s="559">
        <v>26</v>
      </c>
      <c r="AH101" s="559">
        <v>18</v>
      </c>
      <c r="AI101" s="559">
        <v>13</v>
      </c>
      <c r="AJ101" s="559">
        <v>9</v>
      </c>
      <c r="AK101" s="559">
        <v>5</v>
      </c>
      <c r="AL101" s="559">
        <v>5</v>
      </c>
      <c r="AM101" s="559">
        <v>1</v>
      </c>
      <c r="AN101" s="559">
        <v>0</v>
      </c>
      <c r="AO101" s="559"/>
      <c r="AP101" s="559"/>
      <c r="AQ101" s="559"/>
      <c r="AR101" s="559">
        <v>22</v>
      </c>
      <c r="AS101" s="559">
        <v>346</v>
      </c>
      <c r="AT101" s="559">
        <v>1</v>
      </c>
      <c r="AU101" s="559">
        <v>5</v>
      </c>
      <c r="AV101" s="559">
        <v>25</v>
      </c>
      <c r="AW101" s="559">
        <v>38</v>
      </c>
      <c r="AX101" s="560"/>
    </row>
    <row r="102" spans="1:50" ht="13.5" thickBot="1" x14ac:dyDescent="0.25">
      <c r="A102" s="571">
        <v>324</v>
      </c>
      <c r="B102" s="151">
        <v>512</v>
      </c>
      <c r="C102" s="572" t="s">
        <v>144</v>
      </c>
      <c r="D102" s="573" t="s">
        <v>31</v>
      </c>
      <c r="E102" s="361">
        <v>1</v>
      </c>
      <c r="F102" s="557">
        <f t="shared" si="12"/>
        <v>629</v>
      </c>
      <c r="G102" s="567">
        <v>24</v>
      </c>
      <c r="H102" s="567">
        <v>28</v>
      </c>
      <c r="I102" s="567">
        <v>30</v>
      </c>
      <c r="J102" s="567">
        <v>23</v>
      </c>
      <c r="K102" s="567">
        <v>13</v>
      </c>
      <c r="L102" s="567">
        <v>19</v>
      </c>
      <c r="M102" s="559">
        <v>11</v>
      </c>
      <c r="N102" s="559">
        <v>11</v>
      </c>
      <c r="O102" s="559">
        <v>9</v>
      </c>
      <c r="P102" s="559">
        <v>5</v>
      </c>
      <c r="Q102" s="559">
        <v>9</v>
      </c>
      <c r="R102" s="559"/>
      <c r="S102" s="559">
        <v>6</v>
      </c>
      <c r="T102" s="559">
        <v>11</v>
      </c>
      <c r="U102" s="559">
        <v>5</v>
      </c>
      <c r="V102" s="559">
        <v>8</v>
      </c>
      <c r="W102" s="559">
        <v>7</v>
      </c>
      <c r="X102" s="559">
        <v>8</v>
      </c>
      <c r="Y102" s="559">
        <v>16</v>
      </c>
      <c r="Z102" s="559">
        <v>22</v>
      </c>
      <c r="AA102" s="559">
        <v>23</v>
      </c>
      <c r="AB102" s="559">
        <v>93</v>
      </c>
      <c r="AC102" s="559">
        <v>74</v>
      </c>
      <c r="AD102" s="559">
        <v>51</v>
      </c>
      <c r="AE102" s="559">
        <v>45</v>
      </c>
      <c r="AF102" s="559">
        <v>23</v>
      </c>
      <c r="AG102" s="559">
        <v>19</v>
      </c>
      <c r="AH102" s="559">
        <v>17</v>
      </c>
      <c r="AI102" s="559">
        <v>9</v>
      </c>
      <c r="AJ102" s="559">
        <v>5</v>
      </c>
      <c r="AK102" s="559">
        <v>3</v>
      </c>
      <c r="AL102" s="559">
        <v>2</v>
      </c>
      <c r="AM102" s="559">
        <v>0</v>
      </c>
      <c r="AN102" s="559">
        <v>0</v>
      </c>
      <c r="AO102" s="559"/>
      <c r="AP102" s="559"/>
      <c r="AQ102" s="559"/>
      <c r="AR102" s="559">
        <v>22</v>
      </c>
      <c r="AS102" s="559">
        <v>238</v>
      </c>
      <c r="AT102" s="559">
        <v>1</v>
      </c>
      <c r="AU102" s="559">
        <v>5</v>
      </c>
      <c r="AV102" s="559">
        <v>25</v>
      </c>
      <c r="AW102" s="559">
        <v>37</v>
      </c>
      <c r="AX102" s="560"/>
    </row>
    <row r="103" spans="1:50" ht="15" x14ac:dyDescent="0.25">
      <c r="A103" s="813" t="s">
        <v>843</v>
      </c>
      <c r="B103" s="814"/>
      <c r="C103" s="814"/>
      <c r="D103" s="574">
        <v>59217</v>
      </c>
      <c r="G103" s="37"/>
      <c r="H103" s="37"/>
      <c r="I103" s="37"/>
      <c r="J103" s="37"/>
      <c r="K103" s="37"/>
      <c r="L103" s="37"/>
      <c r="AX103" s="575"/>
    </row>
    <row r="104" spans="1:50" ht="15" x14ac:dyDescent="0.25">
      <c r="A104" s="815" t="s">
        <v>844</v>
      </c>
      <c r="B104" s="816"/>
      <c r="C104" s="816"/>
      <c r="D104" s="576">
        <f>SUM(F49)</f>
        <v>6468</v>
      </c>
      <c r="G104" s="37"/>
      <c r="H104" s="37"/>
      <c r="I104" s="37"/>
      <c r="J104" s="37"/>
      <c r="K104" s="37"/>
      <c r="L104" s="37"/>
      <c r="AX104" s="575"/>
    </row>
    <row r="105" spans="1:50" ht="15.75" thickBot="1" x14ac:dyDescent="0.3">
      <c r="A105" s="817" t="s">
        <v>845</v>
      </c>
      <c r="B105" s="818"/>
      <c r="C105" s="818"/>
      <c r="D105" s="577">
        <f>SUM(D103-D104)</f>
        <v>52749</v>
      </c>
      <c r="G105" s="37"/>
      <c r="H105" s="37"/>
      <c r="I105" s="37"/>
      <c r="J105" s="37"/>
      <c r="K105" s="37"/>
      <c r="L105" s="37"/>
      <c r="AX105" s="575"/>
    </row>
    <row r="106" spans="1:50" x14ac:dyDescent="0.2">
      <c r="A106" s="578"/>
      <c r="G106" s="37"/>
      <c r="H106" s="37"/>
      <c r="I106" s="37"/>
      <c r="J106" s="37"/>
      <c r="K106" s="37"/>
      <c r="L106" s="37"/>
      <c r="AX106" s="575"/>
    </row>
    <row r="107" spans="1:50" x14ac:dyDescent="0.2">
      <c r="G107" s="37"/>
      <c r="H107" s="37"/>
      <c r="I107" s="37"/>
      <c r="J107" s="37"/>
      <c r="K107" s="37"/>
      <c r="L107" s="37"/>
    </row>
    <row r="108" spans="1:50" x14ac:dyDescent="0.2">
      <c r="G108" s="37"/>
      <c r="H108" s="37"/>
      <c r="I108" s="37"/>
      <c r="J108" s="37"/>
      <c r="K108" s="37"/>
      <c r="L108" s="37"/>
    </row>
    <row r="109" spans="1:50" x14ac:dyDescent="0.2">
      <c r="G109" s="37"/>
      <c r="H109" s="37"/>
      <c r="I109" s="37"/>
      <c r="J109" s="37"/>
      <c r="K109" s="37"/>
      <c r="L109" s="37"/>
    </row>
    <row r="110" spans="1:50" x14ac:dyDescent="0.2">
      <c r="G110" s="37"/>
      <c r="H110" s="37"/>
      <c r="I110" s="37"/>
      <c r="J110" s="37"/>
      <c r="K110" s="37"/>
      <c r="L110" s="37"/>
    </row>
    <row r="111" spans="1:50" x14ac:dyDescent="0.2">
      <c r="G111" s="37"/>
      <c r="H111" s="37"/>
      <c r="I111" s="37"/>
      <c r="J111" s="37"/>
      <c r="K111" s="37"/>
      <c r="L111" s="37"/>
    </row>
    <row r="112" spans="1:50" x14ac:dyDescent="0.2">
      <c r="G112" s="37"/>
      <c r="H112" s="37"/>
      <c r="I112" s="37"/>
      <c r="J112" s="37"/>
      <c r="K112" s="37"/>
      <c r="L112" s="37"/>
    </row>
    <row r="113" spans="7:12" x14ac:dyDescent="0.2">
      <c r="G113" s="37"/>
      <c r="H113" s="37"/>
      <c r="I113" s="37"/>
      <c r="J113" s="37"/>
      <c r="K113" s="37"/>
      <c r="L113" s="37"/>
    </row>
    <row r="114" spans="7:12" x14ac:dyDescent="0.2">
      <c r="G114" s="37"/>
      <c r="H114" s="37"/>
      <c r="I114" s="37"/>
      <c r="J114" s="37"/>
      <c r="K114" s="37"/>
      <c r="L114" s="37"/>
    </row>
    <row r="115" spans="7:12" x14ac:dyDescent="0.2">
      <c r="G115" s="37"/>
      <c r="H115" s="37"/>
      <c r="I115" s="37"/>
      <c r="J115" s="37"/>
      <c r="K115" s="37"/>
      <c r="L115" s="37"/>
    </row>
    <row r="116" spans="7:12" x14ac:dyDescent="0.2">
      <c r="G116" s="37"/>
      <c r="H116" s="37"/>
      <c r="I116" s="37"/>
      <c r="J116" s="37"/>
      <c r="K116" s="37"/>
      <c r="L116" s="37"/>
    </row>
    <row r="117" spans="7:12" x14ac:dyDescent="0.2">
      <c r="G117" s="37"/>
      <c r="H117" s="37"/>
      <c r="I117" s="37"/>
      <c r="J117" s="37"/>
      <c r="K117" s="37"/>
      <c r="L117" s="37"/>
    </row>
    <row r="118" spans="7:12" x14ac:dyDescent="0.2">
      <c r="G118" s="37"/>
      <c r="H118" s="37"/>
      <c r="I118" s="37"/>
      <c r="J118" s="37"/>
      <c r="K118" s="37"/>
      <c r="L118" s="37"/>
    </row>
    <row r="119" spans="7:12" x14ac:dyDescent="0.2">
      <c r="G119" s="37"/>
      <c r="H119" s="37"/>
      <c r="I119" s="37"/>
      <c r="J119" s="37"/>
      <c r="K119" s="37"/>
      <c r="L119" s="37"/>
    </row>
    <row r="120" spans="7:12" x14ac:dyDescent="0.2">
      <c r="G120" s="37"/>
      <c r="H120" s="37"/>
      <c r="I120" s="37"/>
      <c r="J120" s="37"/>
      <c r="K120" s="37"/>
      <c r="L120" s="37"/>
    </row>
    <row r="121" spans="7:12" x14ac:dyDescent="0.2">
      <c r="G121" s="37"/>
      <c r="H121" s="37"/>
      <c r="I121" s="37"/>
      <c r="J121" s="37"/>
      <c r="K121" s="37"/>
      <c r="L121" s="37"/>
    </row>
    <row r="122" spans="7:12" x14ac:dyDescent="0.2">
      <c r="G122" s="37"/>
      <c r="H122" s="37"/>
      <c r="I122" s="37"/>
      <c r="J122" s="37"/>
      <c r="K122" s="37"/>
      <c r="L122" s="37"/>
    </row>
    <row r="123" spans="7:12" x14ac:dyDescent="0.2">
      <c r="G123" s="37"/>
      <c r="H123" s="37"/>
      <c r="I123" s="37"/>
      <c r="J123" s="37"/>
      <c r="K123" s="37"/>
      <c r="L123" s="37"/>
    </row>
    <row r="124" spans="7:12" x14ac:dyDescent="0.2">
      <c r="G124" s="37"/>
      <c r="H124" s="37"/>
      <c r="I124" s="37"/>
      <c r="J124" s="37"/>
      <c r="K124" s="37"/>
      <c r="L124" s="37"/>
    </row>
    <row r="125" spans="7:12" x14ac:dyDescent="0.2">
      <c r="G125" s="37"/>
      <c r="H125" s="37"/>
      <c r="I125" s="37"/>
      <c r="J125" s="37"/>
      <c r="K125" s="37"/>
      <c r="L125" s="37"/>
    </row>
    <row r="126" spans="7:12" x14ac:dyDescent="0.2">
      <c r="G126" s="37"/>
      <c r="H126" s="37"/>
      <c r="I126" s="37"/>
      <c r="J126" s="37"/>
      <c r="K126" s="37"/>
      <c r="L126" s="37"/>
    </row>
  </sheetData>
  <mergeCells count="13">
    <mergeCell ref="A8:E8"/>
    <mergeCell ref="A103:C103"/>
    <mergeCell ref="A104:C104"/>
    <mergeCell ref="A105:C105"/>
    <mergeCell ref="F2:X2"/>
    <mergeCell ref="F3:X3"/>
    <mergeCell ref="A4:AW4"/>
    <mergeCell ref="A6:F6"/>
    <mergeCell ref="AO6:AQ6"/>
    <mergeCell ref="AR6:AR7"/>
    <mergeCell ref="AS6:AS7"/>
    <mergeCell ref="AT6:AV6"/>
    <mergeCell ref="AW6:AW7"/>
  </mergeCells>
  <conditionalFormatting sqref="G22:G29">
    <cfRule type="cellIs" dxfId="109" priority="16" operator="lessThan">
      <formula>0</formula>
    </cfRule>
  </conditionalFormatting>
  <conditionalFormatting sqref="G33:L33">
    <cfRule type="cellIs" dxfId="108" priority="10" operator="lessThan">
      <formula>0</formula>
    </cfRule>
  </conditionalFormatting>
  <conditionalFormatting sqref="G49:AN49">
    <cfRule type="cellIs" dxfId="107" priority="8" operator="lessThan">
      <formula>0</formula>
    </cfRule>
  </conditionalFormatting>
  <conditionalFormatting sqref="G55:AN55">
    <cfRule type="cellIs" dxfId="106" priority="7" operator="lessThan">
      <formula>0</formula>
    </cfRule>
  </conditionalFormatting>
  <conditionalFormatting sqref="G97:AN97">
    <cfRule type="cellIs" dxfId="105" priority="6" operator="lessThan">
      <formula>0</formula>
    </cfRule>
  </conditionalFormatting>
  <conditionalFormatting sqref="G9:AW9">
    <cfRule type="cellIs" dxfId="104" priority="13" operator="lessThan">
      <formula>0</formula>
    </cfRule>
  </conditionalFormatting>
  <conditionalFormatting sqref="G42:AW42">
    <cfRule type="cellIs" dxfId="103" priority="9" operator="lessThan">
      <formula>0</formula>
    </cfRule>
  </conditionalFormatting>
  <conditionalFormatting sqref="G71:AW71">
    <cfRule type="cellIs" dxfId="102" priority="1" operator="lessThan">
      <formula>0</formula>
    </cfRule>
  </conditionalFormatting>
  <conditionalFormatting sqref="H23:H28">
    <cfRule type="cellIs" dxfId="101" priority="15" operator="lessThan">
      <formula>0</formula>
    </cfRule>
  </conditionalFormatting>
  <conditionalFormatting sqref="H22:AW22">
    <cfRule type="cellIs" dxfId="100" priority="12" operator="lessThan">
      <formula>0</formula>
    </cfRule>
  </conditionalFormatting>
  <conditionalFormatting sqref="H29:AW29">
    <cfRule type="cellIs" dxfId="99" priority="11" operator="lessThan">
      <formula>0</formula>
    </cfRule>
  </conditionalFormatting>
  <conditionalFormatting sqref="M50:AN54">
    <cfRule type="cellIs" dxfId="98" priority="2" operator="lessThan">
      <formula>0</formula>
    </cfRule>
  </conditionalFormatting>
  <conditionalFormatting sqref="M56:AN70 M72:AN96 M98:AN102">
    <cfRule type="cellIs" dxfId="97" priority="25" operator="lessThan">
      <formula>0</formula>
    </cfRule>
  </conditionalFormatting>
  <conditionalFormatting sqref="M10:AW21 M23:AW28 M43:AW48 AO72:AW102">
    <cfRule type="cellIs" dxfId="96" priority="29" operator="lessThan">
      <formula>0</formula>
    </cfRule>
  </conditionalFormatting>
  <conditionalFormatting sqref="M30:AW41">
    <cfRule type="cellIs" dxfId="95" priority="5" operator="lessThan">
      <formula>0</formula>
    </cfRule>
  </conditionalFormatting>
  <conditionalFormatting sqref="AO49:AW70">
    <cfRule type="cellIs" dxfId="94" priority="4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BD125"/>
  <sheetViews>
    <sheetView workbookViewId="0">
      <selection activeCell="A9" sqref="A9"/>
    </sheetView>
  </sheetViews>
  <sheetFormatPr baseColWidth="10" defaultColWidth="6.85546875" defaultRowHeight="15" x14ac:dyDescent="0.25"/>
  <cols>
    <col min="3" max="3" width="31.140625" customWidth="1"/>
    <col min="6" max="6" width="9.85546875" customWidth="1"/>
    <col min="28" max="28" width="7.5703125" customWidth="1"/>
    <col min="29" max="29" width="7.42578125" customWidth="1"/>
    <col min="30" max="30" width="7.5703125" customWidth="1"/>
    <col min="31" max="31" width="7.7109375" customWidth="1"/>
    <col min="32" max="32" width="7.42578125" customWidth="1"/>
    <col min="33" max="33" width="7.85546875" customWidth="1"/>
    <col min="35" max="35" width="8.140625" bestFit="1" customWidth="1"/>
    <col min="46" max="46" width="8.28515625" customWidth="1"/>
    <col min="47" max="47" width="7.85546875" customWidth="1"/>
    <col min="48" max="48" width="7.7109375" customWidth="1"/>
    <col min="49" max="50" width="8.28515625" customWidth="1"/>
    <col min="52" max="52" width="8.42578125" bestFit="1" customWidth="1"/>
    <col min="54" max="54" width="8.42578125" customWidth="1"/>
  </cols>
  <sheetData>
    <row r="1" spans="1:56" ht="23.25" x14ac:dyDescent="0.35">
      <c r="A1" s="534"/>
      <c r="B1" s="534"/>
      <c r="C1" s="534"/>
      <c r="D1" s="534"/>
      <c r="E1" s="534"/>
      <c r="F1" s="822" t="s">
        <v>7</v>
      </c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  <c r="T1" s="822"/>
      <c r="U1" s="822"/>
      <c r="V1" s="822"/>
      <c r="W1" s="822"/>
      <c r="X1" s="822"/>
      <c r="Y1" s="822"/>
      <c r="Z1" s="822"/>
      <c r="AA1" s="822"/>
      <c r="AB1" s="822"/>
      <c r="AC1" s="822"/>
      <c r="AD1" s="822"/>
      <c r="AE1" s="822"/>
      <c r="AF1" s="822"/>
      <c r="AG1" s="822"/>
      <c r="AH1" s="822"/>
      <c r="AI1" s="822"/>
      <c r="AJ1" s="822"/>
      <c r="AK1" s="822"/>
      <c r="AL1" s="538"/>
      <c r="AM1" s="538"/>
      <c r="AN1" s="538"/>
      <c r="AO1" s="538"/>
      <c r="AP1" s="534"/>
      <c r="AQ1" s="534"/>
      <c r="AR1" s="534"/>
      <c r="AS1" s="534"/>
      <c r="AT1" s="534"/>
      <c r="AU1" s="534"/>
      <c r="AV1" s="534"/>
      <c r="AW1" s="534"/>
      <c r="AX1" s="534"/>
    </row>
    <row r="2" spans="1:56" ht="18.75" x14ac:dyDescent="0.3">
      <c r="A2" s="534"/>
      <c r="B2" s="534"/>
      <c r="C2" s="534"/>
      <c r="D2" s="534"/>
      <c r="E2" s="534"/>
      <c r="F2" s="823" t="s">
        <v>818</v>
      </c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  <c r="R2" s="823"/>
      <c r="S2" s="823"/>
      <c r="T2" s="823"/>
      <c r="U2" s="823"/>
      <c r="V2" s="823"/>
      <c r="W2" s="823"/>
      <c r="X2" s="823"/>
      <c r="Y2" s="823"/>
      <c r="Z2" s="823"/>
      <c r="AA2" s="823"/>
      <c r="AB2" s="823"/>
      <c r="AC2" s="823"/>
      <c r="AD2" s="823"/>
      <c r="AE2" s="823"/>
      <c r="AF2" s="823"/>
      <c r="AG2" s="823"/>
      <c r="AH2" s="823"/>
      <c r="AI2" s="823"/>
      <c r="AJ2" s="823"/>
      <c r="AK2" s="823"/>
      <c r="AL2" s="534"/>
      <c r="AM2" s="534"/>
      <c r="AN2" s="534"/>
      <c r="AO2" s="534"/>
      <c r="AP2" s="534"/>
      <c r="AQ2" s="534"/>
      <c r="AR2" s="534"/>
      <c r="AS2" s="534"/>
      <c r="AT2" s="534"/>
      <c r="AU2" s="534"/>
      <c r="AV2" s="534"/>
      <c r="AW2" s="534"/>
      <c r="AX2" s="534"/>
    </row>
    <row r="3" spans="1:56" ht="20.25" x14ac:dyDescent="0.3">
      <c r="A3" s="802" t="s">
        <v>850</v>
      </c>
      <c r="B3" s="802"/>
      <c r="C3" s="802"/>
      <c r="D3" s="802"/>
      <c r="E3" s="802"/>
      <c r="F3" s="802"/>
      <c r="G3" s="802"/>
      <c r="H3" s="802"/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2"/>
      <c r="T3" s="802"/>
      <c r="U3" s="802"/>
      <c r="V3" s="802"/>
      <c r="W3" s="802"/>
      <c r="X3" s="802"/>
      <c r="Y3" s="802"/>
      <c r="Z3" s="802"/>
      <c r="AA3" s="802"/>
      <c r="AB3" s="802"/>
      <c r="AC3" s="802"/>
      <c r="AD3" s="802"/>
      <c r="AE3" s="802"/>
      <c r="AF3" s="802"/>
      <c r="AG3" s="802"/>
      <c r="AH3" s="802"/>
      <c r="AI3" s="802"/>
      <c r="AJ3" s="802"/>
      <c r="AK3" s="802"/>
      <c r="AL3" s="802"/>
      <c r="AM3" s="802"/>
      <c r="AN3" s="802"/>
      <c r="AO3" s="802"/>
      <c r="AP3" s="802"/>
      <c r="AQ3" s="802"/>
      <c r="AR3" s="802"/>
      <c r="AS3" s="802"/>
      <c r="AT3" s="802"/>
      <c r="AU3" s="802"/>
      <c r="AV3" s="802"/>
      <c r="AW3" s="802"/>
      <c r="AX3" s="802"/>
    </row>
    <row r="4" spans="1:56" ht="21" x14ac:dyDescent="0.35">
      <c r="A4" s="824"/>
      <c r="B4" s="824"/>
      <c r="C4" s="824"/>
      <c r="D4" s="824"/>
      <c r="E4" s="824"/>
      <c r="F4" s="587"/>
      <c r="G4" s="588"/>
      <c r="H4" s="589"/>
      <c r="I4" s="589"/>
      <c r="J4" s="589"/>
      <c r="K4" s="589"/>
      <c r="L4" s="589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  <c r="AC4" s="587"/>
      <c r="AD4" s="587"/>
      <c r="AE4" s="587"/>
      <c r="AF4" s="587"/>
      <c r="AG4" s="587"/>
      <c r="AH4" s="587"/>
      <c r="AI4" s="587"/>
      <c r="AJ4" s="587"/>
      <c r="AK4" s="587"/>
      <c r="AL4" s="587"/>
      <c r="AM4" s="587"/>
      <c r="AN4" s="587"/>
      <c r="AO4" s="587"/>
      <c r="AP4" s="587"/>
      <c r="AQ4" s="587"/>
      <c r="AR4" s="587"/>
      <c r="AS4" s="587"/>
      <c r="AT4" s="587"/>
      <c r="AU4" s="587"/>
      <c r="AV4" s="587"/>
      <c r="AW4" s="587"/>
      <c r="AX4" s="587"/>
    </row>
    <row r="5" spans="1:56" ht="21" x14ac:dyDescent="0.35">
      <c r="A5" s="825" t="s">
        <v>851</v>
      </c>
      <c r="B5" s="825"/>
      <c r="C5" s="825"/>
      <c r="D5" s="825"/>
      <c r="E5" s="825"/>
      <c r="F5" s="534"/>
      <c r="G5" s="590" t="s">
        <v>852</v>
      </c>
      <c r="H5" s="591"/>
      <c r="I5" s="591"/>
      <c r="J5" s="591"/>
      <c r="K5" s="591"/>
      <c r="L5" s="591"/>
      <c r="M5" s="592"/>
      <c r="N5" s="534"/>
      <c r="O5" s="534"/>
      <c r="P5" s="534"/>
      <c r="Q5" s="534"/>
      <c r="R5" s="534"/>
      <c r="S5" s="534"/>
      <c r="T5" s="590" t="s">
        <v>853</v>
      </c>
      <c r="U5" s="591"/>
      <c r="V5" s="591"/>
      <c r="W5" s="591"/>
      <c r="X5" s="591"/>
      <c r="Y5" s="591"/>
      <c r="Z5" s="534"/>
      <c r="AA5" s="534"/>
      <c r="AB5" s="534"/>
      <c r="AC5" s="534"/>
      <c r="AD5" s="593"/>
      <c r="AE5" s="594"/>
      <c r="AF5" s="594"/>
      <c r="AG5" s="594"/>
      <c r="AH5" s="594"/>
      <c r="AI5" s="594"/>
      <c r="AJ5" s="594"/>
      <c r="AK5" s="594"/>
      <c r="AL5" s="594"/>
      <c r="AM5" s="594"/>
      <c r="AN5" s="594"/>
      <c r="AO5" s="594"/>
      <c r="AP5" s="534"/>
      <c r="AQ5" s="534"/>
      <c r="AR5" s="534"/>
      <c r="AS5" s="534"/>
      <c r="AT5" s="592"/>
      <c r="AU5" s="592"/>
      <c r="AV5" s="592"/>
      <c r="AW5" s="592"/>
      <c r="AX5" s="592"/>
    </row>
    <row r="6" spans="1:56" x14ac:dyDescent="0.25">
      <c r="A6" s="803"/>
      <c r="B6" s="804"/>
      <c r="C6" s="804"/>
      <c r="D6" s="804"/>
      <c r="E6" s="804"/>
      <c r="F6" s="805"/>
      <c r="G6" s="826" t="s">
        <v>220</v>
      </c>
      <c r="H6" s="827"/>
      <c r="I6" s="827"/>
      <c r="J6" s="827"/>
      <c r="K6" s="827"/>
      <c r="L6" s="827"/>
      <c r="M6" s="827"/>
      <c r="N6" s="827"/>
      <c r="O6" s="827"/>
      <c r="P6" s="827"/>
      <c r="Q6" s="827"/>
      <c r="R6" s="827"/>
      <c r="S6" s="827"/>
      <c r="T6" s="827"/>
      <c r="U6" s="827"/>
      <c r="V6" s="827"/>
      <c r="W6" s="827"/>
      <c r="X6" s="827"/>
      <c r="Y6" s="827"/>
      <c r="Z6" s="827"/>
      <c r="AA6" s="827"/>
      <c r="AB6" s="827"/>
      <c r="AC6" s="827"/>
      <c r="AD6" s="827"/>
      <c r="AE6" s="827"/>
      <c r="AF6" s="827"/>
      <c r="AG6" s="827"/>
      <c r="AH6" s="827"/>
      <c r="AI6" s="827"/>
      <c r="AJ6" s="827"/>
      <c r="AK6" s="827"/>
      <c r="AL6" s="827"/>
      <c r="AM6" s="827"/>
      <c r="AN6" s="827"/>
      <c r="AO6" s="828"/>
      <c r="AP6" s="806" t="s">
        <v>821</v>
      </c>
      <c r="AQ6" s="807"/>
      <c r="AR6" s="807"/>
      <c r="AS6" s="808" t="s">
        <v>221</v>
      </c>
      <c r="AT6" s="792" t="s">
        <v>223</v>
      </c>
      <c r="AU6" s="811" t="s">
        <v>120</v>
      </c>
      <c r="AV6" s="811"/>
      <c r="AW6" s="811"/>
      <c r="AX6" s="792" t="s">
        <v>224</v>
      </c>
    </row>
    <row r="7" spans="1:56" ht="38.25" x14ac:dyDescent="0.25">
      <c r="A7" s="595"/>
      <c r="B7" s="596"/>
      <c r="C7" s="596"/>
      <c r="D7" s="596"/>
      <c r="E7" s="597"/>
      <c r="F7" s="598" t="s">
        <v>118</v>
      </c>
      <c r="G7" s="599" t="s">
        <v>152</v>
      </c>
      <c r="H7" s="600">
        <v>1</v>
      </c>
      <c r="I7" s="600">
        <v>2</v>
      </c>
      <c r="J7" s="600">
        <v>3</v>
      </c>
      <c r="K7" s="600">
        <v>4</v>
      </c>
      <c r="L7" s="600">
        <v>5</v>
      </c>
      <c r="M7" s="549">
        <v>6</v>
      </c>
      <c r="N7" s="549">
        <v>7</v>
      </c>
      <c r="O7" s="549">
        <v>8</v>
      </c>
      <c r="P7" s="549">
        <v>9</v>
      </c>
      <c r="Q7" s="549">
        <v>10</v>
      </c>
      <c r="R7" s="549">
        <v>11</v>
      </c>
      <c r="S7" s="549"/>
      <c r="T7" s="549">
        <v>12</v>
      </c>
      <c r="U7" s="549">
        <v>13</v>
      </c>
      <c r="V7" s="549">
        <v>14</v>
      </c>
      <c r="W7" s="549">
        <v>15</v>
      </c>
      <c r="X7" s="549">
        <v>16</v>
      </c>
      <c r="Y7" s="549">
        <v>17</v>
      </c>
      <c r="Z7" s="549">
        <v>18</v>
      </c>
      <c r="AA7" s="549">
        <v>19</v>
      </c>
      <c r="AB7" s="550" t="s">
        <v>171</v>
      </c>
      <c r="AC7" s="550" t="s">
        <v>172</v>
      </c>
      <c r="AD7" s="550" t="s">
        <v>173</v>
      </c>
      <c r="AE7" s="550" t="s">
        <v>174</v>
      </c>
      <c r="AF7" s="550" t="s">
        <v>175</v>
      </c>
      <c r="AG7" s="550" t="s">
        <v>176</v>
      </c>
      <c r="AH7" s="550" t="s">
        <v>177</v>
      </c>
      <c r="AI7" s="550" t="s">
        <v>178</v>
      </c>
      <c r="AJ7" s="550" t="s">
        <v>179</v>
      </c>
      <c r="AK7" s="550" t="s">
        <v>180</v>
      </c>
      <c r="AL7" s="550" t="s">
        <v>181</v>
      </c>
      <c r="AM7" s="550" t="s">
        <v>182</v>
      </c>
      <c r="AN7" s="550" t="s">
        <v>854</v>
      </c>
      <c r="AO7" s="550" t="s">
        <v>855</v>
      </c>
      <c r="AP7" s="551" t="s">
        <v>222</v>
      </c>
      <c r="AQ7" s="551" t="s">
        <v>822</v>
      </c>
      <c r="AR7" s="551" t="s">
        <v>823</v>
      </c>
      <c r="AS7" s="809"/>
      <c r="AT7" s="810"/>
      <c r="AU7" s="321" t="s">
        <v>125</v>
      </c>
      <c r="AV7" s="322" t="s">
        <v>228</v>
      </c>
      <c r="AW7" s="322" t="s">
        <v>229</v>
      </c>
      <c r="AX7" s="812"/>
    </row>
    <row r="8" spans="1:56" ht="15.75" x14ac:dyDescent="0.25">
      <c r="A8" s="819" t="s">
        <v>914</v>
      </c>
      <c r="B8" s="820"/>
      <c r="C8" s="820"/>
      <c r="D8" s="820"/>
      <c r="E8" s="821"/>
      <c r="F8" s="601">
        <f>SUM(F9+F22+F29+F33+F42++F49+F55+F71+F97)</f>
        <v>198971</v>
      </c>
      <c r="G8" s="601">
        <f>SUM(G9+G22+G29+G33+G42++G49+G55+G71+G97)</f>
        <v>4722</v>
      </c>
      <c r="H8" s="601">
        <f t="shared" ref="H8:AX8" si="0">SUM(H9+H22+H29+H33+H42++H49+H55+H71+H97)</f>
        <v>4510</v>
      </c>
      <c r="I8" s="601">
        <f t="shared" si="0"/>
        <v>4926</v>
      </c>
      <c r="J8" s="601">
        <f t="shared" si="0"/>
        <v>4730</v>
      </c>
      <c r="K8" s="601">
        <f t="shared" si="0"/>
        <v>3417</v>
      </c>
      <c r="L8" s="601">
        <f t="shared" si="0"/>
        <v>4476</v>
      </c>
      <c r="M8" s="601">
        <f t="shared" si="0"/>
        <v>3809</v>
      </c>
      <c r="N8" s="601">
        <f t="shared" si="0"/>
        <v>4162</v>
      </c>
      <c r="O8" s="601">
        <f t="shared" si="0"/>
        <v>3827</v>
      </c>
      <c r="P8" s="601">
        <f t="shared" si="0"/>
        <v>3994</v>
      </c>
      <c r="Q8" s="601">
        <f t="shared" si="0"/>
        <v>3928</v>
      </c>
      <c r="R8" s="601">
        <f t="shared" si="0"/>
        <v>3802</v>
      </c>
      <c r="S8" s="601"/>
      <c r="T8" s="601">
        <f t="shared" si="0"/>
        <v>3970</v>
      </c>
      <c r="U8" s="601">
        <f t="shared" si="0"/>
        <v>3953</v>
      </c>
      <c r="V8" s="601">
        <f t="shared" si="0"/>
        <v>3932</v>
      </c>
      <c r="W8" s="601">
        <f t="shared" si="0"/>
        <v>3908</v>
      </c>
      <c r="X8" s="601">
        <f t="shared" si="0"/>
        <v>3811</v>
      </c>
      <c r="Y8" s="601">
        <f t="shared" si="0"/>
        <v>3605</v>
      </c>
      <c r="Z8" s="601">
        <f t="shared" si="0"/>
        <v>3536</v>
      </c>
      <c r="AA8" s="601">
        <f t="shared" si="0"/>
        <v>3515</v>
      </c>
      <c r="AB8" s="601">
        <f t="shared" si="0"/>
        <v>15683</v>
      </c>
      <c r="AC8" s="601">
        <f t="shared" si="0"/>
        <v>14988</v>
      </c>
      <c r="AD8" s="601">
        <f t="shared" si="0"/>
        <v>15004</v>
      </c>
      <c r="AE8" s="601">
        <f t="shared" si="0"/>
        <v>13780</v>
      </c>
      <c r="AF8" s="601">
        <f t="shared" si="0"/>
        <v>11406</v>
      </c>
      <c r="AG8" s="601">
        <f t="shared" si="0"/>
        <v>9261</v>
      </c>
      <c r="AH8" s="601">
        <f t="shared" si="0"/>
        <v>7647</v>
      </c>
      <c r="AI8" s="601">
        <f t="shared" si="0"/>
        <v>6440</v>
      </c>
      <c r="AJ8" s="601">
        <f t="shared" si="0"/>
        <v>5349</v>
      </c>
      <c r="AK8" s="601">
        <f t="shared" si="0"/>
        <v>4058</v>
      </c>
      <c r="AL8" s="601">
        <f t="shared" si="0"/>
        <v>2868</v>
      </c>
      <c r="AM8" s="601">
        <f t="shared" si="0"/>
        <v>1831</v>
      </c>
      <c r="AN8" s="601">
        <f t="shared" si="0"/>
        <v>946</v>
      </c>
      <c r="AO8" s="601">
        <f t="shared" si="0"/>
        <v>767</v>
      </c>
      <c r="AP8" s="601">
        <f t="shared" si="0"/>
        <v>342</v>
      </c>
      <c r="AQ8" s="601">
        <f t="shared" si="0"/>
        <v>2192</v>
      </c>
      <c r="AR8" s="601">
        <f t="shared" si="0"/>
        <v>2894</v>
      </c>
      <c r="AS8" s="601">
        <f t="shared" si="0"/>
        <v>4982</v>
      </c>
      <c r="AT8" s="601">
        <f t="shared" si="0"/>
        <v>95860</v>
      </c>
      <c r="AU8" s="601">
        <f t="shared" si="0"/>
        <v>9140.4000000000015</v>
      </c>
      <c r="AV8" s="601">
        <f t="shared" si="0"/>
        <v>8595.4399999999987</v>
      </c>
      <c r="AW8" s="601">
        <f t="shared" si="0"/>
        <v>40871.64</v>
      </c>
      <c r="AX8" s="601">
        <f t="shared" si="0"/>
        <v>6470</v>
      </c>
    </row>
    <row r="9" spans="1:56" ht="23.25" x14ac:dyDescent="0.25">
      <c r="A9" s="554" t="s">
        <v>825</v>
      </c>
      <c r="B9" s="602" t="s">
        <v>856</v>
      </c>
      <c r="C9" s="555" t="s">
        <v>9</v>
      </c>
      <c r="D9" s="555" t="s">
        <v>9</v>
      </c>
      <c r="E9" s="555"/>
      <c r="F9" s="556">
        <f t="shared" ref="F9:F98" si="1">SUM(G9:AO9)</f>
        <v>43401</v>
      </c>
      <c r="G9" s="565">
        <f>SUM(G10:G21)</f>
        <v>831</v>
      </c>
      <c r="H9" s="565">
        <f t="shared" ref="H9:AX9" si="2">SUM(H10:H21)</f>
        <v>888</v>
      </c>
      <c r="I9" s="565">
        <f t="shared" si="2"/>
        <v>906</v>
      </c>
      <c r="J9" s="565">
        <f t="shared" si="2"/>
        <v>921</v>
      </c>
      <c r="K9" s="565">
        <f t="shared" si="2"/>
        <v>810</v>
      </c>
      <c r="L9" s="565">
        <f t="shared" si="2"/>
        <v>860</v>
      </c>
      <c r="M9" s="565">
        <f t="shared" si="2"/>
        <v>792</v>
      </c>
      <c r="N9" s="565">
        <f t="shared" si="2"/>
        <v>850</v>
      </c>
      <c r="O9" s="565">
        <f t="shared" si="2"/>
        <v>860</v>
      </c>
      <c r="P9" s="565">
        <f t="shared" si="2"/>
        <v>916</v>
      </c>
      <c r="Q9" s="565">
        <f t="shared" si="2"/>
        <v>888</v>
      </c>
      <c r="R9" s="565">
        <f t="shared" si="2"/>
        <v>793</v>
      </c>
      <c r="S9" s="565"/>
      <c r="T9" s="565">
        <f t="shared" si="2"/>
        <v>862</v>
      </c>
      <c r="U9" s="565">
        <f t="shared" si="2"/>
        <v>871</v>
      </c>
      <c r="V9" s="565">
        <f t="shared" si="2"/>
        <v>905</v>
      </c>
      <c r="W9" s="565">
        <f t="shared" si="2"/>
        <v>797</v>
      </c>
      <c r="X9" s="565">
        <f t="shared" si="2"/>
        <v>840</v>
      </c>
      <c r="Y9" s="565">
        <f t="shared" si="2"/>
        <v>771</v>
      </c>
      <c r="Z9" s="565">
        <f t="shared" si="2"/>
        <v>779</v>
      </c>
      <c r="AA9" s="565">
        <f t="shared" si="2"/>
        <v>758</v>
      </c>
      <c r="AB9" s="565">
        <f t="shared" si="2"/>
        <v>3669</v>
      </c>
      <c r="AC9" s="565">
        <f t="shared" si="2"/>
        <v>3579</v>
      </c>
      <c r="AD9" s="565">
        <f t="shared" si="2"/>
        <v>3637</v>
      </c>
      <c r="AE9" s="565">
        <f t="shared" si="2"/>
        <v>3133</v>
      </c>
      <c r="AF9" s="565">
        <f t="shared" si="2"/>
        <v>2567</v>
      </c>
      <c r="AG9" s="565">
        <f t="shared" si="2"/>
        <v>2255</v>
      </c>
      <c r="AH9" s="565">
        <f t="shared" si="2"/>
        <v>1930</v>
      </c>
      <c r="AI9" s="565">
        <f t="shared" si="2"/>
        <v>1650</v>
      </c>
      <c r="AJ9" s="565">
        <f t="shared" si="2"/>
        <v>1376</v>
      </c>
      <c r="AK9" s="565">
        <f t="shared" si="2"/>
        <v>1036</v>
      </c>
      <c r="AL9" s="565">
        <f t="shared" si="2"/>
        <v>697</v>
      </c>
      <c r="AM9" s="565">
        <f t="shared" si="2"/>
        <v>471</v>
      </c>
      <c r="AN9" s="565">
        <f t="shared" si="2"/>
        <v>288</v>
      </c>
      <c r="AO9" s="565">
        <f t="shared" si="2"/>
        <v>215</v>
      </c>
      <c r="AP9" s="565">
        <f t="shared" si="2"/>
        <v>59</v>
      </c>
      <c r="AQ9" s="565">
        <f t="shared" si="2"/>
        <v>408</v>
      </c>
      <c r="AR9" s="565">
        <f t="shared" si="2"/>
        <v>423</v>
      </c>
      <c r="AS9" s="565">
        <f t="shared" si="2"/>
        <v>998</v>
      </c>
      <c r="AT9" s="565">
        <f t="shared" si="2"/>
        <v>22067</v>
      </c>
      <c r="AU9" s="565">
        <f t="shared" si="2"/>
        <v>2104.04</v>
      </c>
      <c r="AV9" s="565">
        <f t="shared" si="2"/>
        <v>1989.72</v>
      </c>
      <c r="AW9" s="565">
        <f t="shared" si="2"/>
        <v>9592.1999999999989</v>
      </c>
      <c r="AX9" s="565">
        <f t="shared" si="2"/>
        <v>1318</v>
      </c>
    </row>
    <row r="10" spans="1:56" x14ac:dyDescent="0.25">
      <c r="A10" s="566">
        <v>101</v>
      </c>
      <c r="B10" s="125">
        <v>432</v>
      </c>
      <c r="C10" s="462" t="s">
        <v>11</v>
      </c>
      <c r="D10" s="355" t="s">
        <v>12</v>
      </c>
      <c r="E10" s="361">
        <v>2</v>
      </c>
      <c r="F10" s="557">
        <f t="shared" si="1"/>
        <v>25302</v>
      </c>
      <c r="G10" s="339">
        <v>562</v>
      </c>
      <c r="H10" s="339">
        <v>595</v>
      </c>
      <c r="I10" s="339">
        <v>640</v>
      </c>
      <c r="J10" s="339">
        <v>625</v>
      </c>
      <c r="K10" s="339">
        <v>632</v>
      </c>
      <c r="L10" s="339">
        <v>612</v>
      </c>
      <c r="M10" s="558">
        <v>487</v>
      </c>
      <c r="N10" s="558">
        <v>512</v>
      </c>
      <c r="O10" s="558">
        <v>515</v>
      </c>
      <c r="P10" s="558">
        <v>535</v>
      </c>
      <c r="Q10" s="558">
        <v>525</v>
      </c>
      <c r="R10" s="558">
        <v>489</v>
      </c>
      <c r="S10" s="558"/>
      <c r="T10" s="558">
        <v>520</v>
      </c>
      <c r="U10" s="558">
        <v>539</v>
      </c>
      <c r="V10" s="558">
        <v>530</v>
      </c>
      <c r="W10" s="558">
        <v>515</v>
      </c>
      <c r="X10" s="558">
        <v>541</v>
      </c>
      <c r="Y10" s="558">
        <v>496</v>
      </c>
      <c r="Z10" s="558">
        <v>510</v>
      </c>
      <c r="AA10" s="558">
        <v>495</v>
      </c>
      <c r="AB10" s="558">
        <v>2351</v>
      </c>
      <c r="AC10" s="558">
        <v>2257</v>
      </c>
      <c r="AD10" s="558">
        <v>1982</v>
      </c>
      <c r="AE10" s="558">
        <v>1751</v>
      </c>
      <c r="AF10" s="558">
        <v>1321</v>
      </c>
      <c r="AG10" s="558">
        <v>1213</v>
      </c>
      <c r="AH10" s="558">
        <v>1100</v>
      </c>
      <c r="AI10" s="558">
        <v>759</v>
      </c>
      <c r="AJ10" s="558">
        <v>642</v>
      </c>
      <c r="AK10" s="558">
        <v>397</v>
      </c>
      <c r="AL10" s="558">
        <v>271</v>
      </c>
      <c r="AM10" s="558">
        <v>160</v>
      </c>
      <c r="AN10" s="558">
        <v>124</v>
      </c>
      <c r="AO10" s="558">
        <v>99</v>
      </c>
      <c r="AP10" s="559">
        <v>34</v>
      </c>
      <c r="AQ10" s="559">
        <v>129</v>
      </c>
      <c r="AR10" s="559">
        <v>131</v>
      </c>
      <c r="AS10" s="559">
        <v>741</v>
      </c>
      <c r="AT10" s="559">
        <v>13111</v>
      </c>
      <c r="AU10" s="559">
        <v>1300</v>
      </c>
      <c r="AV10" s="559">
        <v>1296.8800000000001</v>
      </c>
      <c r="AW10" s="559">
        <v>5662.28</v>
      </c>
      <c r="AX10" s="559">
        <v>980</v>
      </c>
      <c r="AZ10" s="90"/>
      <c r="BA10" s="90"/>
      <c r="BB10" s="90"/>
      <c r="BD10" s="90"/>
    </row>
    <row r="11" spans="1:56" x14ac:dyDescent="0.25">
      <c r="A11" s="566">
        <v>301</v>
      </c>
      <c r="B11" s="125">
        <v>477</v>
      </c>
      <c r="C11" s="462" t="s">
        <v>15</v>
      </c>
      <c r="D11" s="354" t="s">
        <v>16</v>
      </c>
      <c r="E11" s="361">
        <v>2</v>
      </c>
      <c r="F11" s="557">
        <f t="shared" si="1"/>
        <v>2220</v>
      </c>
      <c r="G11" s="339">
        <v>42</v>
      </c>
      <c r="H11" s="339">
        <v>48</v>
      </c>
      <c r="I11" s="339">
        <v>25</v>
      </c>
      <c r="J11" s="339">
        <v>32</v>
      </c>
      <c r="K11" s="339">
        <v>15</v>
      </c>
      <c r="L11" s="339">
        <v>24</v>
      </c>
      <c r="M11" s="558">
        <v>29</v>
      </c>
      <c r="N11" s="558">
        <v>42</v>
      </c>
      <c r="O11" s="558">
        <v>45</v>
      </c>
      <c r="P11" s="558">
        <v>51</v>
      </c>
      <c r="Q11" s="558">
        <v>52</v>
      </c>
      <c r="R11" s="558">
        <v>43</v>
      </c>
      <c r="S11" s="558"/>
      <c r="T11" s="558">
        <v>48</v>
      </c>
      <c r="U11" s="558">
        <v>43</v>
      </c>
      <c r="V11" s="558">
        <v>58</v>
      </c>
      <c r="W11" s="558">
        <v>37</v>
      </c>
      <c r="X11" s="558">
        <v>41</v>
      </c>
      <c r="Y11" s="558">
        <v>38</v>
      </c>
      <c r="Z11" s="558">
        <v>39</v>
      </c>
      <c r="AA11" s="558">
        <v>36</v>
      </c>
      <c r="AB11" s="558">
        <v>97</v>
      </c>
      <c r="AC11" s="558">
        <v>82</v>
      </c>
      <c r="AD11" s="558">
        <v>234</v>
      </c>
      <c r="AE11" s="558">
        <v>167</v>
      </c>
      <c r="AF11" s="558">
        <v>167</v>
      </c>
      <c r="AG11" s="558">
        <v>155</v>
      </c>
      <c r="AH11" s="558">
        <v>119</v>
      </c>
      <c r="AI11" s="558">
        <v>115</v>
      </c>
      <c r="AJ11" s="558">
        <v>101</v>
      </c>
      <c r="AK11" s="558">
        <v>67</v>
      </c>
      <c r="AL11" s="558">
        <v>52</v>
      </c>
      <c r="AM11" s="558">
        <v>34</v>
      </c>
      <c r="AN11" s="558">
        <v>25</v>
      </c>
      <c r="AO11" s="558">
        <v>17</v>
      </c>
      <c r="AP11" s="559">
        <v>6</v>
      </c>
      <c r="AQ11" s="559">
        <v>99</v>
      </c>
      <c r="AR11" s="559">
        <v>101</v>
      </c>
      <c r="AS11" s="559">
        <v>29</v>
      </c>
      <c r="AT11" s="559">
        <v>1156</v>
      </c>
      <c r="AU11" s="559">
        <v>110</v>
      </c>
      <c r="AV11" s="559">
        <v>97.240000000000009</v>
      </c>
      <c r="AW11" s="559">
        <v>472.16</v>
      </c>
      <c r="AX11" s="559">
        <v>35</v>
      </c>
      <c r="AZ11" s="90"/>
      <c r="BA11" s="90"/>
      <c r="BB11" s="90"/>
    </row>
    <row r="12" spans="1:56" x14ac:dyDescent="0.25">
      <c r="A12" s="566">
        <v>302</v>
      </c>
      <c r="B12" s="125">
        <v>478</v>
      </c>
      <c r="C12" s="462" t="s">
        <v>18</v>
      </c>
      <c r="D12" s="354" t="s">
        <v>16</v>
      </c>
      <c r="E12" s="361">
        <v>2</v>
      </c>
      <c r="F12" s="557">
        <f t="shared" si="1"/>
        <v>1251</v>
      </c>
      <c r="G12" s="339">
        <v>26</v>
      </c>
      <c r="H12" s="339">
        <v>29</v>
      </c>
      <c r="I12" s="339">
        <v>26</v>
      </c>
      <c r="J12" s="339">
        <v>38</v>
      </c>
      <c r="K12" s="339">
        <v>12</v>
      </c>
      <c r="L12" s="339">
        <v>18</v>
      </c>
      <c r="M12" s="558">
        <v>12</v>
      </c>
      <c r="N12" s="558">
        <v>16</v>
      </c>
      <c r="O12" s="558">
        <v>19</v>
      </c>
      <c r="P12" s="558">
        <v>22</v>
      </c>
      <c r="Q12" s="558">
        <v>19</v>
      </c>
      <c r="R12" s="558">
        <v>19</v>
      </c>
      <c r="S12" s="558"/>
      <c r="T12" s="558">
        <v>16</v>
      </c>
      <c r="U12" s="558">
        <v>16</v>
      </c>
      <c r="V12" s="558">
        <v>21</v>
      </c>
      <c r="W12" s="558">
        <v>16</v>
      </c>
      <c r="X12" s="558">
        <v>18</v>
      </c>
      <c r="Y12" s="558">
        <v>14</v>
      </c>
      <c r="Z12" s="558">
        <v>13</v>
      </c>
      <c r="AA12" s="558">
        <v>12</v>
      </c>
      <c r="AB12" s="558">
        <v>91</v>
      </c>
      <c r="AC12" s="558">
        <v>76</v>
      </c>
      <c r="AD12" s="558">
        <v>129</v>
      </c>
      <c r="AE12" s="558">
        <v>86</v>
      </c>
      <c r="AF12" s="558">
        <v>81</v>
      </c>
      <c r="AG12" s="558">
        <v>57</v>
      </c>
      <c r="AH12" s="558">
        <v>59</v>
      </c>
      <c r="AI12" s="558">
        <v>72</v>
      </c>
      <c r="AJ12" s="558">
        <v>74</v>
      </c>
      <c r="AK12" s="558">
        <v>51</v>
      </c>
      <c r="AL12" s="558">
        <v>40</v>
      </c>
      <c r="AM12" s="558">
        <v>23</v>
      </c>
      <c r="AN12" s="558">
        <v>19</v>
      </c>
      <c r="AO12" s="558">
        <v>11</v>
      </c>
      <c r="AP12" s="559">
        <v>5</v>
      </c>
      <c r="AQ12" s="559">
        <v>88</v>
      </c>
      <c r="AR12" s="559">
        <v>95</v>
      </c>
      <c r="AS12" s="559">
        <v>21</v>
      </c>
      <c r="AT12" s="559">
        <v>521</v>
      </c>
      <c r="AU12" s="559">
        <v>43.68</v>
      </c>
      <c r="AV12" s="559">
        <v>36.92</v>
      </c>
      <c r="AW12" s="559">
        <v>273</v>
      </c>
      <c r="AX12" s="559">
        <v>31</v>
      </c>
      <c r="AZ12" s="90"/>
      <c r="BA12" s="90"/>
      <c r="BB12" s="90"/>
    </row>
    <row r="13" spans="1:56" x14ac:dyDescent="0.25">
      <c r="A13" s="566">
        <v>303</v>
      </c>
      <c r="B13" s="125">
        <v>479</v>
      </c>
      <c r="C13" s="462" t="s">
        <v>20</v>
      </c>
      <c r="D13" s="354" t="s">
        <v>16</v>
      </c>
      <c r="E13" s="361">
        <v>2</v>
      </c>
      <c r="F13" s="557">
        <f t="shared" si="1"/>
        <v>2510</v>
      </c>
      <c r="G13" s="339">
        <v>35</v>
      </c>
      <c r="H13" s="339">
        <v>38</v>
      </c>
      <c r="I13" s="339">
        <v>43</v>
      </c>
      <c r="J13" s="339">
        <v>42</v>
      </c>
      <c r="K13" s="339">
        <v>25</v>
      </c>
      <c r="L13" s="339">
        <v>31</v>
      </c>
      <c r="M13" s="558">
        <v>38</v>
      </c>
      <c r="N13" s="558">
        <v>46</v>
      </c>
      <c r="O13" s="558">
        <v>48</v>
      </c>
      <c r="P13" s="558">
        <v>49</v>
      </c>
      <c r="Q13" s="558">
        <v>56</v>
      </c>
      <c r="R13" s="558">
        <v>45</v>
      </c>
      <c r="S13" s="558"/>
      <c r="T13" s="558">
        <v>53</v>
      </c>
      <c r="U13" s="558">
        <v>65</v>
      </c>
      <c r="V13" s="558">
        <v>64</v>
      </c>
      <c r="W13" s="558">
        <v>45</v>
      </c>
      <c r="X13" s="558">
        <v>48</v>
      </c>
      <c r="Y13" s="558">
        <v>42</v>
      </c>
      <c r="Z13" s="558">
        <v>39</v>
      </c>
      <c r="AA13" s="558">
        <v>39</v>
      </c>
      <c r="AB13" s="558">
        <v>227</v>
      </c>
      <c r="AC13" s="558">
        <v>196</v>
      </c>
      <c r="AD13" s="558">
        <v>214</v>
      </c>
      <c r="AE13" s="558">
        <v>196</v>
      </c>
      <c r="AF13" s="558">
        <v>163</v>
      </c>
      <c r="AG13" s="558">
        <v>117</v>
      </c>
      <c r="AH13" s="558">
        <v>124</v>
      </c>
      <c r="AI13" s="558">
        <v>104</v>
      </c>
      <c r="AJ13" s="558">
        <v>92</v>
      </c>
      <c r="AK13" s="558">
        <v>70</v>
      </c>
      <c r="AL13" s="558">
        <v>48</v>
      </c>
      <c r="AM13" s="558">
        <v>35</v>
      </c>
      <c r="AN13" s="558">
        <v>19</v>
      </c>
      <c r="AO13" s="558">
        <v>14</v>
      </c>
      <c r="AP13" s="559">
        <v>7</v>
      </c>
      <c r="AQ13" s="559">
        <v>55</v>
      </c>
      <c r="AR13" s="559">
        <v>57</v>
      </c>
      <c r="AS13" s="559">
        <v>28</v>
      </c>
      <c r="AT13" s="559">
        <v>1088</v>
      </c>
      <c r="AU13" s="559">
        <v>125</v>
      </c>
      <c r="AV13" s="559">
        <v>97.76</v>
      </c>
      <c r="AW13" s="559">
        <v>578.24</v>
      </c>
      <c r="AX13" s="559">
        <v>60</v>
      </c>
      <c r="AZ13" s="90"/>
      <c r="BA13" s="90"/>
      <c r="BB13" s="90"/>
    </row>
    <row r="14" spans="1:56" x14ac:dyDescent="0.25">
      <c r="A14" s="566">
        <v>304</v>
      </c>
      <c r="B14" s="125">
        <v>480</v>
      </c>
      <c r="C14" s="462" t="s">
        <v>22</v>
      </c>
      <c r="D14" s="354" t="s">
        <v>16</v>
      </c>
      <c r="E14" s="361">
        <v>2</v>
      </c>
      <c r="F14" s="557">
        <f t="shared" si="1"/>
        <v>1667</v>
      </c>
      <c r="G14" s="339">
        <v>9</v>
      </c>
      <c r="H14" s="339">
        <v>9</v>
      </c>
      <c r="I14" s="339">
        <v>14</v>
      </c>
      <c r="J14" s="339">
        <v>16</v>
      </c>
      <c r="K14" s="339">
        <v>6</v>
      </c>
      <c r="L14" s="339">
        <v>11</v>
      </c>
      <c r="M14" s="558">
        <v>35</v>
      </c>
      <c r="N14" s="558">
        <v>37</v>
      </c>
      <c r="O14" s="558">
        <v>40</v>
      </c>
      <c r="P14" s="558">
        <v>43</v>
      </c>
      <c r="Q14" s="558">
        <v>41</v>
      </c>
      <c r="R14" s="558">
        <v>35</v>
      </c>
      <c r="S14" s="558"/>
      <c r="T14" s="558">
        <v>35</v>
      </c>
      <c r="U14" s="558">
        <v>34</v>
      </c>
      <c r="V14" s="558">
        <v>44</v>
      </c>
      <c r="W14" s="558">
        <v>32</v>
      </c>
      <c r="X14" s="558">
        <v>30</v>
      </c>
      <c r="Y14" s="558">
        <v>26</v>
      </c>
      <c r="Z14" s="558">
        <v>25</v>
      </c>
      <c r="AA14" s="558">
        <v>27</v>
      </c>
      <c r="AB14" s="558">
        <v>47</v>
      </c>
      <c r="AC14" s="558">
        <v>137</v>
      </c>
      <c r="AD14" s="558">
        <v>159</v>
      </c>
      <c r="AE14" s="558">
        <v>129</v>
      </c>
      <c r="AF14" s="558">
        <v>139</v>
      </c>
      <c r="AG14" s="558">
        <v>106</v>
      </c>
      <c r="AH14" s="558">
        <v>69</v>
      </c>
      <c r="AI14" s="558">
        <v>89</v>
      </c>
      <c r="AJ14" s="558">
        <v>72</v>
      </c>
      <c r="AK14" s="558">
        <v>66</v>
      </c>
      <c r="AL14" s="558">
        <v>42</v>
      </c>
      <c r="AM14" s="558">
        <v>32</v>
      </c>
      <c r="AN14" s="558">
        <v>18</v>
      </c>
      <c r="AO14" s="558">
        <v>13</v>
      </c>
      <c r="AP14" s="559">
        <v>3</v>
      </c>
      <c r="AQ14" s="559">
        <v>12</v>
      </c>
      <c r="AR14" s="559">
        <v>13</v>
      </c>
      <c r="AS14" s="559">
        <v>11</v>
      </c>
      <c r="AT14" s="559">
        <v>1016</v>
      </c>
      <c r="AU14" s="559">
        <v>75</v>
      </c>
      <c r="AV14" s="559">
        <v>68</v>
      </c>
      <c r="AW14" s="559">
        <v>314</v>
      </c>
      <c r="AX14" s="559">
        <v>10</v>
      </c>
      <c r="AZ14" s="90"/>
      <c r="BA14" s="90"/>
      <c r="BB14" s="90"/>
    </row>
    <row r="15" spans="1:56" x14ac:dyDescent="0.25">
      <c r="A15" s="566">
        <v>305</v>
      </c>
      <c r="B15" s="125">
        <v>481</v>
      </c>
      <c r="C15" s="462" t="s">
        <v>24</v>
      </c>
      <c r="D15" s="354" t="s">
        <v>16</v>
      </c>
      <c r="E15" s="361">
        <v>2</v>
      </c>
      <c r="F15" s="557">
        <f t="shared" si="1"/>
        <v>1865</v>
      </c>
      <c r="G15" s="339">
        <v>13</v>
      </c>
      <c r="H15" s="339">
        <v>13</v>
      </c>
      <c r="I15" s="339">
        <v>21</v>
      </c>
      <c r="J15" s="339">
        <v>22</v>
      </c>
      <c r="K15" s="339">
        <v>14</v>
      </c>
      <c r="L15" s="339">
        <v>19</v>
      </c>
      <c r="M15" s="558">
        <v>38</v>
      </c>
      <c r="N15" s="558">
        <v>39</v>
      </c>
      <c r="O15" s="558">
        <v>38</v>
      </c>
      <c r="P15" s="558">
        <v>43</v>
      </c>
      <c r="Q15" s="558">
        <v>38</v>
      </c>
      <c r="R15" s="558">
        <v>35</v>
      </c>
      <c r="S15" s="558"/>
      <c r="T15" s="558">
        <v>37</v>
      </c>
      <c r="U15" s="558">
        <v>31</v>
      </c>
      <c r="V15" s="558">
        <v>36</v>
      </c>
      <c r="W15" s="558">
        <v>34</v>
      </c>
      <c r="X15" s="558">
        <v>38</v>
      </c>
      <c r="Y15" s="558">
        <v>37</v>
      </c>
      <c r="Z15" s="558">
        <v>29</v>
      </c>
      <c r="AA15" s="558">
        <v>34</v>
      </c>
      <c r="AB15" s="558">
        <v>159</v>
      </c>
      <c r="AC15" s="558">
        <v>149</v>
      </c>
      <c r="AD15" s="558">
        <v>166</v>
      </c>
      <c r="AE15" s="558">
        <v>145</v>
      </c>
      <c r="AF15" s="558">
        <v>134</v>
      </c>
      <c r="AG15" s="558">
        <v>108</v>
      </c>
      <c r="AH15" s="558">
        <v>73</v>
      </c>
      <c r="AI15" s="558">
        <v>89</v>
      </c>
      <c r="AJ15" s="558">
        <v>68</v>
      </c>
      <c r="AK15" s="558">
        <v>65</v>
      </c>
      <c r="AL15" s="558">
        <v>40</v>
      </c>
      <c r="AM15" s="558">
        <v>31</v>
      </c>
      <c r="AN15" s="558">
        <v>17</v>
      </c>
      <c r="AO15" s="558">
        <v>12</v>
      </c>
      <c r="AP15" s="559">
        <v>1</v>
      </c>
      <c r="AQ15" s="559">
        <v>11</v>
      </c>
      <c r="AR15" s="559">
        <v>12</v>
      </c>
      <c r="AS15" s="559">
        <v>23</v>
      </c>
      <c r="AT15" s="559">
        <v>1012</v>
      </c>
      <c r="AU15" s="559">
        <v>94.64</v>
      </c>
      <c r="AV15" s="559">
        <v>87.36</v>
      </c>
      <c r="AW15" s="559">
        <v>452.92</v>
      </c>
      <c r="AX15" s="559">
        <v>26</v>
      </c>
      <c r="AZ15" s="90"/>
      <c r="BA15" s="90"/>
      <c r="BB15" s="90"/>
    </row>
    <row r="16" spans="1:56" x14ac:dyDescent="0.25">
      <c r="A16" s="566">
        <v>306</v>
      </c>
      <c r="B16" s="125">
        <v>482</v>
      </c>
      <c r="C16" s="462" t="s">
        <v>26</v>
      </c>
      <c r="D16" s="354" t="s">
        <v>16</v>
      </c>
      <c r="E16" s="361">
        <v>2</v>
      </c>
      <c r="F16" s="557">
        <f t="shared" si="1"/>
        <v>2092</v>
      </c>
      <c r="G16" s="339">
        <v>41</v>
      </c>
      <c r="H16" s="339">
        <v>41</v>
      </c>
      <c r="I16" s="339">
        <v>39</v>
      </c>
      <c r="J16" s="339">
        <v>38</v>
      </c>
      <c r="K16" s="339">
        <v>31</v>
      </c>
      <c r="L16" s="339">
        <v>43</v>
      </c>
      <c r="M16" s="558">
        <v>39</v>
      </c>
      <c r="N16" s="558">
        <v>39</v>
      </c>
      <c r="O16" s="558">
        <v>39</v>
      </c>
      <c r="P16" s="558">
        <v>45</v>
      </c>
      <c r="Q16" s="558">
        <v>38</v>
      </c>
      <c r="R16" s="558">
        <v>32</v>
      </c>
      <c r="S16" s="558"/>
      <c r="T16" s="558">
        <v>42</v>
      </c>
      <c r="U16" s="558">
        <v>44</v>
      </c>
      <c r="V16" s="558">
        <v>49</v>
      </c>
      <c r="W16" s="558">
        <v>33</v>
      </c>
      <c r="X16" s="558">
        <v>36</v>
      </c>
      <c r="Y16" s="558">
        <v>36</v>
      </c>
      <c r="Z16" s="558">
        <v>36</v>
      </c>
      <c r="AA16" s="558">
        <v>32</v>
      </c>
      <c r="AB16" s="558">
        <v>182</v>
      </c>
      <c r="AC16" s="558">
        <v>167</v>
      </c>
      <c r="AD16" s="558">
        <v>166</v>
      </c>
      <c r="AE16" s="558">
        <v>153</v>
      </c>
      <c r="AF16" s="558">
        <v>134</v>
      </c>
      <c r="AG16" s="558">
        <v>112</v>
      </c>
      <c r="AH16" s="558">
        <v>84</v>
      </c>
      <c r="AI16" s="558">
        <v>91</v>
      </c>
      <c r="AJ16" s="558">
        <v>68</v>
      </c>
      <c r="AK16" s="558">
        <v>65</v>
      </c>
      <c r="AL16" s="558">
        <v>41</v>
      </c>
      <c r="AM16" s="558">
        <v>30</v>
      </c>
      <c r="AN16" s="558">
        <v>15</v>
      </c>
      <c r="AO16" s="558">
        <v>11</v>
      </c>
      <c r="AP16" s="559">
        <v>1</v>
      </c>
      <c r="AQ16" s="559">
        <v>11</v>
      </c>
      <c r="AR16" s="559">
        <v>11</v>
      </c>
      <c r="AS16" s="559">
        <v>47</v>
      </c>
      <c r="AT16" s="559">
        <v>908</v>
      </c>
      <c r="AU16" s="559">
        <v>104.52000000000001</v>
      </c>
      <c r="AV16" s="559">
        <v>89.960000000000008</v>
      </c>
      <c r="AW16" s="559">
        <v>450</v>
      </c>
      <c r="AX16" s="559">
        <v>55</v>
      </c>
      <c r="AZ16" s="90"/>
      <c r="BA16" s="90"/>
      <c r="BB16" s="90"/>
    </row>
    <row r="17" spans="1:54" x14ac:dyDescent="0.25">
      <c r="A17" s="566">
        <v>307</v>
      </c>
      <c r="B17" s="125">
        <v>483</v>
      </c>
      <c r="C17" s="462" t="s">
        <v>28</v>
      </c>
      <c r="D17" s="354" t="s">
        <v>16</v>
      </c>
      <c r="E17" s="361">
        <v>2</v>
      </c>
      <c r="F17" s="557">
        <f t="shared" si="1"/>
        <v>1987</v>
      </c>
      <c r="G17" s="339">
        <v>26</v>
      </c>
      <c r="H17" s="339">
        <v>27</v>
      </c>
      <c r="I17" s="339">
        <v>31</v>
      </c>
      <c r="J17" s="339">
        <v>36</v>
      </c>
      <c r="K17" s="339">
        <v>21</v>
      </c>
      <c r="L17" s="339">
        <v>22</v>
      </c>
      <c r="M17" s="558">
        <v>39</v>
      </c>
      <c r="N17" s="558">
        <v>38</v>
      </c>
      <c r="O17" s="558">
        <v>39</v>
      </c>
      <c r="P17" s="558">
        <v>45</v>
      </c>
      <c r="Q17" s="558">
        <v>38</v>
      </c>
      <c r="R17" s="558">
        <v>32</v>
      </c>
      <c r="S17" s="558"/>
      <c r="T17" s="558">
        <v>38</v>
      </c>
      <c r="U17" s="558">
        <v>36</v>
      </c>
      <c r="V17" s="558">
        <v>38</v>
      </c>
      <c r="W17" s="558">
        <v>33</v>
      </c>
      <c r="X17" s="558">
        <v>32</v>
      </c>
      <c r="Y17" s="558">
        <v>35</v>
      </c>
      <c r="Z17" s="558">
        <v>34</v>
      </c>
      <c r="AA17" s="558">
        <v>29</v>
      </c>
      <c r="AB17" s="558">
        <v>182</v>
      </c>
      <c r="AC17" s="558">
        <v>170</v>
      </c>
      <c r="AD17" s="558">
        <v>166</v>
      </c>
      <c r="AE17" s="558">
        <v>154</v>
      </c>
      <c r="AF17" s="558">
        <v>134</v>
      </c>
      <c r="AG17" s="558">
        <v>115</v>
      </c>
      <c r="AH17" s="558">
        <v>78</v>
      </c>
      <c r="AI17" s="558">
        <v>88</v>
      </c>
      <c r="AJ17" s="558">
        <v>68</v>
      </c>
      <c r="AK17" s="558">
        <v>67</v>
      </c>
      <c r="AL17" s="558">
        <v>39</v>
      </c>
      <c r="AM17" s="558">
        <v>31</v>
      </c>
      <c r="AN17" s="558">
        <v>15</v>
      </c>
      <c r="AO17" s="558">
        <v>11</v>
      </c>
      <c r="AP17" s="559">
        <v>1</v>
      </c>
      <c r="AQ17" s="559">
        <v>1</v>
      </c>
      <c r="AR17" s="559">
        <v>1</v>
      </c>
      <c r="AS17" s="559">
        <v>32</v>
      </c>
      <c r="AT17" s="559">
        <v>909</v>
      </c>
      <c r="AU17" s="559">
        <v>85</v>
      </c>
      <c r="AV17" s="559">
        <v>84.76</v>
      </c>
      <c r="AW17" s="559">
        <v>470</v>
      </c>
      <c r="AX17" s="559">
        <v>35</v>
      </c>
      <c r="AZ17" s="90"/>
      <c r="BA17" s="90"/>
      <c r="BB17" s="90"/>
    </row>
    <row r="18" spans="1:54" x14ac:dyDescent="0.25">
      <c r="A18" s="566">
        <v>308</v>
      </c>
      <c r="B18" s="125">
        <v>484</v>
      </c>
      <c r="C18" s="462" t="s">
        <v>30</v>
      </c>
      <c r="D18" s="354" t="s">
        <v>31</v>
      </c>
      <c r="E18" s="361">
        <v>2</v>
      </c>
      <c r="F18" s="557">
        <f t="shared" si="1"/>
        <v>1255</v>
      </c>
      <c r="G18" s="339">
        <v>25</v>
      </c>
      <c r="H18" s="339">
        <v>28</v>
      </c>
      <c r="I18" s="339">
        <v>15</v>
      </c>
      <c r="J18" s="339">
        <v>16</v>
      </c>
      <c r="K18" s="339">
        <v>12</v>
      </c>
      <c r="L18" s="339">
        <v>26</v>
      </c>
      <c r="M18" s="558">
        <v>19</v>
      </c>
      <c r="N18" s="558">
        <v>21</v>
      </c>
      <c r="O18" s="558">
        <v>20</v>
      </c>
      <c r="P18" s="558">
        <v>25</v>
      </c>
      <c r="Q18" s="558">
        <v>20</v>
      </c>
      <c r="R18" s="558">
        <v>19</v>
      </c>
      <c r="S18" s="558"/>
      <c r="T18" s="558">
        <v>24</v>
      </c>
      <c r="U18" s="558">
        <v>19</v>
      </c>
      <c r="V18" s="558">
        <v>17</v>
      </c>
      <c r="W18" s="558">
        <v>16</v>
      </c>
      <c r="X18" s="558">
        <v>17</v>
      </c>
      <c r="Y18" s="558">
        <v>13</v>
      </c>
      <c r="Z18" s="558">
        <v>11</v>
      </c>
      <c r="AA18" s="558">
        <v>12</v>
      </c>
      <c r="AB18" s="558">
        <v>89</v>
      </c>
      <c r="AC18" s="558">
        <v>102</v>
      </c>
      <c r="AD18" s="558">
        <v>116</v>
      </c>
      <c r="AE18" s="558">
        <v>102</v>
      </c>
      <c r="AF18" s="558">
        <v>83</v>
      </c>
      <c r="AG18" s="558">
        <v>84</v>
      </c>
      <c r="AH18" s="558">
        <v>57</v>
      </c>
      <c r="AI18" s="558">
        <v>68</v>
      </c>
      <c r="AJ18" s="558">
        <v>52</v>
      </c>
      <c r="AK18" s="558">
        <v>50</v>
      </c>
      <c r="AL18" s="558">
        <v>31</v>
      </c>
      <c r="AM18" s="558">
        <v>26</v>
      </c>
      <c r="AN18" s="558">
        <v>11</v>
      </c>
      <c r="AO18" s="558">
        <v>9</v>
      </c>
      <c r="AP18" s="559">
        <v>0</v>
      </c>
      <c r="AQ18" s="559">
        <v>0</v>
      </c>
      <c r="AR18" s="559">
        <v>0</v>
      </c>
      <c r="AS18" s="559">
        <v>24</v>
      </c>
      <c r="AT18" s="559">
        <v>648</v>
      </c>
      <c r="AU18" s="559">
        <v>53.56</v>
      </c>
      <c r="AV18" s="559">
        <v>31</v>
      </c>
      <c r="AW18" s="559">
        <v>248</v>
      </c>
      <c r="AX18" s="559">
        <v>32</v>
      </c>
      <c r="AZ18" s="90"/>
      <c r="BA18" s="90"/>
      <c r="BB18" s="90"/>
    </row>
    <row r="19" spans="1:54" x14ac:dyDescent="0.25">
      <c r="A19" s="566">
        <v>309</v>
      </c>
      <c r="B19" s="125">
        <v>10502</v>
      </c>
      <c r="C19" s="462" t="s">
        <v>33</v>
      </c>
      <c r="D19" s="354" t="s">
        <v>31</v>
      </c>
      <c r="E19" s="361">
        <v>2</v>
      </c>
      <c r="F19" s="557">
        <f t="shared" si="1"/>
        <v>644</v>
      </c>
      <c r="G19" s="339">
        <v>14</v>
      </c>
      <c r="H19" s="339">
        <v>19</v>
      </c>
      <c r="I19" s="339">
        <v>17</v>
      </c>
      <c r="J19" s="339">
        <v>19</v>
      </c>
      <c r="K19" s="339">
        <v>16</v>
      </c>
      <c r="L19" s="339">
        <v>25</v>
      </c>
      <c r="M19" s="558">
        <v>13</v>
      </c>
      <c r="N19" s="558">
        <v>13</v>
      </c>
      <c r="O19" s="558">
        <v>10</v>
      </c>
      <c r="P19" s="558">
        <v>12</v>
      </c>
      <c r="Q19" s="558">
        <v>10</v>
      </c>
      <c r="R19" s="558">
        <v>5</v>
      </c>
      <c r="S19" s="558"/>
      <c r="T19" s="558">
        <v>6</v>
      </c>
      <c r="U19" s="558">
        <v>6</v>
      </c>
      <c r="V19" s="558">
        <v>4</v>
      </c>
      <c r="W19" s="558">
        <v>3</v>
      </c>
      <c r="X19" s="558">
        <v>3</v>
      </c>
      <c r="Y19" s="558">
        <v>2</v>
      </c>
      <c r="Z19" s="558">
        <v>3</v>
      </c>
      <c r="AA19" s="558">
        <v>3</v>
      </c>
      <c r="AB19" s="558">
        <v>19</v>
      </c>
      <c r="AC19" s="558">
        <v>35</v>
      </c>
      <c r="AD19" s="558">
        <v>60</v>
      </c>
      <c r="AE19" s="558">
        <v>46</v>
      </c>
      <c r="AF19" s="558">
        <v>31</v>
      </c>
      <c r="AG19" s="558">
        <v>35</v>
      </c>
      <c r="AH19" s="558">
        <v>37</v>
      </c>
      <c r="AI19" s="558">
        <v>42</v>
      </c>
      <c r="AJ19" s="558">
        <v>34</v>
      </c>
      <c r="AK19" s="558">
        <v>38</v>
      </c>
      <c r="AL19" s="558">
        <v>28</v>
      </c>
      <c r="AM19" s="558">
        <v>20</v>
      </c>
      <c r="AN19" s="558">
        <v>9</v>
      </c>
      <c r="AO19" s="558">
        <v>7</v>
      </c>
      <c r="AP19" s="559">
        <v>0</v>
      </c>
      <c r="AQ19" s="559">
        <v>0</v>
      </c>
      <c r="AR19" s="559">
        <v>0</v>
      </c>
      <c r="AS19" s="559">
        <v>19</v>
      </c>
      <c r="AT19" s="559">
        <v>286</v>
      </c>
      <c r="AU19" s="559">
        <v>16.64</v>
      </c>
      <c r="AV19" s="559">
        <v>7.28</v>
      </c>
      <c r="AW19" s="559">
        <v>115</v>
      </c>
      <c r="AX19" s="559">
        <v>23</v>
      </c>
      <c r="AZ19" s="90"/>
      <c r="BA19" s="90"/>
      <c r="BB19" s="90"/>
    </row>
    <row r="20" spans="1:54" x14ac:dyDescent="0.25">
      <c r="A20" s="566">
        <v>310</v>
      </c>
      <c r="B20" s="125">
        <v>13864</v>
      </c>
      <c r="C20" s="462" t="s">
        <v>35</v>
      </c>
      <c r="D20" s="354" t="s">
        <v>31</v>
      </c>
      <c r="E20" s="361">
        <v>1</v>
      </c>
      <c r="F20" s="557">
        <f t="shared" si="1"/>
        <v>913</v>
      </c>
      <c r="G20" s="339">
        <v>8</v>
      </c>
      <c r="H20" s="339">
        <v>9</v>
      </c>
      <c r="I20" s="339">
        <v>9</v>
      </c>
      <c r="J20" s="339">
        <v>9</v>
      </c>
      <c r="K20" s="339">
        <v>8</v>
      </c>
      <c r="L20" s="339">
        <v>4</v>
      </c>
      <c r="M20" s="558">
        <v>14</v>
      </c>
      <c r="N20" s="558">
        <v>13</v>
      </c>
      <c r="O20" s="558">
        <v>15</v>
      </c>
      <c r="P20" s="558">
        <v>15</v>
      </c>
      <c r="Q20" s="558">
        <v>14</v>
      </c>
      <c r="R20" s="558">
        <v>9</v>
      </c>
      <c r="S20" s="558"/>
      <c r="T20" s="558">
        <v>8</v>
      </c>
      <c r="U20" s="558">
        <v>7</v>
      </c>
      <c r="V20" s="558">
        <v>9</v>
      </c>
      <c r="W20" s="558">
        <v>8</v>
      </c>
      <c r="X20" s="558">
        <v>9</v>
      </c>
      <c r="Y20" s="558">
        <v>8</v>
      </c>
      <c r="Z20" s="558">
        <v>9</v>
      </c>
      <c r="AA20" s="558">
        <v>8</v>
      </c>
      <c r="AB20" s="558">
        <v>68</v>
      </c>
      <c r="AC20" s="558">
        <v>64</v>
      </c>
      <c r="AD20" s="558">
        <v>95</v>
      </c>
      <c r="AE20" s="558">
        <v>88</v>
      </c>
      <c r="AF20" s="558">
        <v>70</v>
      </c>
      <c r="AG20" s="558">
        <v>70</v>
      </c>
      <c r="AH20" s="558">
        <v>50</v>
      </c>
      <c r="AI20" s="558">
        <v>60</v>
      </c>
      <c r="AJ20" s="558">
        <v>43</v>
      </c>
      <c r="AK20" s="558">
        <v>46</v>
      </c>
      <c r="AL20" s="558">
        <v>30</v>
      </c>
      <c r="AM20" s="558">
        <v>22</v>
      </c>
      <c r="AN20" s="558">
        <v>8</v>
      </c>
      <c r="AO20" s="558">
        <v>6</v>
      </c>
      <c r="AP20" s="559">
        <v>1</v>
      </c>
      <c r="AQ20" s="559">
        <v>1</v>
      </c>
      <c r="AR20" s="559">
        <v>1</v>
      </c>
      <c r="AS20" s="559">
        <v>12</v>
      </c>
      <c r="AT20" s="559">
        <v>511</v>
      </c>
      <c r="AU20" s="559">
        <v>26</v>
      </c>
      <c r="AV20" s="559">
        <v>21.84</v>
      </c>
      <c r="AW20" s="559">
        <v>236.6</v>
      </c>
      <c r="AX20" s="559">
        <v>13</v>
      </c>
      <c r="AZ20" s="90"/>
      <c r="BA20" s="90"/>
      <c r="BB20" s="90"/>
    </row>
    <row r="21" spans="1:54" x14ac:dyDescent="0.25">
      <c r="A21" s="347">
        <v>311</v>
      </c>
      <c r="B21" s="125">
        <v>24569</v>
      </c>
      <c r="C21" s="462" t="s">
        <v>212</v>
      </c>
      <c r="D21" s="354" t="s">
        <v>31</v>
      </c>
      <c r="E21" s="361">
        <v>1</v>
      </c>
      <c r="F21" s="557">
        <f t="shared" si="1"/>
        <v>1695</v>
      </c>
      <c r="G21" s="339">
        <v>30</v>
      </c>
      <c r="H21" s="339">
        <v>32</v>
      </c>
      <c r="I21" s="339">
        <v>26</v>
      </c>
      <c r="J21" s="339">
        <v>28</v>
      </c>
      <c r="K21" s="339">
        <v>18</v>
      </c>
      <c r="L21" s="339">
        <v>25</v>
      </c>
      <c r="M21" s="558">
        <v>29</v>
      </c>
      <c r="N21" s="558">
        <v>34</v>
      </c>
      <c r="O21" s="558">
        <v>32</v>
      </c>
      <c r="P21" s="558">
        <v>31</v>
      </c>
      <c r="Q21" s="558">
        <v>37</v>
      </c>
      <c r="R21" s="558">
        <v>30</v>
      </c>
      <c r="S21" s="558"/>
      <c r="T21" s="558">
        <v>35</v>
      </c>
      <c r="U21" s="558">
        <v>31</v>
      </c>
      <c r="V21" s="558">
        <v>35</v>
      </c>
      <c r="W21" s="558">
        <v>25</v>
      </c>
      <c r="X21" s="558">
        <v>27</v>
      </c>
      <c r="Y21" s="558">
        <v>24</v>
      </c>
      <c r="Z21" s="558">
        <v>31</v>
      </c>
      <c r="AA21" s="558">
        <v>31</v>
      </c>
      <c r="AB21" s="558">
        <v>157</v>
      </c>
      <c r="AC21" s="558">
        <v>144</v>
      </c>
      <c r="AD21" s="558">
        <v>150</v>
      </c>
      <c r="AE21" s="558">
        <v>116</v>
      </c>
      <c r="AF21" s="558">
        <v>110</v>
      </c>
      <c r="AG21" s="558">
        <v>83</v>
      </c>
      <c r="AH21" s="558">
        <v>80</v>
      </c>
      <c r="AI21" s="558">
        <v>73</v>
      </c>
      <c r="AJ21" s="558">
        <v>62</v>
      </c>
      <c r="AK21" s="558">
        <v>54</v>
      </c>
      <c r="AL21" s="558">
        <v>35</v>
      </c>
      <c r="AM21" s="558">
        <v>27</v>
      </c>
      <c r="AN21" s="558">
        <v>8</v>
      </c>
      <c r="AO21" s="558">
        <v>5</v>
      </c>
      <c r="AP21" s="559">
        <v>0</v>
      </c>
      <c r="AQ21" s="559">
        <v>1</v>
      </c>
      <c r="AR21" s="559">
        <v>1</v>
      </c>
      <c r="AS21" s="559">
        <v>11</v>
      </c>
      <c r="AT21" s="559">
        <v>901</v>
      </c>
      <c r="AU21" s="559">
        <v>70</v>
      </c>
      <c r="AV21" s="559">
        <v>70.72</v>
      </c>
      <c r="AW21" s="559">
        <v>320</v>
      </c>
      <c r="AX21" s="559">
        <v>18</v>
      </c>
      <c r="AZ21" s="90"/>
      <c r="BA21" s="90"/>
      <c r="BB21" s="90"/>
    </row>
    <row r="22" spans="1:54" x14ac:dyDescent="0.25">
      <c r="A22" s="554" t="s">
        <v>838</v>
      </c>
      <c r="B22" s="555" t="s">
        <v>109</v>
      </c>
      <c r="C22" s="555" t="s">
        <v>9</v>
      </c>
      <c r="D22" s="555" t="s">
        <v>37</v>
      </c>
      <c r="E22" s="555"/>
      <c r="F22" s="556">
        <f t="shared" si="1"/>
        <v>6715</v>
      </c>
      <c r="G22" s="565">
        <f>SUM(G23:G28)</f>
        <v>126</v>
      </c>
      <c r="H22" s="565">
        <f t="shared" ref="H22:AX22" si="3">SUM(H23:H28)</f>
        <v>123</v>
      </c>
      <c r="I22" s="565">
        <f t="shared" si="3"/>
        <v>121</v>
      </c>
      <c r="J22" s="565">
        <f t="shared" si="3"/>
        <v>126</v>
      </c>
      <c r="K22" s="565">
        <f t="shared" si="3"/>
        <v>96</v>
      </c>
      <c r="L22" s="565">
        <f t="shared" si="3"/>
        <v>110</v>
      </c>
      <c r="M22" s="565">
        <f t="shared" si="3"/>
        <v>125</v>
      </c>
      <c r="N22" s="565">
        <f t="shared" si="3"/>
        <v>96</v>
      </c>
      <c r="O22" s="565">
        <f t="shared" si="3"/>
        <v>109</v>
      </c>
      <c r="P22" s="565">
        <f t="shared" si="3"/>
        <v>103</v>
      </c>
      <c r="Q22" s="565">
        <f t="shared" si="3"/>
        <v>101</v>
      </c>
      <c r="R22" s="565">
        <f t="shared" si="3"/>
        <v>102</v>
      </c>
      <c r="S22" s="565"/>
      <c r="T22" s="565">
        <f t="shared" si="3"/>
        <v>123</v>
      </c>
      <c r="U22" s="565">
        <f t="shared" si="3"/>
        <v>127</v>
      </c>
      <c r="V22" s="565">
        <f t="shared" si="3"/>
        <v>130</v>
      </c>
      <c r="W22" s="565">
        <f t="shared" si="3"/>
        <v>119</v>
      </c>
      <c r="X22" s="565">
        <f t="shared" si="3"/>
        <v>115</v>
      </c>
      <c r="Y22" s="565">
        <f t="shared" si="3"/>
        <v>117</v>
      </c>
      <c r="Z22" s="565">
        <f t="shared" si="3"/>
        <v>119</v>
      </c>
      <c r="AA22" s="565">
        <f t="shared" si="3"/>
        <v>138</v>
      </c>
      <c r="AB22" s="565">
        <f t="shared" si="3"/>
        <v>565</v>
      </c>
      <c r="AC22" s="565">
        <f t="shared" si="3"/>
        <v>572</v>
      </c>
      <c r="AD22" s="565">
        <f t="shared" si="3"/>
        <v>571</v>
      </c>
      <c r="AE22" s="565">
        <f t="shared" si="3"/>
        <v>513</v>
      </c>
      <c r="AF22" s="565">
        <f t="shared" si="3"/>
        <v>402</v>
      </c>
      <c r="AG22" s="565">
        <f t="shared" si="3"/>
        <v>384</v>
      </c>
      <c r="AH22" s="565">
        <f t="shared" si="3"/>
        <v>312</v>
      </c>
      <c r="AI22" s="565">
        <f t="shared" si="3"/>
        <v>284</v>
      </c>
      <c r="AJ22" s="565">
        <f t="shared" si="3"/>
        <v>252</v>
      </c>
      <c r="AK22" s="565">
        <f t="shared" si="3"/>
        <v>184</v>
      </c>
      <c r="AL22" s="565">
        <f t="shared" si="3"/>
        <v>142</v>
      </c>
      <c r="AM22" s="565">
        <f t="shared" si="3"/>
        <v>91</v>
      </c>
      <c r="AN22" s="565">
        <f t="shared" si="3"/>
        <v>71</v>
      </c>
      <c r="AO22" s="565">
        <f t="shared" si="3"/>
        <v>46</v>
      </c>
      <c r="AP22" s="565">
        <f t="shared" si="3"/>
        <v>3</v>
      </c>
      <c r="AQ22" s="565">
        <f t="shared" si="3"/>
        <v>67</v>
      </c>
      <c r="AR22" s="565">
        <f t="shared" si="3"/>
        <v>59</v>
      </c>
      <c r="AS22" s="565">
        <f t="shared" si="3"/>
        <v>151</v>
      </c>
      <c r="AT22" s="565">
        <f t="shared" si="3"/>
        <v>3091</v>
      </c>
      <c r="AU22" s="565">
        <f t="shared" si="3"/>
        <v>282.24</v>
      </c>
      <c r="AV22" s="565">
        <f t="shared" si="3"/>
        <v>293.95999999999998</v>
      </c>
      <c r="AW22" s="565">
        <f t="shared" si="3"/>
        <v>1317.84</v>
      </c>
      <c r="AX22" s="565">
        <f t="shared" si="3"/>
        <v>89</v>
      </c>
      <c r="AZ22" s="90"/>
      <c r="BA22" s="90"/>
      <c r="BB22" s="90"/>
    </row>
    <row r="23" spans="1:54" x14ac:dyDescent="0.25">
      <c r="A23" s="566">
        <v>301</v>
      </c>
      <c r="B23" s="125">
        <v>485</v>
      </c>
      <c r="C23" s="462" t="s">
        <v>39</v>
      </c>
      <c r="D23" s="156" t="s">
        <v>14</v>
      </c>
      <c r="E23" s="361">
        <v>1</v>
      </c>
      <c r="F23" s="557">
        <f t="shared" si="1"/>
        <v>2481</v>
      </c>
      <c r="G23" s="339">
        <v>59</v>
      </c>
      <c r="H23" s="339">
        <v>61</v>
      </c>
      <c r="I23" s="339">
        <v>61</v>
      </c>
      <c r="J23" s="339">
        <v>63</v>
      </c>
      <c r="K23" s="339">
        <v>54</v>
      </c>
      <c r="L23" s="339">
        <v>59</v>
      </c>
      <c r="M23" s="558">
        <v>47</v>
      </c>
      <c r="N23" s="558">
        <v>37</v>
      </c>
      <c r="O23" s="558">
        <v>39</v>
      </c>
      <c r="P23" s="558">
        <v>45</v>
      </c>
      <c r="Q23" s="558">
        <v>42</v>
      </c>
      <c r="R23" s="558">
        <v>39</v>
      </c>
      <c r="S23" s="558"/>
      <c r="T23" s="558">
        <v>47</v>
      </c>
      <c r="U23" s="558">
        <v>46</v>
      </c>
      <c r="V23" s="558">
        <v>44</v>
      </c>
      <c r="W23" s="558">
        <v>42</v>
      </c>
      <c r="X23" s="558">
        <v>41</v>
      </c>
      <c r="Y23" s="558">
        <v>45</v>
      </c>
      <c r="Z23" s="558">
        <v>42</v>
      </c>
      <c r="AA23" s="558">
        <v>51</v>
      </c>
      <c r="AB23" s="558">
        <v>204</v>
      </c>
      <c r="AC23" s="558">
        <v>215</v>
      </c>
      <c r="AD23" s="558">
        <v>190</v>
      </c>
      <c r="AE23" s="558">
        <v>157</v>
      </c>
      <c r="AF23" s="558">
        <v>142</v>
      </c>
      <c r="AG23" s="558">
        <v>129</v>
      </c>
      <c r="AH23" s="558">
        <v>111</v>
      </c>
      <c r="AI23" s="558">
        <v>96</v>
      </c>
      <c r="AJ23" s="558">
        <v>78</v>
      </c>
      <c r="AK23" s="558">
        <v>72</v>
      </c>
      <c r="AL23" s="558">
        <v>51</v>
      </c>
      <c r="AM23" s="558">
        <v>33</v>
      </c>
      <c r="AN23" s="558">
        <v>23</v>
      </c>
      <c r="AO23" s="558">
        <v>16</v>
      </c>
      <c r="AP23" s="559">
        <v>3</v>
      </c>
      <c r="AQ23" s="559">
        <v>39</v>
      </c>
      <c r="AR23" s="559">
        <v>34</v>
      </c>
      <c r="AS23" s="559">
        <v>75</v>
      </c>
      <c r="AT23" s="559">
        <v>1173</v>
      </c>
      <c r="AU23" s="559">
        <v>105.04</v>
      </c>
      <c r="AV23" s="559">
        <v>110</v>
      </c>
      <c r="AW23" s="559">
        <v>546.52</v>
      </c>
      <c r="AX23" s="559">
        <v>42</v>
      </c>
      <c r="AZ23" s="90"/>
      <c r="BA23" s="90"/>
      <c r="BB23" s="90"/>
    </row>
    <row r="24" spans="1:54" x14ac:dyDescent="0.25">
      <c r="A24" s="566">
        <v>302</v>
      </c>
      <c r="B24" s="125">
        <v>486</v>
      </c>
      <c r="C24" s="462" t="s">
        <v>41</v>
      </c>
      <c r="D24" s="354" t="s">
        <v>16</v>
      </c>
      <c r="E24" s="361">
        <v>1</v>
      </c>
      <c r="F24" s="557">
        <f t="shared" si="1"/>
        <v>1369</v>
      </c>
      <c r="G24" s="339">
        <v>25</v>
      </c>
      <c r="H24" s="339">
        <v>24</v>
      </c>
      <c r="I24" s="339">
        <v>23</v>
      </c>
      <c r="J24" s="339">
        <v>25</v>
      </c>
      <c r="K24" s="339">
        <v>18</v>
      </c>
      <c r="L24" s="339">
        <v>19</v>
      </c>
      <c r="M24" s="558">
        <v>29</v>
      </c>
      <c r="N24" s="558">
        <v>21</v>
      </c>
      <c r="O24" s="558">
        <v>27</v>
      </c>
      <c r="P24" s="558">
        <v>22</v>
      </c>
      <c r="Q24" s="558">
        <v>23</v>
      </c>
      <c r="R24" s="558">
        <v>21</v>
      </c>
      <c r="S24" s="558"/>
      <c r="T24" s="558">
        <v>27</v>
      </c>
      <c r="U24" s="558">
        <v>31</v>
      </c>
      <c r="V24" s="558">
        <v>35</v>
      </c>
      <c r="W24" s="558">
        <v>28</v>
      </c>
      <c r="X24" s="558">
        <v>28</v>
      </c>
      <c r="Y24" s="558">
        <v>27</v>
      </c>
      <c r="Z24" s="558">
        <v>27</v>
      </c>
      <c r="AA24" s="558">
        <v>28</v>
      </c>
      <c r="AB24" s="558">
        <v>121</v>
      </c>
      <c r="AC24" s="558">
        <v>113</v>
      </c>
      <c r="AD24" s="558">
        <v>109</v>
      </c>
      <c r="AE24" s="558">
        <v>98</v>
      </c>
      <c r="AF24" s="558">
        <v>76</v>
      </c>
      <c r="AG24" s="558">
        <v>72</v>
      </c>
      <c r="AH24" s="558">
        <v>63</v>
      </c>
      <c r="AI24" s="558">
        <v>58</v>
      </c>
      <c r="AJ24" s="558">
        <v>54</v>
      </c>
      <c r="AK24" s="558">
        <v>36</v>
      </c>
      <c r="AL24" s="558">
        <v>28</v>
      </c>
      <c r="AM24" s="558">
        <v>16</v>
      </c>
      <c r="AN24" s="558">
        <v>11</v>
      </c>
      <c r="AO24" s="558">
        <v>6</v>
      </c>
      <c r="AP24" s="559">
        <v>0</v>
      </c>
      <c r="AQ24" s="559">
        <v>13</v>
      </c>
      <c r="AR24" s="559">
        <v>12</v>
      </c>
      <c r="AS24" s="559">
        <v>38</v>
      </c>
      <c r="AT24" s="559">
        <v>678</v>
      </c>
      <c r="AU24" s="559">
        <v>66</v>
      </c>
      <c r="AV24" s="559">
        <v>68</v>
      </c>
      <c r="AW24" s="559">
        <v>307.32</v>
      </c>
      <c r="AX24" s="559">
        <v>16</v>
      </c>
      <c r="AZ24" s="90"/>
      <c r="BA24" s="90"/>
      <c r="BB24" s="90"/>
    </row>
    <row r="25" spans="1:54" x14ac:dyDescent="0.25">
      <c r="A25" s="566">
        <v>303</v>
      </c>
      <c r="B25" s="125">
        <v>487</v>
      </c>
      <c r="C25" s="462" t="s">
        <v>43</v>
      </c>
      <c r="D25" s="354" t="s">
        <v>31</v>
      </c>
      <c r="E25" s="361">
        <v>1</v>
      </c>
      <c r="F25" s="557">
        <f t="shared" si="1"/>
        <v>752</v>
      </c>
      <c r="G25" s="339">
        <v>12</v>
      </c>
      <c r="H25" s="339">
        <v>11</v>
      </c>
      <c r="I25" s="339">
        <v>11</v>
      </c>
      <c r="J25" s="339">
        <v>12</v>
      </c>
      <c r="K25" s="339">
        <v>8</v>
      </c>
      <c r="L25" s="339">
        <v>11</v>
      </c>
      <c r="M25" s="558">
        <v>14</v>
      </c>
      <c r="N25" s="558">
        <v>11</v>
      </c>
      <c r="O25" s="558">
        <v>12</v>
      </c>
      <c r="P25" s="558">
        <v>10</v>
      </c>
      <c r="Q25" s="558">
        <v>10</v>
      </c>
      <c r="R25" s="558">
        <v>12</v>
      </c>
      <c r="S25" s="558"/>
      <c r="T25" s="558">
        <v>14</v>
      </c>
      <c r="U25" s="558">
        <v>13</v>
      </c>
      <c r="V25" s="558">
        <v>15</v>
      </c>
      <c r="W25" s="558">
        <v>13</v>
      </c>
      <c r="X25" s="558">
        <v>13</v>
      </c>
      <c r="Y25" s="558">
        <v>12</v>
      </c>
      <c r="Z25" s="558">
        <v>15</v>
      </c>
      <c r="AA25" s="558">
        <v>16</v>
      </c>
      <c r="AB25" s="558">
        <v>60</v>
      </c>
      <c r="AC25" s="558">
        <v>52</v>
      </c>
      <c r="AD25" s="558">
        <v>69</v>
      </c>
      <c r="AE25" s="558">
        <v>67</v>
      </c>
      <c r="AF25" s="558">
        <v>51</v>
      </c>
      <c r="AG25" s="558">
        <v>48</v>
      </c>
      <c r="AH25" s="558">
        <v>37</v>
      </c>
      <c r="AI25" s="558">
        <v>32</v>
      </c>
      <c r="AJ25" s="558">
        <v>30</v>
      </c>
      <c r="AK25" s="558">
        <v>21</v>
      </c>
      <c r="AL25" s="558">
        <v>16</v>
      </c>
      <c r="AM25" s="558">
        <v>10</v>
      </c>
      <c r="AN25" s="558">
        <v>9</v>
      </c>
      <c r="AO25" s="558">
        <v>5</v>
      </c>
      <c r="AP25" s="559">
        <v>0</v>
      </c>
      <c r="AQ25" s="559">
        <v>13</v>
      </c>
      <c r="AR25" s="559">
        <v>11</v>
      </c>
      <c r="AS25" s="559">
        <v>11</v>
      </c>
      <c r="AT25" s="559">
        <v>339</v>
      </c>
      <c r="AU25" s="559">
        <v>30</v>
      </c>
      <c r="AV25" s="559">
        <v>31.720000000000002</v>
      </c>
      <c r="AW25" s="559">
        <v>160</v>
      </c>
      <c r="AX25" s="559">
        <v>11</v>
      </c>
      <c r="AZ25" s="90"/>
      <c r="BA25" s="90"/>
      <c r="BB25" s="90"/>
    </row>
    <row r="26" spans="1:54" x14ac:dyDescent="0.25">
      <c r="A26" s="566">
        <v>304</v>
      </c>
      <c r="B26" s="125">
        <v>488</v>
      </c>
      <c r="C26" s="462" t="s">
        <v>45</v>
      </c>
      <c r="D26" s="354" t="s">
        <v>31</v>
      </c>
      <c r="E26" s="361">
        <v>1</v>
      </c>
      <c r="F26" s="557">
        <f t="shared" si="1"/>
        <v>443</v>
      </c>
      <c r="G26" s="339">
        <v>6</v>
      </c>
      <c r="H26" s="339">
        <v>5</v>
      </c>
      <c r="I26" s="339">
        <v>5</v>
      </c>
      <c r="J26" s="339">
        <v>5</v>
      </c>
      <c r="K26" s="339">
        <v>3</v>
      </c>
      <c r="L26" s="339">
        <v>5</v>
      </c>
      <c r="M26" s="558">
        <v>7</v>
      </c>
      <c r="N26" s="558">
        <v>6</v>
      </c>
      <c r="O26" s="558">
        <v>5</v>
      </c>
      <c r="P26" s="558">
        <v>5</v>
      </c>
      <c r="Q26" s="558">
        <v>5</v>
      </c>
      <c r="R26" s="558">
        <v>5</v>
      </c>
      <c r="S26" s="558"/>
      <c r="T26" s="558">
        <v>7</v>
      </c>
      <c r="U26" s="558">
        <v>8</v>
      </c>
      <c r="V26" s="558">
        <v>8</v>
      </c>
      <c r="W26" s="558">
        <v>8</v>
      </c>
      <c r="X26" s="558">
        <v>7</v>
      </c>
      <c r="Y26" s="558">
        <v>7</v>
      </c>
      <c r="Z26" s="558">
        <v>7</v>
      </c>
      <c r="AA26" s="558">
        <v>8</v>
      </c>
      <c r="AB26" s="558">
        <v>29</v>
      </c>
      <c r="AC26" s="558">
        <v>33</v>
      </c>
      <c r="AD26" s="558">
        <v>42</v>
      </c>
      <c r="AE26" s="558">
        <v>47</v>
      </c>
      <c r="AF26" s="558">
        <v>29</v>
      </c>
      <c r="AG26" s="558">
        <v>26</v>
      </c>
      <c r="AH26" s="558">
        <v>23</v>
      </c>
      <c r="AI26" s="558">
        <v>22</v>
      </c>
      <c r="AJ26" s="558">
        <v>20</v>
      </c>
      <c r="AK26" s="558">
        <v>10</v>
      </c>
      <c r="AL26" s="558">
        <v>11</v>
      </c>
      <c r="AM26" s="558">
        <v>8</v>
      </c>
      <c r="AN26" s="558">
        <v>13</v>
      </c>
      <c r="AO26" s="558">
        <v>8</v>
      </c>
      <c r="AP26" s="559">
        <v>0</v>
      </c>
      <c r="AQ26" s="559">
        <v>1</v>
      </c>
      <c r="AR26" s="559">
        <v>1</v>
      </c>
      <c r="AS26" s="559">
        <v>8</v>
      </c>
      <c r="AT26" s="559">
        <v>167</v>
      </c>
      <c r="AU26" s="559">
        <v>18.2</v>
      </c>
      <c r="AV26" s="559">
        <v>16.12</v>
      </c>
      <c r="AW26" s="559">
        <v>82</v>
      </c>
      <c r="AX26" s="559">
        <v>5</v>
      </c>
      <c r="AZ26" s="90"/>
      <c r="BA26" s="90"/>
      <c r="BB26" s="90"/>
    </row>
    <row r="27" spans="1:54" x14ac:dyDescent="0.25">
      <c r="A27" s="566">
        <v>305</v>
      </c>
      <c r="B27" s="125">
        <v>489</v>
      </c>
      <c r="C27" s="462" t="s">
        <v>48</v>
      </c>
      <c r="D27" s="354" t="s">
        <v>31</v>
      </c>
      <c r="E27" s="361">
        <v>1</v>
      </c>
      <c r="F27" s="557">
        <f t="shared" si="1"/>
        <v>897</v>
      </c>
      <c r="G27" s="339">
        <v>14</v>
      </c>
      <c r="H27" s="339">
        <v>13</v>
      </c>
      <c r="I27" s="339">
        <v>12</v>
      </c>
      <c r="J27" s="339">
        <v>12</v>
      </c>
      <c r="K27" s="339">
        <v>8</v>
      </c>
      <c r="L27" s="339">
        <v>9</v>
      </c>
      <c r="M27" s="558">
        <v>16</v>
      </c>
      <c r="N27" s="558">
        <v>12</v>
      </c>
      <c r="O27" s="558">
        <v>15</v>
      </c>
      <c r="P27" s="558">
        <v>13</v>
      </c>
      <c r="Q27" s="558">
        <v>12</v>
      </c>
      <c r="R27" s="558">
        <v>16</v>
      </c>
      <c r="S27" s="558"/>
      <c r="T27" s="558">
        <v>15</v>
      </c>
      <c r="U27" s="558">
        <v>16</v>
      </c>
      <c r="V27" s="558">
        <v>15</v>
      </c>
      <c r="W27" s="558">
        <v>15</v>
      </c>
      <c r="X27" s="558">
        <v>15</v>
      </c>
      <c r="Y27" s="558">
        <v>15</v>
      </c>
      <c r="Z27" s="558">
        <v>16</v>
      </c>
      <c r="AA27" s="558">
        <v>19</v>
      </c>
      <c r="AB27" s="558">
        <v>77</v>
      </c>
      <c r="AC27" s="558">
        <v>86</v>
      </c>
      <c r="AD27" s="558">
        <v>80</v>
      </c>
      <c r="AE27" s="558">
        <v>77</v>
      </c>
      <c r="AF27" s="558">
        <v>55</v>
      </c>
      <c r="AG27" s="558">
        <v>56</v>
      </c>
      <c r="AH27" s="558">
        <v>41</v>
      </c>
      <c r="AI27" s="558">
        <v>40</v>
      </c>
      <c r="AJ27" s="558">
        <v>36</v>
      </c>
      <c r="AK27" s="558">
        <v>26</v>
      </c>
      <c r="AL27" s="558">
        <v>19</v>
      </c>
      <c r="AM27" s="558">
        <v>12</v>
      </c>
      <c r="AN27" s="558">
        <v>8</v>
      </c>
      <c r="AO27" s="558">
        <v>6</v>
      </c>
      <c r="AP27" s="559">
        <v>0</v>
      </c>
      <c r="AQ27" s="559">
        <v>1</v>
      </c>
      <c r="AR27" s="559">
        <v>1</v>
      </c>
      <c r="AS27" s="559">
        <v>10</v>
      </c>
      <c r="AT27" s="559">
        <v>398</v>
      </c>
      <c r="AU27" s="559">
        <v>35</v>
      </c>
      <c r="AV27" s="559">
        <v>38.480000000000004</v>
      </c>
      <c r="AW27" s="559">
        <v>112</v>
      </c>
      <c r="AX27" s="559">
        <v>6</v>
      </c>
      <c r="AZ27" s="90"/>
      <c r="BA27" s="90"/>
      <c r="BB27" s="90"/>
    </row>
    <row r="28" spans="1:54" x14ac:dyDescent="0.25">
      <c r="A28" s="566">
        <v>306</v>
      </c>
      <c r="B28" s="125">
        <v>7186</v>
      </c>
      <c r="C28" s="462" t="s">
        <v>50</v>
      </c>
      <c r="D28" s="354" t="s">
        <v>31</v>
      </c>
      <c r="E28" s="361">
        <v>1</v>
      </c>
      <c r="F28" s="557">
        <f t="shared" si="1"/>
        <v>773</v>
      </c>
      <c r="G28" s="339">
        <v>10</v>
      </c>
      <c r="H28" s="339">
        <v>9</v>
      </c>
      <c r="I28" s="339">
        <v>9</v>
      </c>
      <c r="J28" s="339">
        <v>9</v>
      </c>
      <c r="K28" s="339">
        <v>5</v>
      </c>
      <c r="L28" s="339">
        <v>7</v>
      </c>
      <c r="M28" s="558">
        <v>12</v>
      </c>
      <c r="N28" s="558">
        <v>9</v>
      </c>
      <c r="O28" s="558">
        <v>11</v>
      </c>
      <c r="P28" s="558">
        <v>8</v>
      </c>
      <c r="Q28" s="558">
        <v>9</v>
      </c>
      <c r="R28" s="558">
        <v>9</v>
      </c>
      <c r="S28" s="558"/>
      <c r="T28" s="558">
        <v>13</v>
      </c>
      <c r="U28" s="558">
        <v>13</v>
      </c>
      <c r="V28" s="558">
        <v>13</v>
      </c>
      <c r="W28" s="558">
        <v>13</v>
      </c>
      <c r="X28" s="558">
        <v>11</v>
      </c>
      <c r="Y28" s="558">
        <v>11</v>
      </c>
      <c r="Z28" s="558">
        <v>12</v>
      </c>
      <c r="AA28" s="558">
        <v>16</v>
      </c>
      <c r="AB28" s="558">
        <v>74</v>
      </c>
      <c r="AC28" s="558">
        <v>73</v>
      </c>
      <c r="AD28" s="558">
        <v>81</v>
      </c>
      <c r="AE28" s="558">
        <v>67</v>
      </c>
      <c r="AF28" s="558">
        <v>49</v>
      </c>
      <c r="AG28" s="558">
        <v>53</v>
      </c>
      <c r="AH28" s="558">
        <v>37</v>
      </c>
      <c r="AI28" s="558">
        <v>36</v>
      </c>
      <c r="AJ28" s="558">
        <v>34</v>
      </c>
      <c r="AK28" s="558">
        <v>19</v>
      </c>
      <c r="AL28" s="558">
        <v>17</v>
      </c>
      <c r="AM28" s="558">
        <v>12</v>
      </c>
      <c r="AN28" s="558">
        <v>7</v>
      </c>
      <c r="AO28" s="558">
        <v>5</v>
      </c>
      <c r="AP28" s="559">
        <v>0</v>
      </c>
      <c r="AQ28" s="559">
        <v>0</v>
      </c>
      <c r="AR28" s="559"/>
      <c r="AS28" s="559">
        <v>9</v>
      </c>
      <c r="AT28" s="559">
        <v>336</v>
      </c>
      <c r="AU28" s="559">
        <v>28</v>
      </c>
      <c r="AV28" s="559">
        <v>29.64</v>
      </c>
      <c r="AW28" s="559">
        <v>110</v>
      </c>
      <c r="AX28" s="559">
        <v>9</v>
      </c>
      <c r="AZ28" s="90"/>
      <c r="BA28" s="90"/>
      <c r="BB28" s="90"/>
    </row>
    <row r="29" spans="1:54" x14ac:dyDescent="0.25">
      <c r="A29" s="554" t="s">
        <v>839</v>
      </c>
      <c r="B29" s="555" t="s">
        <v>109</v>
      </c>
      <c r="C29" s="555" t="s">
        <v>9</v>
      </c>
      <c r="D29" s="555" t="s">
        <v>52</v>
      </c>
      <c r="E29" s="555"/>
      <c r="F29" s="556">
        <f t="shared" si="1"/>
        <v>7849</v>
      </c>
      <c r="G29" s="565">
        <f>SUM(G30:G32)</f>
        <v>165</v>
      </c>
      <c r="H29" s="565">
        <f t="shared" ref="H29:AX29" si="4">SUM(H30:H32)</f>
        <v>140</v>
      </c>
      <c r="I29" s="565">
        <f t="shared" si="4"/>
        <v>166</v>
      </c>
      <c r="J29" s="565">
        <f t="shared" si="4"/>
        <v>141</v>
      </c>
      <c r="K29" s="565">
        <f t="shared" si="4"/>
        <v>122</v>
      </c>
      <c r="L29" s="565">
        <f t="shared" si="4"/>
        <v>131</v>
      </c>
      <c r="M29" s="565">
        <f t="shared" si="4"/>
        <v>114</v>
      </c>
      <c r="N29" s="565">
        <f t="shared" si="4"/>
        <v>143</v>
      </c>
      <c r="O29" s="565">
        <f t="shared" si="4"/>
        <v>140</v>
      </c>
      <c r="P29" s="565">
        <f t="shared" si="4"/>
        <v>138</v>
      </c>
      <c r="Q29" s="565">
        <f t="shared" si="4"/>
        <v>114</v>
      </c>
      <c r="R29" s="565">
        <f t="shared" si="4"/>
        <v>127</v>
      </c>
      <c r="S29" s="565"/>
      <c r="T29" s="565">
        <f t="shared" si="4"/>
        <v>170</v>
      </c>
      <c r="U29" s="565">
        <f t="shared" si="4"/>
        <v>165</v>
      </c>
      <c r="V29" s="565">
        <f t="shared" si="4"/>
        <v>171</v>
      </c>
      <c r="W29" s="565">
        <f t="shared" si="4"/>
        <v>143</v>
      </c>
      <c r="X29" s="565">
        <f t="shared" si="4"/>
        <v>144</v>
      </c>
      <c r="Y29" s="565">
        <f t="shared" si="4"/>
        <v>127</v>
      </c>
      <c r="Z29" s="565">
        <f t="shared" si="4"/>
        <v>143</v>
      </c>
      <c r="AA29" s="565">
        <f t="shared" si="4"/>
        <v>148</v>
      </c>
      <c r="AB29" s="565">
        <f t="shared" si="4"/>
        <v>669</v>
      </c>
      <c r="AC29" s="565">
        <f t="shared" si="4"/>
        <v>739</v>
      </c>
      <c r="AD29" s="565">
        <f t="shared" si="4"/>
        <v>625</v>
      </c>
      <c r="AE29" s="565">
        <f t="shared" si="4"/>
        <v>639</v>
      </c>
      <c r="AF29" s="565">
        <f t="shared" si="4"/>
        <v>531</v>
      </c>
      <c r="AG29" s="565">
        <f t="shared" si="4"/>
        <v>436</v>
      </c>
      <c r="AH29" s="565">
        <f t="shared" si="4"/>
        <v>361</v>
      </c>
      <c r="AI29" s="565">
        <f t="shared" si="4"/>
        <v>272</v>
      </c>
      <c r="AJ29" s="565">
        <f t="shared" si="4"/>
        <v>236</v>
      </c>
      <c r="AK29" s="565">
        <f t="shared" si="4"/>
        <v>220</v>
      </c>
      <c r="AL29" s="565">
        <f t="shared" si="4"/>
        <v>116</v>
      </c>
      <c r="AM29" s="565">
        <f t="shared" si="4"/>
        <v>71</v>
      </c>
      <c r="AN29" s="565">
        <f t="shared" si="4"/>
        <v>43</v>
      </c>
      <c r="AO29" s="565">
        <f t="shared" si="4"/>
        <v>39</v>
      </c>
      <c r="AP29" s="565">
        <f t="shared" si="4"/>
        <v>4</v>
      </c>
      <c r="AQ29" s="565">
        <f t="shared" si="4"/>
        <v>66</v>
      </c>
      <c r="AR29" s="565">
        <f t="shared" si="4"/>
        <v>99</v>
      </c>
      <c r="AS29" s="565">
        <f t="shared" si="4"/>
        <v>199</v>
      </c>
      <c r="AT29" s="565">
        <f t="shared" si="4"/>
        <v>3987</v>
      </c>
      <c r="AU29" s="565">
        <f t="shared" si="4"/>
        <v>341.88</v>
      </c>
      <c r="AV29" s="565">
        <f t="shared" si="4"/>
        <v>343</v>
      </c>
      <c r="AW29" s="565">
        <f t="shared" si="4"/>
        <v>1876</v>
      </c>
      <c r="AX29" s="565">
        <f t="shared" si="4"/>
        <v>202</v>
      </c>
      <c r="AZ29" s="90"/>
      <c r="BA29" s="90"/>
      <c r="BB29" s="90"/>
    </row>
    <row r="30" spans="1:54" x14ac:dyDescent="0.25">
      <c r="A30" s="566">
        <v>301</v>
      </c>
      <c r="B30" s="125">
        <v>490</v>
      </c>
      <c r="C30" s="462" t="s">
        <v>54</v>
      </c>
      <c r="D30" s="354" t="s">
        <v>14</v>
      </c>
      <c r="E30" s="361">
        <v>2</v>
      </c>
      <c r="F30" s="557">
        <f t="shared" si="1"/>
        <v>2942</v>
      </c>
      <c r="G30" s="339">
        <v>67</v>
      </c>
      <c r="H30" s="339">
        <v>52</v>
      </c>
      <c r="I30" s="339">
        <v>64</v>
      </c>
      <c r="J30" s="339">
        <v>52</v>
      </c>
      <c r="K30" s="339">
        <v>45</v>
      </c>
      <c r="L30" s="339">
        <v>48</v>
      </c>
      <c r="M30" s="559">
        <v>34</v>
      </c>
      <c r="N30" s="559">
        <v>50</v>
      </c>
      <c r="O30" s="559">
        <v>47</v>
      </c>
      <c r="P30" s="559">
        <v>51</v>
      </c>
      <c r="Q30" s="559">
        <v>43</v>
      </c>
      <c r="R30" s="559">
        <v>43</v>
      </c>
      <c r="S30" s="559"/>
      <c r="T30" s="559">
        <v>67</v>
      </c>
      <c r="U30" s="559">
        <v>61</v>
      </c>
      <c r="V30" s="559">
        <v>63</v>
      </c>
      <c r="W30" s="559">
        <v>58</v>
      </c>
      <c r="X30" s="559">
        <v>52</v>
      </c>
      <c r="Y30" s="559">
        <v>48</v>
      </c>
      <c r="Z30" s="559">
        <v>58</v>
      </c>
      <c r="AA30" s="559">
        <v>59</v>
      </c>
      <c r="AB30" s="559">
        <v>254</v>
      </c>
      <c r="AC30" s="559">
        <v>289</v>
      </c>
      <c r="AD30" s="559">
        <v>229</v>
      </c>
      <c r="AE30" s="559">
        <v>225</v>
      </c>
      <c r="AF30" s="559">
        <v>189</v>
      </c>
      <c r="AG30" s="559">
        <v>164</v>
      </c>
      <c r="AH30" s="559">
        <v>133</v>
      </c>
      <c r="AI30" s="559">
        <v>105</v>
      </c>
      <c r="AJ30" s="559">
        <v>95</v>
      </c>
      <c r="AK30" s="559">
        <v>81</v>
      </c>
      <c r="AL30" s="559">
        <v>46</v>
      </c>
      <c r="AM30" s="559">
        <v>28</v>
      </c>
      <c r="AN30" s="559">
        <v>21</v>
      </c>
      <c r="AO30" s="559">
        <v>21</v>
      </c>
      <c r="AP30" s="559">
        <v>2</v>
      </c>
      <c r="AQ30" s="559">
        <v>31</v>
      </c>
      <c r="AR30" s="559">
        <v>45</v>
      </c>
      <c r="AS30" s="559">
        <v>69</v>
      </c>
      <c r="AT30" s="559">
        <v>1597</v>
      </c>
      <c r="AU30" s="559">
        <v>126.88000000000001</v>
      </c>
      <c r="AV30" s="559">
        <v>160</v>
      </c>
      <c r="AW30" s="559">
        <v>749</v>
      </c>
      <c r="AX30" s="559">
        <v>80</v>
      </c>
      <c r="AZ30" s="90"/>
      <c r="BA30" s="90"/>
      <c r="BB30" s="90"/>
    </row>
    <row r="31" spans="1:54" x14ac:dyDescent="0.25">
      <c r="A31" s="566">
        <v>302</v>
      </c>
      <c r="B31" s="125">
        <v>491</v>
      </c>
      <c r="C31" s="462" t="s">
        <v>56</v>
      </c>
      <c r="D31" s="354" t="s">
        <v>16</v>
      </c>
      <c r="E31" s="361">
        <v>2</v>
      </c>
      <c r="F31" s="557">
        <f t="shared" si="1"/>
        <v>2177</v>
      </c>
      <c r="G31" s="339">
        <v>52</v>
      </c>
      <c r="H31" s="339">
        <v>46</v>
      </c>
      <c r="I31" s="339">
        <v>46</v>
      </c>
      <c r="J31" s="339">
        <v>41</v>
      </c>
      <c r="K31" s="339">
        <v>32</v>
      </c>
      <c r="L31" s="339">
        <v>37</v>
      </c>
      <c r="M31" s="559">
        <v>31</v>
      </c>
      <c r="N31" s="559">
        <v>36</v>
      </c>
      <c r="O31" s="559">
        <v>38</v>
      </c>
      <c r="P31" s="559">
        <v>36</v>
      </c>
      <c r="Q31" s="559">
        <v>33</v>
      </c>
      <c r="R31" s="559">
        <v>35</v>
      </c>
      <c r="S31" s="559"/>
      <c r="T31" s="559">
        <v>45</v>
      </c>
      <c r="U31" s="559">
        <v>46</v>
      </c>
      <c r="V31" s="559">
        <v>47</v>
      </c>
      <c r="W31" s="559">
        <v>41</v>
      </c>
      <c r="X31" s="559">
        <v>35</v>
      </c>
      <c r="Y31" s="559">
        <v>32</v>
      </c>
      <c r="Z31" s="559">
        <v>34</v>
      </c>
      <c r="AA31" s="559">
        <v>35</v>
      </c>
      <c r="AB31" s="559">
        <v>179</v>
      </c>
      <c r="AC31" s="559">
        <v>195</v>
      </c>
      <c r="AD31" s="559">
        <v>176</v>
      </c>
      <c r="AE31" s="559">
        <v>183</v>
      </c>
      <c r="AF31" s="559">
        <v>154</v>
      </c>
      <c r="AG31" s="559">
        <v>131</v>
      </c>
      <c r="AH31" s="559">
        <v>103</v>
      </c>
      <c r="AI31" s="559">
        <v>79</v>
      </c>
      <c r="AJ31" s="559">
        <v>66</v>
      </c>
      <c r="AK31" s="559">
        <v>64</v>
      </c>
      <c r="AL31" s="559">
        <v>29</v>
      </c>
      <c r="AM31" s="559">
        <v>20</v>
      </c>
      <c r="AN31" s="559">
        <v>11</v>
      </c>
      <c r="AO31" s="559">
        <v>9</v>
      </c>
      <c r="AP31" s="559">
        <v>2</v>
      </c>
      <c r="AQ31" s="559">
        <v>31</v>
      </c>
      <c r="AR31" s="559">
        <v>38</v>
      </c>
      <c r="AS31" s="559">
        <v>67</v>
      </c>
      <c r="AT31" s="559">
        <v>1024</v>
      </c>
      <c r="AU31" s="559">
        <v>90</v>
      </c>
      <c r="AV31" s="559">
        <v>68</v>
      </c>
      <c r="AW31" s="559">
        <v>502</v>
      </c>
      <c r="AX31" s="559">
        <v>64</v>
      </c>
      <c r="AZ31" s="90"/>
      <c r="BA31" s="90"/>
      <c r="BB31" s="90"/>
    </row>
    <row r="32" spans="1:54" x14ac:dyDescent="0.25">
      <c r="A32" s="566">
        <v>303</v>
      </c>
      <c r="B32" s="125">
        <v>433</v>
      </c>
      <c r="C32" s="462" t="s">
        <v>58</v>
      </c>
      <c r="D32" s="354" t="s">
        <v>31</v>
      </c>
      <c r="E32" s="361">
        <v>2</v>
      </c>
      <c r="F32" s="557">
        <f t="shared" si="1"/>
        <v>2730</v>
      </c>
      <c r="G32" s="339">
        <v>46</v>
      </c>
      <c r="H32" s="339">
        <v>42</v>
      </c>
      <c r="I32" s="339">
        <v>56</v>
      </c>
      <c r="J32" s="339">
        <v>48</v>
      </c>
      <c r="K32" s="339">
        <v>45</v>
      </c>
      <c r="L32" s="339">
        <v>46</v>
      </c>
      <c r="M32" s="559">
        <v>49</v>
      </c>
      <c r="N32" s="559">
        <v>57</v>
      </c>
      <c r="O32" s="559">
        <v>55</v>
      </c>
      <c r="P32" s="559">
        <v>51</v>
      </c>
      <c r="Q32" s="559">
        <v>38</v>
      </c>
      <c r="R32" s="559">
        <v>49</v>
      </c>
      <c r="S32" s="559"/>
      <c r="T32" s="559">
        <v>58</v>
      </c>
      <c r="U32" s="559">
        <v>58</v>
      </c>
      <c r="V32" s="559">
        <v>61</v>
      </c>
      <c r="W32" s="559">
        <v>44</v>
      </c>
      <c r="X32" s="559">
        <v>57</v>
      </c>
      <c r="Y32" s="559">
        <v>47</v>
      </c>
      <c r="Z32" s="559">
        <v>51</v>
      </c>
      <c r="AA32" s="559">
        <v>54</v>
      </c>
      <c r="AB32" s="559">
        <v>236</v>
      </c>
      <c r="AC32" s="559">
        <v>255</v>
      </c>
      <c r="AD32" s="559">
        <v>220</v>
      </c>
      <c r="AE32" s="559">
        <v>231</v>
      </c>
      <c r="AF32" s="559">
        <v>188</v>
      </c>
      <c r="AG32" s="559">
        <v>141</v>
      </c>
      <c r="AH32" s="559">
        <v>125</v>
      </c>
      <c r="AI32" s="559">
        <v>88</v>
      </c>
      <c r="AJ32" s="559">
        <v>75</v>
      </c>
      <c r="AK32" s="559">
        <v>75</v>
      </c>
      <c r="AL32" s="559">
        <v>41</v>
      </c>
      <c r="AM32" s="559">
        <v>23</v>
      </c>
      <c r="AN32" s="559">
        <v>11</v>
      </c>
      <c r="AO32" s="559">
        <v>9</v>
      </c>
      <c r="AP32" s="559">
        <v>0</v>
      </c>
      <c r="AQ32" s="559">
        <v>4</v>
      </c>
      <c r="AR32" s="559">
        <v>16</v>
      </c>
      <c r="AS32" s="559">
        <v>63</v>
      </c>
      <c r="AT32" s="559">
        <v>1366</v>
      </c>
      <c r="AU32" s="559">
        <v>125</v>
      </c>
      <c r="AV32" s="559">
        <v>115</v>
      </c>
      <c r="AW32" s="559">
        <v>625</v>
      </c>
      <c r="AX32" s="559">
        <v>58</v>
      </c>
      <c r="AZ32" s="90"/>
      <c r="BA32" s="90"/>
      <c r="BB32" s="90"/>
    </row>
    <row r="33" spans="1:54" x14ac:dyDescent="0.25">
      <c r="A33" s="554" t="s">
        <v>829</v>
      </c>
      <c r="B33" s="555" t="s">
        <v>109</v>
      </c>
      <c r="C33" s="555" t="s">
        <v>9</v>
      </c>
      <c r="D33" s="555" t="s">
        <v>60</v>
      </c>
      <c r="E33" s="555"/>
      <c r="F33" s="556">
        <f t="shared" si="1"/>
        <v>44651</v>
      </c>
      <c r="G33" s="565">
        <f>SUM(G34:G41)</f>
        <v>1141</v>
      </c>
      <c r="H33" s="565">
        <f t="shared" ref="H33:AX33" si="5">SUM(H34:H41)</f>
        <v>989</v>
      </c>
      <c r="I33" s="565">
        <f t="shared" si="5"/>
        <v>974</v>
      </c>
      <c r="J33" s="565">
        <f t="shared" si="5"/>
        <v>980</v>
      </c>
      <c r="K33" s="565">
        <f t="shared" si="5"/>
        <v>878</v>
      </c>
      <c r="L33" s="565">
        <f t="shared" si="5"/>
        <v>1006</v>
      </c>
      <c r="M33" s="565">
        <f t="shared" si="5"/>
        <v>885</v>
      </c>
      <c r="N33" s="565">
        <f t="shared" si="5"/>
        <v>1002</v>
      </c>
      <c r="O33" s="565">
        <f t="shared" si="5"/>
        <v>916</v>
      </c>
      <c r="P33" s="565">
        <f t="shared" si="5"/>
        <v>901</v>
      </c>
      <c r="Q33" s="565">
        <f t="shared" si="5"/>
        <v>969</v>
      </c>
      <c r="R33" s="565">
        <f t="shared" si="5"/>
        <v>973</v>
      </c>
      <c r="S33" s="565"/>
      <c r="T33" s="565">
        <f t="shared" si="5"/>
        <v>966</v>
      </c>
      <c r="U33" s="565">
        <f t="shared" si="5"/>
        <v>907</v>
      </c>
      <c r="V33" s="565">
        <f t="shared" si="5"/>
        <v>924</v>
      </c>
      <c r="W33" s="565">
        <f t="shared" si="5"/>
        <v>868</v>
      </c>
      <c r="X33" s="565">
        <f t="shared" si="5"/>
        <v>820</v>
      </c>
      <c r="Y33" s="565">
        <f t="shared" si="5"/>
        <v>889</v>
      </c>
      <c r="Z33" s="565">
        <f t="shared" si="5"/>
        <v>768</v>
      </c>
      <c r="AA33" s="565">
        <f t="shared" si="5"/>
        <v>798</v>
      </c>
      <c r="AB33" s="565">
        <f t="shared" si="5"/>
        <v>3724</v>
      </c>
      <c r="AC33" s="565">
        <f t="shared" si="5"/>
        <v>3783</v>
      </c>
      <c r="AD33" s="565">
        <f t="shared" si="5"/>
        <v>3600</v>
      </c>
      <c r="AE33" s="565">
        <f t="shared" si="5"/>
        <v>3045</v>
      </c>
      <c r="AF33" s="565">
        <f t="shared" si="5"/>
        <v>2603</v>
      </c>
      <c r="AG33" s="565">
        <f t="shared" si="5"/>
        <v>2188</v>
      </c>
      <c r="AH33" s="565">
        <f t="shared" si="5"/>
        <v>1860</v>
      </c>
      <c r="AI33" s="565">
        <f t="shared" si="5"/>
        <v>1486</v>
      </c>
      <c r="AJ33" s="565">
        <f t="shared" si="5"/>
        <v>1271</v>
      </c>
      <c r="AK33" s="565">
        <f t="shared" si="5"/>
        <v>973</v>
      </c>
      <c r="AL33" s="565">
        <f t="shared" si="5"/>
        <v>666</v>
      </c>
      <c r="AM33" s="565">
        <f t="shared" si="5"/>
        <v>450</v>
      </c>
      <c r="AN33" s="565">
        <f t="shared" si="5"/>
        <v>248</v>
      </c>
      <c r="AO33" s="565">
        <f t="shared" si="5"/>
        <v>200</v>
      </c>
      <c r="AP33" s="565">
        <f t="shared" si="5"/>
        <v>51</v>
      </c>
      <c r="AQ33" s="565">
        <f t="shared" si="5"/>
        <v>567</v>
      </c>
      <c r="AR33" s="565">
        <f t="shared" si="5"/>
        <v>574</v>
      </c>
      <c r="AS33" s="565">
        <f t="shared" si="5"/>
        <v>1387</v>
      </c>
      <c r="AT33" s="565">
        <f t="shared" si="5"/>
        <v>23050</v>
      </c>
      <c r="AU33" s="565">
        <f t="shared" si="5"/>
        <v>2236.04</v>
      </c>
      <c r="AV33" s="565">
        <f t="shared" si="5"/>
        <v>2048.56</v>
      </c>
      <c r="AW33" s="565">
        <f t="shared" si="5"/>
        <v>10058</v>
      </c>
      <c r="AX33" s="565">
        <f t="shared" si="5"/>
        <v>729</v>
      </c>
      <c r="AZ33" s="90"/>
      <c r="BA33" s="90"/>
      <c r="BB33" s="90"/>
    </row>
    <row r="34" spans="1:54" x14ac:dyDescent="0.25">
      <c r="A34" s="566">
        <v>201</v>
      </c>
      <c r="B34" s="125">
        <v>434</v>
      </c>
      <c r="C34" s="462" t="s">
        <v>62</v>
      </c>
      <c r="D34" s="568" t="s">
        <v>63</v>
      </c>
      <c r="E34" s="361">
        <v>1</v>
      </c>
      <c r="F34" s="557">
        <f t="shared" si="1"/>
        <v>27195</v>
      </c>
      <c r="G34" s="339">
        <v>892</v>
      </c>
      <c r="H34" s="339">
        <v>774</v>
      </c>
      <c r="I34" s="339">
        <v>769</v>
      </c>
      <c r="J34" s="339">
        <v>773</v>
      </c>
      <c r="K34" s="339">
        <v>684</v>
      </c>
      <c r="L34" s="339">
        <v>779</v>
      </c>
      <c r="M34" s="559">
        <v>575</v>
      </c>
      <c r="N34" s="559">
        <v>688</v>
      </c>
      <c r="O34" s="559">
        <v>599</v>
      </c>
      <c r="P34" s="559">
        <v>596</v>
      </c>
      <c r="Q34" s="559">
        <v>665</v>
      </c>
      <c r="R34" s="559">
        <v>673</v>
      </c>
      <c r="S34" s="559"/>
      <c r="T34" s="559">
        <v>641</v>
      </c>
      <c r="U34" s="559">
        <v>562</v>
      </c>
      <c r="V34" s="559">
        <v>592</v>
      </c>
      <c r="W34" s="559">
        <v>535</v>
      </c>
      <c r="X34" s="559">
        <v>471</v>
      </c>
      <c r="Y34" s="559">
        <v>574</v>
      </c>
      <c r="Z34" s="559">
        <v>468</v>
      </c>
      <c r="AA34" s="559">
        <v>483</v>
      </c>
      <c r="AB34" s="559">
        <v>1935</v>
      </c>
      <c r="AC34" s="559">
        <v>1805</v>
      </c>
      <c r="AD34" s="559">
        <v>1981</v>
      </c>
      <c r="AE34" s="559">
        <v>1660</v>
      </c>
      <c r="AF34" s="559">
        <v>1513</v>
      </c>
      <c r="AG34" s="559">
        <v>1311</v>
      </c>
      <c r="AH34" s="559">
        <v>1176</v>
      </c>
      <c r="AI34" s="559">
        <v>983</v>
      </c>
      <c r="AJ34" s="559">
        <v>705</v>
      </c>
      <c r="AK34" s="559">
        <v>529</v>
      </c>
      <c r="AL34" s="559">
        <v>338</v>
      </c>
      <c r="AM34" s="559">
        <v>228</v>
      </c>
      <c r="AN34" s="559">
        <v>126</v>
      </c>
      <c r="AO34" s="559">
        <v>112</v>
      </c>
      <c r="AP34" s="559">
        <v>38</v>
      </c>
      <c r="AQ34" s="559">
        <v>348</v>
      </c>
      <c r="AR34" s="559">
        <v>345</v>
      </c>
      <c r="AS34" s="559">
        <v>813</v>
      </c>
      <c r="AT34" s="559">
        <v>17112</v>
      </c>
      <c r="AU34" s="559">
        <v>1480</v>
      </c>
      <c r="AV34" s="559">
        <v>1460</v>
      </c>
      <c r="AW34" s="559">
        <v>6955</v>
      </c>
      <c r="AX34" s="559">
        <v>437</v>
      </c>
      <c r="AZ34" s="90"/>
      <c r="BA34" s="90"/>
      <c r="BB34" s="90"/>
    </row>
    <row r="35" spans="1:54" x14ac:dyDescent="0.25">
      <c r="A35" s="566">
        <v>301</v>
      </c>
      <c r="B35" s="125">
        <v>435</v>
      </c>
      <c r="C35" s="462" t="s">
        <v>65</v>
      </c>
      <c r="D35" s="354" t="s">
        <v>16</v>
      </c>
      <c r="E35" s="361">
        <v>1</v>
      </c>
      <c r="F35" s="557">
        <f t="shared" si="1"/>
        <v>4031</v>
      </c>
      <c r="G35" s="339">
        <v>65</v>
      </c>
      <c r="H35" s="339">
        <v>60</v>
      </c>
      <c r="I35" s="339">
        <v>58</v>
      </c>
      <c r="J35" s="339">
        <v>59</v>
      </c>
      <c r="K35" s="339">
        <v>56</v>
      </c>
      <c r="L35" s="339">
        <v>60</v>
      </c>
      <c r="M35" s="559">
        <v>99</v>
      </c>
      <c r="N35" s="559">
        <v>101</v>
      </c>
      <c r="O35" s="559">
        <v>88</v>
      </c>
      <c r="P35" s="559">
        <v>87</v>
      </c>
      <c r="Q35" s="559">
        <v>87</v>
      </c>
      <c r="R35" s="559">
        <v>85</v>
      </c>
      <c r="S35" s="559"/>
      <c r="T35" s="559">
        <v>74</v>
      </c>
      <c r="U35" s="559">
        <v>91</v>
      </c>
      <c r="V35" s="559">
        <v>94</v>
      </c>
      <c r="W35" s="559">
        <v>78</v>
      </c>
      <c r="X35" s="559">
        <v>98</v>
      </c>
      <c r="Y35" s="559">
        <v>97</v>
      </c>
      <c r="Z35" s="559">
        <v>87</v>
      </c>
      <c r="AA35" s="559">
        <v>79</v>
      </c>
      <c r="AB35" s="559">
        <v>457</v>
      </c>
      <c r="AC35" s="559">
        <v>512</v>
      </c>
      <c r="AD35" s="559">
        <v>106</v>
      </c>
      <c r="AE35" s="559">
        <v>258</v>
      </c>
      <c r="AF35" s="559">
        <v>243</v>
      </c>
      <c r="AG35" s="559">
        <v>201</v>
      </c>
      <c r="AH35" s="559">
        <v>142</v>
      </c>
      <c r="AI35" s="559">
        <v>104</v>
      </c>
      <c r="AJ35" s="559">
        <v>129</v>
      </c>
      <c r="AK35" s="559">
        <v>113</v>
      </c>
      <c r="AL35" s="559">
        <v>76</v>
      </c>
      <c r="AM35" s="559">
        <v>40</v>
      </c>
      <c r="AN35" s="559">
        <v>28</v>
      </c>
      <c r="AO35" s="559">
        <v>19</v>
      </c>
      <c r="AP35" s="559">
        <v>6</v>
      </c>
      <c r="AQ35" s="559">
        <v>48</v>
      </c>
      <c r="AR35" s="559">
        <v>58</v>
      </c>
      <c r="AS35" s="559">
        <v>112</v>
      </c>
      <c r="AT35" s="559">
        <v>1529</v>
      </c>
      <c r="AU35" s="559">
        <v>241</v>
      </c>
      <c r="AV35" s="559">
        <v>175</v>
      </c>
      <c r="AW35" s="559">
        <v>1051</v>
      </c>
      <c r="AX35" s="559">
        <v>62</v>
      </c>
      <c r="AZ35" s="90"/>
      <c r="BA35" s="90"/>
      <c r="BB35" s="90"/>
    </row>
    <row r="36" spans="1:54" x14ac:dyDescent="0.25">
      <c r="A36" s="566">
        <v>302</v>
      </c>
      <c r="B36" s="125">
        <v>436</v>
      </c>
      <c r="C36" s="462" t="s">
        <v>67</v>
      </c>
      <c r="D36" s="354" t="s">
        <v>31</v>
      </c>
      <c r="E36" s="361">
        <v>1</v>
      </c>
      <c r="F36" s="557">
        <f t="shared" si="1"/>
        <v>4680</v>
      </c>
      <c r="G36" s="339">
        <v>51</v>
      </c>
      <c r="H36" s="339">
        <v>49</v>
      </c>
      <c r="I36" s="339">
        <v>47</v>
      </c>
      <c r="J36" s="339">
        <v>48</v>
      </c>
      <c r="K36" s="339">
        <v>46</v>
      </c>
      <c r="L36" s="339">
        <v>49</v>
      </c>
      <c r="M36" s="559">
        <v>97</v>
      </c>
      <c r="N36" s="559">
        <v>95</v>
      </c>
      <c r="O36" s="559">
        <v>92</v>
      </c>
      <c r="P36" s="559">
        <v>93</v>
      </c>
      <c r="Q36" s="559">
        <v>93</v>
      </c>
      <c r="R36" s="559">
        <v>92</v>
      </c>
      <c r="S36" s="559"/>
      <c r="T36" s="559">
        <v>113</v>
      </c>
      <c r="U36" s="559">
        <v>94</v>
      </c>
      <c r="V36" s="559">
        <v>97</v>
      </c>
      <c r="W36" s="559">
        <v>104</v>
      </c>
      <c r="X36" s="559">
        <v>94</v>
      </c>
      <c r="Y36" s="559">
        <v>82</v>
      </c>
      <c r="Z36" s="559">
        <v>88</v>
      </c>
      <c r="AA36" s="559">
        <v>97</v>
      </c>
      <c r="AB36" s="559">
        <v>498</v>
      </c>
      <c r="AC36" s="559">
        <v>621</v>
      </c>
      <c r="AD36" s="559">
        <v>162</v>
      </c>
      <c r="AE36" s="559">
        <v>376</v>
      </c>
      <c r="AF36" s="559">
        <v>347</v>
      </c>
      <c r="AG36" s="559">
        <v>257</v>
      </c>
      <c r="AH36" s="559">
        <v>206</v>
      </c>
      <c r="AI36" s="559">
        <v>140</v>
      </c>
      <c r="AJ36" s="559">
        <v>162</v>
      </c>
      <c r="AK36" s="559">
        <v>115</v>
      </c>
      <c r="AL36" s="559">
        <v>81</v>
      </c>
      <c r="AM36" s="559">
        <v>48</v>
      </c>
      <c r="AN36" s="559">
        <v>29</v>
      </c>
      <c r="AO36" s="559">
        <v>17</v>
      </c>
      <c r="AP36" s="559">
        <v>5</v>
      </c>
      <c r="AQ36" s="559">
        <v>57</v>
      </c>
      <c r="AR36" s="559">
        <v>46</v>
      </c>
      <c r="AS36" s="559">
        <v>168</v>
      </c>
      <c r="AT36" s="559">
        <v>1325</v>
      </c>
      <c r="AU36" s="559">
        <v>215</v>
      </c>
      <c r="AV36" s="559">
        <v>136</v>
      </c>
      <c r="AW36" s="559">
        <v>540</v>
      </c>
      <c r="AX36" s="559">
        <v>70</v>
      </c>
      <c r="AZ36" s="90"/>
      <c r="BA36" s="90"/>
      <c r="BB36" s="90"/>
    </row>
    <row r="37" spans="1:54" x14ac:dyDescent="0.25">
      <c r="A37" s="566">
        <v>303</v>
      </c>
      <c r="B37" s="125">
        <v>437</v>
      </c>
      <c r="C37" s="462" t="s">
        <v>69</v>
      </c>
      <c r="D37" s="354" t="s">
        <v>16</v>
      </c>
      <c r="E37" s="361">
        <v>1</v>
      </c>
      <c r="F37" s="557">
        <f t="shared" si="1"/>
        <v>4118</v>
      </c>
      <c r="G37" s="339">
        <v>15</v>
      </c>
      <c r="H37" s="339">
        <v>18</v>
      </c>
      <c r="I37" s="339">
        <v>16</v>
      </c>
      <c r="J37" s="339">
        <v>17</v>
      </c>
      <c r="K37" s="339">
        <v>16</v>
      </c>
      <c r="L37" s="339">
        <v>18</v>
      </c>
      <c r="M37" s="559">
        <v>68</v>
      </c>
      <c r="N37" s="559">
        <v>71</v>
      </c>
      <c r="O37" s="559">
        <v>98</v>
      </c>
      <c r="P37" s="559">
        <v>92</v>
      </c>
      <c r="Q37" s="559">
        <v>93</v>
      </c>
      <c r="R37" s="559">
        <v>92</v>
      </c>
      <c r="S37" s="559"/>
      <c r="T37" s="559">
        <v>87</v>
      </c>
      <c r="U37" s="559">
        <v>97</v>
      </c>
      <c r="V37" s="559">
        <v>94</v>
      </c>
      <c r="W37" s="559">
        <v>97</v>
      </c>
      <c r="X37" s="559">
        <v>96</v>
      </c>
      <c r="Y37" s="559">
        <v>91</v>
      </c>
      <c r="Z37" s="559">
        <v>82</v>
      </c>
      <c r="AA37" s="559">
        <v>96</v>
      </c>
      <c r="AB37" s="559">
        <v>567</v>
      </c>
      <c r="AC37" s="559">
        <v>524</v>
      </c>
      <c r="AD37" s="559">
        <v>398</v>
      </c>
      <c r="AE37" s="559">
        <v>170</v>
      </c>
      <c r="AF37" s="559">
        <v>300</v>
      </c>
      <c r="AG37" s="559">
        <v>163</v>
      </c>
      <c r="AH37" s="559">
        <v>157</v>
      </c>
      <c r="AI37" s="559">
        <v>100</v>
      </c>
      <c r="AJ37" s="559">
        <v>127</v>
      </c>
      <c r="AK37" s="559">
        <v>95</v>
      </c>
      <c r="AL37" s="559">
        <v>76</v>
      </c>
      <c r="AM37" s="559">
        <v>47</v>
      </c>
      <c r="AN37" s="559">
        <v>21</v>
      </c>
      <c r="AO37" s="559">
        <v>19</v>
      </c>
      <c r="AP37" s="559">
        <v>1</v>
      </c>
      <c r="AQ37" s="559">
        <v>56</v>
      </c>
      <c r="AR37" s="559">
        <v>56</v>
      </c>
      <c r="AS37" s="559">
        <v>167</v>
      </c>
      <c r="AT37" s="559">
        <v>1554</v>
      </c>
      <c r="AU37" s="559">
        <v>156</v>
      </c>
      <c r="AV37" s="559">
        <v>148</v>
      </c>
      <c r="AW37" s="559">
        <v>832</v>
      </c>
      <c r="AX37" s="559">
        <v>54</v>
      </c>
      <c r="AZ37" s="90"/>
      <c r="BA37" s="90"/>
      <c r="BB37" s="90"/>
    </row>
    <row r="38" spans="1:54" x14ac:dyDescent="0.25">
      <c r="A38" s="566">
        <v>304</v>
      </c>
      <c r="B38" s="125">
        <v>16908</v>
      </c>
      <c r="C38" s="462" t="s">
        <v>71</v>
      </c>
      <c r="D38" s="354" t="s">
        <v>31</v>
      </c>
      <c r="E38" s="361">
        <v>1</v>
      </c>
      <c r="F38" s="557">
        <f t="shared" si="1"/>
        <v>1622</v>
      </c>
      <c r="G38" s="339">
        <v>43</v>
      </c>
      <c r="H38" s="339">
        <v>38</v>
      </c>
      <c r="I38" s="339">
        <v>35</v>
      </c>
      <c r="J38" s="339">
        <v>37</v>
      </c>
      <c r="K38" s="339">
        <v>36</v>
      </c>
      <c r="L38" s="339">
        <v>41</v>
      </c>
      <c r="M38" s="559">
        <v>14</v>
      </c>
      <c r="N38" s="559">
        <v>14</v>
      </c>
      <c r="O38" s="559">
        <v>11</v>
      </c>
      <c r="P38" s="559">
        <v>9</v>
      </c>
      <c r="Q38" s="559">
        <v>8</v>
      </c>
      <c r="R38" s="559">
        <v>7</v>
      </c>
      <c r="S38" s="559"/>
      <c r="T38" s="559">
        <v>18</v>
      </c>
      <c r="U38" s="559">
        <v>18</v>
      </c>
      <c r="V38" s="559">
        <v>15</v>
      </c>
      <c r="W38" s="559">
        <v>13</v>
      </c>
      <c r="X38" s="559">
        <v>18</v>
      </c>
      <c r="Y38" s="559">
        <v>13</v>
      </c>
      <c r="Z38" s="559">
        <v>12</v>
      </c>
      <c r="AA38" s="559">
        <v>15</v>
      </c>
      <c r="AB38" s="559">
        <v>81</v>
      </c>
      <c r="AC38" s="559">
        <v>98</v>
      </c>
      <c r="AD38" s="559">
        <v>189</v>
      </c>
      <c r="AE38" s="559">
        <v>226</v>
      </c>
      <c r="AF38" s="559">
        <v>55</v>
      </c>
      <c r="AG38" s="559">
        <v>129</v>
      </c>
      <c r="AH38" s="559">
        <v>60</v>
      </c>
      <c r="AI38" s="559">
        <v>75</v>
      </c>
      <c r="AJ38" s="559">
        <v>75</v>
      </c>
      <c r="AK38" s="559">
        <v>79</v>
      </c>
      <c r="AL38" s="559">
        <v>70</v>
      </c>
      <c r="AM38" s="559">
        <v>41</v>
      </c>
      <c r="AN38" s="559">
        <v>17</v>
      </c>
      <c r="AO38" s="559">
        <v>12</v>
      </c>
      <c r="AP38" s="559">
        <v>1</v>
      </c>
      <c r="AQ38" s="559">
        <v>19</v>
      </c>
      <c r="AR38" s="559">
        <v>22</v>
      </c>
      <c r="AS38" s="559">
        <v>39</v>
      </c>
      <c r="AT38" s="559">
        <v>401</v>
      </c>
      <c r="AU38" s="559">
        <v>44.2</v>
      </c>
      <c r="AV38" s="559">
        <v>37.96</v>
      </c>
      <c r="AW38" s="559">
        <v>210</v>
      </c>
      <c r="AX38" s="559">
        <v>26</v>
      </c>
      <c r="AZ38" s="90"/>
      <c r="BA38" s="90"/>
      <c r="BB38" s="90"/>
    </row>
    <row r="39" spans="1:54" x14ac:dyDescent="0.25">
      <c r="A39" s="566">
        <v>305</v>
      </c>
      <c r="B39" s="125">
        <v>16909</v>
      </c>
      <c r="C39" s="462" t="s">
        <v>73</v>
      </c>
      <c r="D39" s="354" t="s">
        <v>31</v>
      </c>
      <c r="E39" s="361">
        <v>1</v>
      </c>
      <c r="F39" s="557">
        <f t="shared" si="1"/>
        <v>772</v>
      </c>
      <c r="G39" s="339">
        <v>12</v>
      </c>
      <c r="H39" s="339">
        <v>11</v>
      </c>
      <c r="I39" s="339">
        <v>11</v>
      </c>
      <c r="J39" s="339">
        <v>10</v>
      </c>
      <c r="K39" s="339">
        <v>9</v>
      </c>
      <c r="L39" s="339">
        <v>16</v>
      </c>
      <c r="M39" s="559">
        <v>7</v>
      </c>
      <c r="N39" s="559">
        <v>7</v>
      </c>
      <c r="O39" s="559">
        <v>7</v>
      </c>
      <c r="P39" s="559">
        <v>6</v>
      </c>
      <c r="Q39" s="559">
        <v>6</v>
      </c>
      <c r="R39" s="559">
        <v>6</v>
      </c>
      <c r="S39" s="559"/>
      <c r="T39" s="559">
        <v>9</v>
      </c>
      <c r="U39" s="559">
        <v>9</v>
      </c>
      <c r="V39" s="559">
        <v>8</v>
      </c>
      <c r="W39" s="559">
        <v>9</v>
      </c>
      <c r="X39" s="559">
        <v>11</v>
      </c>
      <c r="Y39" s="559">
        <v>9</v>
      </c>
      <c r="Z39" s="559">
        <v>7</v>
      </c>
      <c r="AA39" s="559">
        <v>8</v>
      </c>
      <c r="AB39" s="559">
        <v>28</v>
      </c>
      <c r="AC39" s="559">
        <v>47</v>
      </c>
      <c r="AD39" s="559">
        <v>279</v>
      </c>
      <c r="AE39" s="559">
        <v>87</v>
      </c>
      <c r="AF39" s="559">
        <v>27</v>
      </c>
      <c r="AG39" s="559">
        <v>28</v>
      </c>
      <c r="AH39" s="559">
        <v>26</v>
      </c>
      <c r="AI39" s="559">
        <v>17</v>
      </c>
      <c r="AJ39" s="559">
        <v>12</v>
      </c>
      <c r="AK39" s="559">
        <v>8</v>
      </c>
      <c r="AL39" s="559">
        <v>6</v>
      </c>
      <c r="AM39" s="559">
        <v>14</v>
      </c>
      <c r="AN39" s="559">
        <v>8</v>
      </c>
      <c r="AO39" s="559">
        <v>7</v>
      </c>
      <c r="AP39" s="559">
        <v>0</v>
      </c>
      <c r="AQ39" s="559">
        <v>14</v>
      </c>
      <c r="AR39" s="559">
        <v>17</v>
      </c>
      <c r="AS39" s="559">
        <v>24</v>
      </c>
      <c r="AT39" s="559">
        <v>312</v>
      </c>
      <c r="AU39" s="559">
        <v>23.92</v>
      </c>
      <c r="AV39" s="559">
        <v>22.880000000000003</v>
      </c>
      <c r="AW39" s="559">
        <v>120</v>
      </c>
      <c r="AX39" s="559">
        <v>23</v>
      </c>
      <c r="AZ39" s="90"/>
      <c r="BA39" s="90"/>
      <c r="BB39" s="90"/>
    </row>
    <row r="40" spans="1:54" x14ac:dyDescent="0.25">
      <c r="A40" s="566">
        <v>306</v>
      </c>
      <c r="B40" s="125">
        <v>16911</v>
      </c>
      <c r="C40" s="462" t="s">
        <v>75</v>
      </c>
      <c r="D40" s="354" t="s">
        <v>31</v>
      </c>
      <c r="E40" s="361">
        <v>1</v>
      </c>
      <c r="F40" s="557">
        <f t="shared" si="1"/>
        <v>1322</v>
      </c>
      <c r="G40" s="339">
        <v>31</v>
      </c>
      <c r="H40" s="339">
        <v>20</v>
      </c>
      <c r="I40" s="339">
        <v>19</v>
      </c>
      <c r="J40" s="339">
        <v>19</v>
      </c>
      <c r="K40" s="339">
        <v>16</v>
      </c>
      <c r="L40" s="339">
        <v>22</v>
      </c>
      <c r="M40" s="559">
        <v>17</v>
      </c>
      <c r="N40" s="559">
        <v>19</v>
      </c>
      <c r="O40" s="559">
        <v>15</v>
      </c>
      <c r="P40" s="559">
        <v>12</v>
      </c>
      <c r="Q40" s="559">
        <v>12</v>
      </c>
      <c r="R40" s="559">
        <v>14</v>
      </c>
      <c r="S40" s="559"/>
      <c r="T40" s="559">
        <v>18</v>
      </c>
      <c r="U40" s="559">
        <v>27</v>
      </c>
      <c r="V40" s="559">
        <v>17</v>
      </c>
      <c r="W40" s="559">
        <v>24</v>
      </c>
      <c r="X40" s="559">
        <v>24</v>
      </c>
      <c r="Y40" s="559">
        <v>15</v>
      </c>
      <c r="Z40" s="559">
        <v>18</v>
      </c>
      <c r="AA40" s="559">
        <v>14</v>
      </c>
      <c r="AB40" s="559">
        <v>89</v>
      </c>
      <c r="AC40" s="559">
        <v>97</v>
      </c>
      <c r="AD40" s="559">
        <v>250</v>
      </c>
      <c r="AE40" s="559">
        <v>179</v>
      </c>
      <c r="AF40" s="559">
        <v>74</v>
      </c>
      <c r="AG40" s="559">
        <v>60</v>
      </c>
      <c r="AH40" s="559">
        <v>55</v>
      </c>
      <c r="AI40" s="559">
        <v>41</v>
      </c>
      <c r="AJ40" s="559">
        <v>38</v>
      </c>
      <c r="AK40" s="559">
        <v>19</v>
      </c>
      <c r="AL40" s="559">
        <v>11</v>
      </c>
      <c r="AM40" s="559">
        <v>18</v>
      </c>
      <c r="AN40" s="559">
        <v>10</v>
      </c>
      <c r="AO40" s="559">
        <v>8</v>
      </c>
      <c r="AP40" s="559">
        <v>0</v>
      </c>
      <c r="AQ40" s="559">
        <v>14</v>
      </c>
      <c r="AR40" s="559">
        <v>17</v>
      </c>
      <c r="AS40" s="559">
        <v>41</v>
      </c>
      <c r="AT40" s="559">
        <v>433</v>
      </c>
      <c r="AU40" s="559">
        <v>55.64</v>
      </c>
      <c r="AV40" s="559">
        <v>50</v>
      </c>
      <c r="AW40" s="559">
        <v>215</v>
      </c>
      <c r="AX40" s="559">
        <v>35</v>
      </c>
      <c r="AZ40" s="90"/>
      <c r="BA40" s="90"/>
      <c r="BB40" s="90"/>
    </row>
    <row r="41" spans="1:54" x14ac:dyDescent="0.25">
      <c r="A41" s="566">
        <v>307</v>
      </c>
      <c r="B41" s="125">
        <v>16912</v>
      </c>
      <c r="C41" s="462" t="s">
        <v>77</v>
      </c>
      <c r="D41" s="354" t="s">
        <v>31</v>
      </c>
      <c r="E41" s="361">
        <v>1</v>
      </c>
      <c r="F41" s="557">
        <f t="shared" si="1"/>
        <v>911</v>
      </c>
      <c r="G41" s="339">
        <v>32</v>
      </c>
      <c r="H41" s="339">
        <v>19</v>
      </c>
      <c r="I41" s="339">
        <v>19</v>
      </c>
      <c r="J41" s="339">
        <v>17</v>
      </c>
      <c r="K41" s="339">
        <v>15</v>
      </c>
      <c r="L41" s="339">
        <v>21</v>
      </c>
      <c r="M41" s="559">
        <v>8</v>
      </c>
      <c r="N41" s="559">
        <v>7</v>
      </c>
      <c r="O41" s="559">
        <v>6</v>
      </c>
      <c r="P41" s="559">
        <v>6</v>
      </c>
      <c r="Q41" s="559">
        <v>5</v>
      </c>
      <c r="R41" s="559">
        <v>4</v>
      </c>
      <c r="S41" s="559"/>
      <c r="T41" s="559">
        <v>6</v>
      </c>
      <c r="U41" s="559">
        <v>9</v>
      </c>
      <c r="V41" s="559">
        <v>7</v>
      </c>
      <c r="W41" s="559">
        <v>8</v>
      </c>
      <c r="X41" s="559">
        <v>8</v>
      </c>
      <c r="Y41" s="559">
        <v>8</v>
      </c>
      <c r="Z41" s="559">
        <v>6</v>
      </c>
      <c r="AA41" s="559">
        <v>6</v>
      </c>
      <c r="AB41" s="559">
        <v>69</v>
      </c>
      <c r="AC41" s="559">
        <v>79</v>
      </c>
      <c r="AD41" s="559">
        <v>235</v>
      </c>
      <c r="AE41" s="559">
        <v>89</v>
      </c>
      <c r="AF41" s="559">
        <v>44</v>
      </c>
      <c r="AG41" s="559">
        <v>39</v>
      </c>
      <c r="AH41" s="559">
        <v>38</v>
      </c>
      <c r="AI41" s="559">
        <v>26</v>
      </c>
      <c r="AJ41" s="559">
        <v>23</v>
      </c>
      <c r="AK41" s="559">
        <v>15</v>
      </c>
      <c r="AL41" s="559">
        <v>8</v>
      </c>
      <c r="AM41" s="559">
        <v>14</v>
      </c>
      <c r="AN41" s="559">
        <v>9</v>
      </c>
      <c r="AO41" s="559">
        <v>6</v>
      </c>
      <c r="AP41" s="559">
        <v>0</v>
      </c>
      <c r="AQ41" s="559">
        <v>11</v>
      </c>
      <c r="AR41" s="559">
        <v>13</v>
      </c>
      <c r="AS41" s="559">
        <v>23</v>
      </c>
      <c r="AT41" s="559">
        <v>384</v>
      </c>
      <c r="AU41" s="559">
        <v>20.28</v>
      </c>
      <c r="AV41" s="559">
        <v>18.72</v>
      </c>
      <c r="AW41" s="559">
        <v>135</v>
      </c>
      <c r="AX41" s="559">
        <v>22</v>
      </c>
      <c r="AZ41" s="90"/>
      <c r="BA41" s="90"/>
      <c r="BB41" s="90"/>
    </row>
    <row r="42" spans="1:54" x14ac:dyDescent="0.25">
      <c r="A42" s="554" t="s">
        <v>840</v>
      </c>
      <c r="B42" s="555" t="s">
        <v>109</v>
      </c>
      <c r="C42" s="555" t="s">
        <v>9</v>
      </c>
      <c r="D42" s="555" t="s">
        <v>79</v>
      </c>
      <c r="E42" s="555"/>
      <c r="F42" s="556">
        <f t="shared" si="1"/>
        <v>3336</v>
      </c>
      <c r="G42" s="565">
        <f>SUM(G43:G48)</f>
        <v>62</v>
      </c>
      <c r="H42" s="565">
        <f t="shared" ref="H42:AX42" si="6">SUM(H43:H48)</f>
        <v>72</v>
      </c>
      <c r="I42" s="565">
        <f t="shared" si="6"/>
        <v>68</v>
      </c>
      <c r="J42" s="565">
        <f t="shared" si="6"/>
        <v>62</v>
      </c>
      <c r="K42" s="565">
        <f t="shared" si="6"/>
        <v>50</v>
      </c>
      <c r="L42" s="565">
        <f t="shared" si="6"/>
        <v>47</v>
      </c>
      <c r="M42" s="565">
        <f t="shared" si="6"/>
        <v>58</v>
      </c>
      <c r="N42" s="565">
        <f t="shared" si="6"/>
        <v>67</v>
      </c>
      <c r="O42" s="565">
        <f t="shared" si="6"/>
        <v>59</v>
      </c>
      <c r="P42" s="565">
        <f t="shared" si="6"/>
        <v>51</v>
      </c>
      <c r="Q42" s="565">
        <f t="shared" si="6"/>
        <v>54</v>
      </c>
      <c r="R42" s="565">
        <f t="shared" si="6"/>
        <v>51</v>
      </c>
      <c r="S42" s="565"/>
      <c r="T42" s="565">
        <f t="shared" si="6"/>
        <v>60</v>
      </c>
      <c r="U42" s="565">
        <f t="shared" si="6"/>
        <v>61</v>
      </c>
      <c r="V42" s="565">
        <f t="shared" si="6"/>
        <v>64</v>
      </c>
      <c r="W42" s="565">
        <f t="shared" si="6"/>
        <v>66</v>
      </c>
      <c r="X42" s="565">
        <f t="shared" si="6"/>
        <v>61</v>
      </c>
      <c r="Y42" s="565">
        <f t="shared" si="6"/>
        <v>63</v>
      </c>
      <c r="Z42" s="565">
        <f t="shared" si="6"/>
        <v>53</v>
      </c>
      <c r="AA42" s="565">
        <f t="shared" si="6"/>
        <v>58</v>
      </c>
      <c r="AB42" s="565">
        <f t="shared" si="6"/>
        <v>312</v>
      </c>
      <c r="AC42" s="565">
        <f t="shared" si="6"/>
        <v>302</v>
      </c>
      <c r="AD42" s="565">
        <f t="shared" si="6"/>
        <v>266</v>
      </c>
      <c r="AE42" s="565">
        <f t="shared" si="6"/>
        <v>275</v>
      </c>
      <c r="AF42" s="565">
        <f t="shared" si="6"/>
        <v>235</v>
      </c>
      <c r="AG42" s="565">
        <f t="shared" si="6"/>
        <v>183</v>
      </c>
      <c r="AH42" s="565">
        <f t="shared" si="6"/>
        <v>160</v>
      </c>
      <c r="AI42" s="565">
        <f t="shared" si="6"/>
        <v>116</v>
      </c>
      <c r="AJ42" s="565">
        <f t="shared" si="6"/>
        <v>97</v>
      </c>
      <c r="AK42" s="565">
        <f t="shared" si="6"/>
        <v>77</v>
      </c>
      <c r="AL42" s="565">
        <f t="shared" si="6"/>
        <v>53</v>
      </c>
      <c r="AM42" s="565">
        <f t="shared" si="6"/>
        <v>38</v>
      </c>
      <c r="AN42" s="565">
        <f t="shared" si="6"/>
        <v>22</v>
      </c>
      <c r="AO42" s="565">
        <f t="shared" si="6"/>
        <v>13</v>
      </c>
      <c r="AP42" s="565">
        <f t="shared" si="6"/>
        <v>7</v>
      </c>
      <c r="AQ42" s="565">
        <f t="shared" si="6"/>
        <v>34</v>
      </c>
      <c r="AR42" s="565">
        <f t="shared" si="6"/>
        <v>28</v>
      </c>
      <c r="AS42" s="565">
        <f t="shared" si="6"/>
        <v>75</v>
      </c>
      <c r="AT42" s="565">
        <f t="shared" si="6"/>
        <v>1614</v>
      </c>
      <c r="AU42" s="565">
        <f t="shared" si="6"/>
        <v>138</v>
      </c>
      <c r="AV42" s="565">
        <f t="shared" si="6"/>
        <v>153.24</v>
      </c>
      <c r="AW42" s="565">
        <f t="shared" si="6"/>
        <v>753</v>
      </c>
      <c r="AX42" s="565">
        <f t="shared" si="6"/>
        <v>111</v>
      </c>
      <c r="AZ42" s="90"/>
      <c r="BA42" s="90"/>
      <c r="BB42" s="90"/>
    </row>
    <row r="43" spans="1:54" x14ac:dyDescent="0.25">
      <c r="A43" s="566">
        <v>301</v>
      </c>
      <c r="B43" s="125">
        <v>492</v>
      </c>
      <c r="C43" s="462" t="s">
        <v>81</v>
      </c>
      <c r="D43" s="354" t="s">
        <v>16</v>
      </c>
      <c r="E43" s="361">
        <v>1</v>
      </c>
      <c r="F43" s="557">
        <f t="shared" si="1"/>
        <v>873</v>
      </c>
      <c r="G43" s="339">
        <v>12</v>
      </c>
      <c r="H43" s="339">
        <v>13</v>
      </c>
      <c r="I43" s="339">
        <v>16</v>
      </c>
      <c r="J43" s="339">
        <v>11</v>
      </c>
      <c r="K43" s="339">
        <v>9</v>
      </c>
      <c r="L43" s="339">
        <v>12</v>
      </c>
      <c r="M43" s="559">
        <v>19</v>
      </c>
      <c r="N43" s="559">
        <v>27</v>
      </c>
      <c r="O43" s="559">
        <v>22</v>
      </c>
      <c r="P43" s="559">
        <v>21</v>
      </c>
      <c r="Q43" s="559">
        <v>21</v>
      </c>
      <c r="R43" s="559">
        <v>21</v>
      </c>
      <c r="S43" s="559"/>
      <c r="T43" s="559">
        <v>23</v>
      </c>
      <c r="U43" s="559">
        <v>24</v>
      </c>
      <c r="V43" s="559">
        <v>26</v>
      </c>
      <c r="W43" s="559">
        <v>25</v>
      </c>
      <c r="X43" s="559">
        <v>24</v>
      </c>
      <c r="Y43" s="559">
        <v>24</v>
      </c>
      <c r="Z43" s="559">
        <v>21</v>
      </c>
      <c r="AA43" s="559">
        <v>22</v>
      </c>
      <c r="AB43" s="559">
        <v>92</v>
      </c>
      <c r="AC43" s="559">
        <v>91</v>
      </c>
      <c r="AD43" s="559">
        <v>55</v>
      </c>
      <c r="AE43" s="603">
        <v>38</v>
      </c>
      <c r="AF43" s="559">
        <v>50</v>
      </c>
      <c r="AG43" s="559">
        <v>31</v>
      </c>
      <c r="AH43" s="559">
        <v>33</v>
      </c>
      <c r="AI43" s="559">
        <v>25</v>
      </c>
      <c r="AJ43" s="559">
        <v>20</v>
      </c>
      <c r="AK43" s="559">
        <v>12</v>
      </c>
      <c r="AL43" s="559">
        <v>12</v>
      </c>
      <c r="AM43" s="559">
        <v>10</v>
      </c>
      <c r="AN43" s="559">
        <v>7</v>
      </c>
      <c r="AO43" s="559">
        <v>4</v>
      </c>
      <c r="AP43" s="559">
        <v>5</v>
      </c>
      <c r="AQ43" s="559">
        <v>19</v>
      </c>
      <c r="AR43" s="559">
        <v>17</v>
      </c>
      <c r="AS43" s="559">
        <v>26</v>
      </c>
      <c r="AT43" s="559">
        <v>738</v>
      </c>
      <c r="AU43" s="559">
        <v>42</v>
      </c>
      <c r="AV43" s="559">
        <v>31</v>
      </c>
      <c r="AW43" s="559">
        <v>155</v>
      </c>
      <c r="AX43" s="559">
        <v>40</v>
      </c>
      <c r="AZ43" s="90"/>
      <c r="BA43" s="90"/>
      <c r="BB43" s="90"/>
    </row>
    <row r="44" spans="1:54" x14ac:dyDescent="0.25">
      <c r="A44" s="566">
        <v>302</v>
      </c>
      <c r="B44" s="125">
        <v>493</v>
      </c>
      <c r="C44" s="462" t="s">
        <v>83</v>
      </c>
      <c r="D44" s="354" t="s">
        <v>16</v>
      </c>
      <c r="E44" s="361">
        <v>1</v>
      </c>
      <c r="F44" s="557">
        <f t="shared" si="1"/>
        <v>641</v>
      </c>
      <c r="G44" s="339">
        <v>14</v>
      </c>
      <c r="H44" s="339">
        <v>15</v>
      </c>
      <c r="I44" s="339">
        <v>15</v>
      </c>
      <c r="J44" s="339">
        <v>11</v>
      </c>
      <c r="K44" s="339">
        <v>9</v>
      </c>
      <c r="L44" s="339">
        <v>9</v>
      </c>
      <c r="M44" s="559">
        <v>11</v>
      </c>
      <c r="N44" s="559">
        <v>12</v>
      </c>
      <c r="O44" s="559">
        <v>11</v>
      </c>
      <c r="P44" s="559">
        <v>10</v>
      </c>
      <c r="Q44" s="559">
        <v>10</v>
      </c>
      <c r="R44" s="559">
        <v>10</v>
      </c>
      <c r="S44" s="559"/>
      <c r="T44" s="559">
        <v>11</v>
      </c>
      <c r="U44" s="559">
        <v>11</v>
      </c>
      <c r="V44" s="559">
        <v>12</v>
      </c>
      <c r="W44" s="559">
        <v>12</v>
      </c>
      <c r="X44" s="559">
        <v>11</v>
      </c>
      <c r="Y44" s="559">
        <v>12</v>
      </c>
      <c r="Z44" s="559">
        <v>10</v>
      </c>
      <c r="AA44" s="559">
        <v>10</v>
      </c>
      <c r="AB44" s="559">
        <v>62</v>
      </c>
      <c r="AC44" s="559">
        <v>61</v>
      </c>
      <c r="AD44" s="559">
        <v>45</v>
      </c>
      <c r="AE44" s="603">
        <v>45</v>
      </c>
      <c r="AF44" s="559">
        <v>53</v>
      </c>
      <c r="AG44" s="559">
        <v>40</v>
      </c>
      <c r="AH44" s="559">
        <v>29</v>
      </c>
      <c r="AI44" s="559">
        <v>20</v>
      </c>
      <c r="AJ44" s="559">
        <v>16</v>
      </c>
      <c r="AK44" s="559">
        <v>12</v>
      </c>
      <c r="AL44" s="559">
        <v>14</v>
      </c>
      <c r="AM44" s="559">
        <v>12</v>
      </c>
      <c r="AN44" s="559">
        <v>4</v>
      </c>
      <c r="AO44" s="559">
        <v>2</v>
      </c>
      <c r="AP44" s="559">
        <v>1</v>
      </c>
      <c r="AQ44" s="559">
        <v>11</v>
      </c>
      <c r="AR44" s="559">
        <v>8</v>
      </c>
      <c r="AS44" s="559">
        <v>17</v>
      </c>
      <c r="AT44" s="559">
        <v>93</v>
      </c>
      <c r="AU44" s="559">
        <v>29</v>
      </c>
      <c r="AV44" s="559">
        <v>40</v>
      </c>
      <c r="AW44" s="559">
        <v>178</v>
      </c>
      <c r="AX44" s="559">
        <v>30</v>
      </c>
      <c r="AZ44" s="90"/>
      <c r="BA44" s="90"/>
      <c r="BB44" s="90"/>
    </row>
    <row r="45" spans="1:54" x14ac:dyDescent="0.25">
      <c r="A45" s="566">
        <v>303</v>
      </c>
      <c r="B45" s="125">
        <v>494</v>
      </c>
      <c r="C45" s="462" t="s">
        <v>85</v>
      </c>
      <c r="D45" s="354" t="s">
        <v>16</v>
      </c>
      <c r="E45" s="361">
        <v>1</v>
      </c>
      <c r="F45" s="557">
        <f t="shared" si="1"/>
        <v>206</v>
      </c>
      <c r="G45" s="339">
        <v>1</v>
      </c>
      <c r="H45" s="339">
        <v>1</v>
      </c>
      <c r="I45" s="339">
        <v>1</v>
      </c>
      <c r="J45" s="339"/>
      <c r="K45" s="339">
        <v>1</v>
      </c>
      <c r="L45" s="339"/>
      <c r="M45" s="559">
        <v>1</v>
      </c>
      <c r="N45" s="559">
        <v>1</v>
      </c>
      <c r="O45" s="559">
        <v>1</v>
      </c>
      <c r="P45" s="559">
        <v>1</v>
      </c>
      <c r="Q45" s="559">
        <v>1</v>
      </c>
      <c r="R45" s="559">
        <v>1</v>
      </c>
      <c r="S45" s="559"/>
      <c r="T45" s="559">
        <v>1</v>
      </c>
      <c r="U45" s="559">
        <v>1</v>
      </c>
      <c r="V45" s="559">
        <v>1</v>
      </c>
      <c r="W45" s="559">
        <v>1</v>
      </c>
      <c r="X45" s="559">
        <v>1</v>
      </c>
      <c r="Y45" s="559">
        <v>1</v>
      </c>
      <c r="Z45" s="559">
        <v>1</v>
      </c>
      <c r="AA45" s="559">
        <v>1</v>
      </c>
      <c r="AB45" s="559">
        <v>19</v>
      </c>
      <c r="AC45" s="559">
        <v>17</v>
      </c>
      <c r="AD45" s="559">
        <v>40</v>
      </c>
      <c r="AE45" s="603">
        <v>15</v>
      </c>
      <c r="AF45" s="559">
        <v>15</v>
      </c>
      <c r="AG45" s="559">
        <v>18</v>
      </c>
      <c r="AH45" s="559">
        <v>17</v>
      </c>
      <c r="AI45" s="559">
        <v>8</v>
      </c>
      <c r="AJ45" s="559">
        <v>11</v>
      </c>
      <c r="AK45" s="559">
        <v>18</v>
      </c>
      <c r="AL45" s="559">
        <v>5</v>
      </c>
      <c r="AM45" s="559">
        <v>2</v>
      </c>
      <c r="AN45" s="559">
        <v>2</v>
      </c>
      <c r="AO45" s="559">
        <v>1</v>
      </c>
      <c r="AP45" s="559">
        <v>0</v>
      </c>
      <c r="AQ45" s="559">
        <v>0</v>
      </c>
      <c r="AR45" s="559">
        <v>0</v>
      </c>
      <c r="AS45" s="559">
        <v>1</v>
      </c>
      <c r="AT45" s="559">
        <v>15</v>
      </c>
      <c r="AU45" s="559">
        <v>3</v>
      </c>
      <c r="AV45" s="559">
        <v>6.24</v>
      </c>
      <c r="AW45" s="559">
        <v>10</v>
      </c>
      <c r="AX45" s="559">
        <v>3</v>
      </c>
      <c r="AZ45" s="90"/>
      <c r="BA45" s="90"/>
      <c r="BB45" s="90"/>
    </row>
    <row r="46" spans="1:54" x14ac:dyDescent="0.25">
      <c r="A46" s="566">
        <v>304</v>
      </c>
      <c r="B46" s="125">
        <v>6876</v>
      </c>
      <c r="C46" s="462" t="s">
        <v>87</v>
      </c>
      <c r="D46" s="354" t="s">
        <v>16</v>
      </c>
      <c r="E46" s="361">
        <v>1</v>
      </c>
      <c r="F46" s="557">
        <f t="shared" si="1"/>
        <v>539</v>
      </c>
      <c r="G46" s="339">
        <v>2</v>
      </c>
      <c r="H46" s="339">
        <v>12</v>
      </c>
      <c r="I46" s="339">
        <v>6</v>
      </c>
      <c r="J46" s="339">
        <v>3</v>
      </c>
      <c r="K46" s="339">
        <v>3</v>
      </c>
      <c r="L46" s="339">
        <v>2</v>
      </c>
      <c r="M46" s="559">
        <v>3</v>
      </c>
      <c r="N46" s="559">
        <v>3</v>
      </c>
      <c r="O46" s="559">
        <v>3</v>
      </c>
      <c r="P46" s="559">
        <v>2</v>
      </c>
      <c r="Q46" s="559">
        <v>2</v>
      </c>
      <c r="R46" s="559">
        <v>2</v>
      </c>
      <c r="S46" s="559"/>
      <c r="T46" s="559">
        <v>3</v>
      </c>
      <c r="U46" s="559">
        <v>3</v>
      </c>
      <c r="V46" s="559">
        <v>3</v>
      </c>
      <c r="W46" s="559">
        <v>4</v>
      </c>
      <c r="X46" s="559">
        <v>3</v>
      </c>
      <c r="Y46" s="559">
        <v>3</v>
      </c>
      <c r="Z46" s="559">
        <v>3</v>
      </c>
      <c r="AA46" s="559">
        <v>3</v>
      </c>
      <c r="AB46" s="559">
        <v>73</v>
      </c>
      <c r="AC46" s="559">
        <v>72</v>
      </c>
      <c r="AD46" s="559">
        <v>40</v>
      </c>
      <c r="AE46" s="603">
        <v>89</v>
      </c>
      <c r="AF46" s="559">
        <v>63</v>
      </c>
      <c r="AG46" s="559">
        <v>25</v>
      </c>
      <c r="AH46" s="559">
        <v>26</v>
      </c>
      <c r="AI46" s="559">
        <v>28</v>
      </c>
      <c r="AJ46" s="559">
        <v>26</v>
      </c>
      <c r="AK46" s="559">
        <v>15</v>
      </c>
      <c r="AL46" s="559">
        <v>7</v>
      </c>
      <c r="AM46" s="559">
        <v>4</v>
      </c>
      <c r="AN46" s="559">
        <v>2</v>
      </c>
      <c r="AO46" s="559">
        <v>1</v>
      </c>
      <c r="AP46" s="559">
        <v>0</v>
      </c>
      <c r="AQ46" s="559">
        <v>1</v>
      </c>
      <c r="AR46" s="559">
        <v>1</v>
      </c>
      <c r="AS46" s="559">
        <v>7</v>
      </c>
      <c r="AT46" s="559">
        <v>498</v>
      </c>
      <c r="AU46" s="559">
        <v>12</v>
      </c>
      <c r="AV46" s="559">
        <v>6</v>
      </c>
      <c r="AW46" s="559">
        <v>123</v>
      </c>
      <c r="AX46" s="559">
        <v>5</v>
      </c>
      <c r="AZ46" s="90"/>
      <c r="BA46" s="90"/>
      <c r="BB46" s="90"/>
    </row>
    <row r="47" spans="1:54" x14ac:dyDescent="0.25">
      <c r="A47" s="566">
        <v>305</v>
      </c>
      <c r="B47" s="125">
        <v>7185</v>
      </c>
      <c r="C47" s="462" t="s">
        <v>89</v>
      </c>
      <c r="D47" s="354" t="s">
        <v>31</v>
      </c>
      <c r="E47" s="361">
        <v>1</v>
      </c>
      <c r="F47" s="557">
        <f t="shared" si="1"/>
        <v>578</v>
      </c>
      <c r="G47" s="339">
        <v>20</v>
      </c>
      <c r="H47" s="339">
        <v>13</v>
      </c>
      <c r="I47" s="339">
        <v>19</v>
      </c>
      <c r="J47" s="339">
        <v>19</v>
      </c>
      <c r="K47" s="339">
        <v>16</v>
      </c>
      <c r="L47" s="339">
        <v>11</v>
      </c>
      <c r="M47" s="559">
        <v>12</v>
      </c>
      <c r="N47" s="559">
        <v>12</v>
      </c>
      <c r="O47" s="559">
        <v>12</v>
      </c>
      <c r="P47" s="559">
        <v>9</v>
      </c>
      <c r="Q47" s="559">
        <v>11</v>
      </c>
      <c r="R47" s="559">
        <v>9</v>
      </c>
      <c r="S47" s="559"/>
      <c r="T47" s="559">
        <v>12</v>
      </c>
      <c r="U47" s="559">
        <v>12</v>
      </c>
      <c r="V47" s="559">
        <v>12</v>
      </c>
      <c r="W47" s="559">
        <v>13</v>
      </c>
      <c r="X47" s="559">
        <v>12</v>
      </c>
      <c r="Y47" s="559">
        <v>13</v>
      </c>
      <c r="Z47" s="559">
        <v>10</v>
      </c>
      <c r="AA47" s="559">
        <v>12</v>
      </c>
      <c r="AB47" s="559">
        <v>35</v>
      </c>
      <c r="AC47" s="559">
        <v>32</v>
      </c>
      <c r="AD47" s="559">
        <v>43</v>
      </c>
      <c r="AE47" s="603">
        <v>59</v>
      </c>
      <c r="AF47" s="559">
        <v>29</v>
      </c>
      <c r="AG47" s="559">
        <v>30</v>
      </c>
      <c r="AH47" s="559">
        <v>27</v>
      </c>
      <c r="AI47" s="559">
        <v>18</v>
      </c>
      <c r="AJ47" s="559">
        <v>14</v>
      </c>
      <c r="AK47" s="559">
        <v>11</v>
      </c>
      <c r="AL47" s="559">
        <v>8</v>
      </c>
      <c r="AM47" s="559">
        <v>6</v>
      </c>
      <c r="AN47" s="559">
        <v>4</v>
      </c>
      <c r="AO47" s="559">
        <v>3</v>
      </c>
      <c r="AP47" s="559">
        <v>0</v>
      </c>
      <c r="AQ47" s="559">
        <v>1</v>
      </c>
      <c r="AR47" s="559">
        <v>1</v>
      </c>
      <c r="AS47" s="559">
        <v>13</v>
      </c>
      <c r="AT47" s="559">
        <v>135</v>
      </c>
      <c r="AU47" s="559">
        <v>24</v>
      </c>
      <c r="AV47" s="559">
        <v>32</v>
      </c>
      <c r="AW47" s="559">
        <v>142</v>
      </c>
      <c r="AX47" s="559">
        <v>16</v>
      </c>
      <c r="AZ47" s="90"/>
      <c r="BA47" s="90"/>
      <c r="BB47" s="90"/>
    </row>
    <row r="48" spans="1:54" x14ac:dyDescent="0.25">
      <c r="A48" s="566">
        <v>306</v>
      </c>
      <c r="B48" s="125">
        <v>17678</v>
      </c>
      <c r="C48" s="462" t="s">
        <v>91</v>
      </c>
      <c r="D48" s="354" t="s">
        <v>31</v>
      </c>
      <c r="E48" s="361">
        <v>1</v>
      </c>
      <c r="F48" s="557">
        <f t="shared" si="1"/>
        <v>499</v>
      </c>
      <c r="G48" s="339">
        <v>13</v>
      </c>
      <c r="H48" s="339">
        <v>18</v>
      </c>
      <c r="I48" s="339">
        <v>11</v>
      </c>
      <c r="J48" s="339">
        <v>18</v>
      </c>
      <c r="K48" s="339">
        <v>12</v>
      </c>
      <c r="L48" s="339">
        <v>13</v>
      </c>
      <c r="M48" s="559">
        <v>12</v>
      </c>
      <c r="N48" s="559">
        <v>12</v>
      </c>
      <c r="O48" s="559">
        <v>10</v>
      </c>
      <c r="P48" s="559">
        <v>8</v>
      </c>
      <c r="Q48" s="559">
        <v>9</v>
      </c>
      <c r="R48" s="559">
        <v>8</v>
      </c>
      <c r="S48" s="559"/>
      <c r="T48" s="559">
        <v>10</v>
      </c>
      <c r="U48" s="559">
        <v>10</v>
      </c>
      <c r="V48" s="559">
        <v>10</v>
      </c>
      <c r="W48" s="559">
        <v>11</v>
      </c>
      <c r="X48" s="559">
        <v>10</v>
      </c>
      <c r="Y48" s="559">
        <v>10</v>
      </c>
      <c r="Z48" s="559">
        <v>8</v>
      </c>
      <c r="AA48" s="559">
        <v>10</v>
      </c>
      <c r="AB48" s="559">
        <v>31</v>
      </c>
      <c r="AC48" s="559">
        <v>29</v>
      </c>
      <c r="AD48" s="559">
        <v>43</v>
      </c>
      <c r="AE48" s="603">
        <v>29</v>
      </c>
      <c r="AF48" s="559">
        <v>25</v>
      </c>
      <c r="AG48" s="559">
        <v>39</v>
      </c>
      <c r="AH48" s="559">
        <v>28</v>
      </c>
      <c r="AI48" s="559">
        <v>17</v>
      </c>
      <c r="AJ48" s="559">
        <v>10</v>
      </c>
      <c r="AK48" s="559">
        <v>9</v>
      </c>
      <c r="AL48" s="559">
        <v>7</v>
      </c>
      <c r="AM48" s="559">
        <v>4</v>
      </c>
      <c r="AN48" s="559">
        <v>3</v>
      </c>
      <c r="AO48" s="559">
        <v>2</v>
      </c>
      <c r="AP48" s="559">
        <v>1</v>
      </c>
      <c r="AQ48" s="559">
        <v>2</v>
      </c>
      <c r="AR48" s="559">
        <v>1</v>
      </c>
      <c r="AS48" s="559">
        <v>11</v>
      </c>
      <c r="AT48" s="559">
        <v>135</v>
      </c>
      <c r="AU48" s="559">
        <v>28</v>
      </c>
      <c r="AV48" s="559">
        <v>38</v>
      </c>
      <c r="AW48" s="559">
        <v>145</v>
      </c>
      <c r="AX48" s="559">
        <v>17</v>
      </c>
      <c r="AZ48" s="90"/>
      <c r="BA48" s="90"/>
      <c r="BB48" s="90"/>
    </row>
    <row r="49" spans="1:54" x14ac:dyDescent="0.25">
      <c r="A49" s="554" t="s">
        <v>841</v>
      </c>
      <c r="B49" s="555" t="s">
        <v>109</v>
      </c>
      <c r="C49" s="555" t="s">
        <v>9</v>
      </c>
      <c r="D49" s="555" t="s">
        <v>93</v>
      </c>
      <c r="E49" s="555"/>
      <c r="F49" s="556">
        <f t="shared" si="1"/>
        <v>13650</v>
      </c>
      <c r="G49" s="565">
        <f>SUM(G50:G54)</f>
        <v>510</v>
      </c>
      <c r="H49" s="565">
        <f t="shared" ref="H49:AX49" si="7">SUM(H50:H54)</f>
        <v>384</v>
      </c>
      <c r="I49" s="565">
        <f t="shared" si="7"/>
        <v>638</v>
      </c>
      <c r="J49" s="565">
        <f t="shared" si="7"/>
        <v>657</v>
      </c>
      <c r="K49" s="565">
        <f t="shared" si="7"/>
        <v>110</v>
      </c>
      <c r="L49" s="565">
        <f t="shared" si="7"/>
        <v>521</v>
      </c>
      <c r="M49" s="565">
        <f t="shared" si="7"/>
        <v>204</v>
      </c>
      <c r="N49" s="565">
        <f t="shared" si="7"/>
        <v>324</v>
      </c>
      <c r="O49" s="565">
        <f t="shared" si="7"/>
        <v>261</v>
      </c>
      <c r="P49" s="565">
        <f t="shared" si="7"/>
        <v>369</v>
      </c>
      <c r="Q49" s="565">
        <f t="shared" si="7"/>
        <v>275</v>
      </c>
      <c r="R49" s="565">
        <f t="shared" si="7"/>
        <v>207</v>
      </c>
      <c r="S49" s="565"/>
      <c r="T49" s="565">
        <f t="shared" si="7"/>
        <v>320</v>
      </c>
      <c r="U49" s="565">
        <f t="shared" si="7"/>
        <v>318</v>
      </c>
      <c r="V49" s="565">
        <f t="shared" si="7"/>
        <v>347</v>
      </c>
      <c r="W49" s="565">
        <f t="shared" si="7"/>
        <v>458</v>
      </c>
      <c r="X49" s="565">
        <f t="shared" si="7"/>
        <v>407</v>
      </c>
      <c r="Y49" s="565">
        <f t="shared" si="7"/>
        <v>384</v>
      </c>
      <c r="Z49" s="565">
        <f t="shared" si="7"/>
        <v>347</v>
      </c>
      <c r="AA49" s="565">
        <f t="shared" si="7"/>
        <v>367</v>
      </c>
      <c r="AB49" s="565">
        <f t="shared" si="7"/>
        <v>784</v>
      </c>
      <c r="AC49" s="565">
        <f t="shared" si="7"/>
        <v>294</v>
      </c>
      <c r="AD49" s="565">
        <f t="shared" si="7"/>
        <v>779</v>
      </c>
      <c r="AE49" s="565">
        <f t="shared" si="7"/>
        <v>960</v>
      </c>
      <c r="AF49" s="565">
        <f t="shared" si="7"/>
        <v>935</v>
      </c>
      <c r="AG49" s="565">
        <f t="shared" si="7"/>
        <v>541</v>
      </c>
      <c r="AH49" s="565">
        <f t="shared" si="7"/>
        <v>355</v>
      </c>
      <c r="AI49" s="565">
        <f t="shared" si="7"/>
        <v>423</v>
      </c>
      <c r="AJ49" s="565">
        <f t="shared" si="7"/>
        <v>371</v>
      </c>
      <c r="AK49" s="565">
        <f t="shared" si="7"/>
        <v>328</v>
      </c>
      <c r="AL49" s="565">
        <f t="shared" si="7"/>
        <v>314</v>
      </c>
      <c r="AM49" s="565">
        <f t="shared" si="7"/>
        <v>158</v>
      </c>
      <c r="AN49" s="565">
        <f t="shared" si="7"/>
        <v>0</v>
      </c>
      <c r="AO49" s="565">
        <f t="shared" si="7"/>
        <v>0</v>
      </c>
      <c r="AP49" s="565">
        <f t="shared" si="7"/>
        <v>110</v>
      </c>
      <c r="AQ49" s="565">
        <f t="shared" si="7"/>
        <v>158</v>
      </c>
      <c r="AR49" s="565">
        <f t="shared" si="7"/>
        <v>716</v>
      </c>
      <c r="AS49" s="565">
        <f t="shared" si="7"/>
        <v>153</v>
      </c>
      <c r="AT49" s="565">
        <f t="shared" si="7"/>
        <v>4749</v>
      </c>
      <c r="AU49" s="565">
        <f t="shared" si="7"/>
        <v>303.68</v>
      </c>
      <c r="AV49" s="565">
        <f t="shared" si="7"/>
        <v>346.32000000000005</v>
      </c>
      <c r="AW49" s="565">
        <f t="shared" si="7"/>
        <v>1404.5200000000002</v>
      </c>
      <c r="AX49" s="565">
        <f t="shared" si="7"/>
        <v>1012</v>
      </c>
      <c r="AZ49" s="90"/>
      <c r="BA49" s="90"/>
      <c r="BB49" s="90"/>
    </row>
    <row r="50" spans="1:54" x14ac:dyDescent="0.25">
      <c r="A50" s="566">
        <v>306</v>
      </c>
      <c r="B50" s="125">
        <v>438</v>
      </c>
      <c r="C50" s="462" t="s">
        <v>95</v>
      </c>
      <c r="D50" s="156" t="s">
        <v>14</v>
      </c>
      <c r="E50" s="361">
        <v>1</v>
      </c>
      <c r="F50" s="557">
        <f t="shared" si="1"/>
        <v>6213</v>
      </c>
      <c r="G50" s="339">
        <v>260</v>
      </c>
      <c r="H50" s="339">
        <v>167</v>
      </c>
      <c r="I50" s="339">
        <v>284</v>
      </c>
      <c r="J50" s="339">
        <v>370</v>
      </c>
      <c r="K50" s="339">
        <v>70</v>
      </c>
      <c r="L50" s="339">
        <v>264</v>
      </c>
      <c r="M50" s="559">
        <v>81</v>
      </c>
      <c r="N50" s="559">
        <v>151</v>
      </c>
      <c r="O50" s="559">
        <v>120</v>
      </c>
      <c r="P50" s="559">
        <v>198</v>
      </c>
      <c r="Q50" s="559">
        <v>129</v>
      </c>
      <c r="R50" s="559">
        <v>84</v>
      </c>
      <c r="S50" s="559"/>
      <c r="T50" s="603">
        <v>153</v>
      </c>
      <c r="U50" s="603">
        <v>152</v>
      </c>
      <c r="V50" s="603">
        <v>158</v>
      </c>
      <c r="W50" s="603">
        <v>201</v>
      </c>
      <c r="X50" s="603">
        <v>179</v>
      </c>
      <c r="Y50" s="603">
        <v>161</v>
      </c>
      <c r="Z50" s="603">
        <v>158</v>
      </c>
      <c r="AA50" s="603">
        <v>163</v>
      </c>
      <c r="AB50" s="603">
        <v>355</v>
      </c>
      <c r="AC50" s="603">
        <v>104</v>
      </c>
      <c r="AD50" s="603">
        <v>359</v>
      </c>
      <c r="AE50" s="603">
        <v>438</v>
      </c>
      <c r="AF50" s="603">
        <v>427</v>
      </c>
      <c r="AG50" s="603">
        <v>245</v>
      </c>
      <c r="AH50" s="603">
        <v>134</v>
      </c>
      <c r="AI50" s="603">
        <v>184</v>
      </c>
      <c r="AJ50" s="603">
        <v>138</v>
      </c>
      <c r="AK50" s="603">
        <v>132</v>
      </c>
      <c r="AL50" s="603">
        <v>130</v>
      </c>
      <c r="AM50" s="603">
        <v>64</v>
      </c>
      <c r="AN50" s="603">
        <v>0</v>
      </c>
      <c r="AO50" s="603">
        <v>0</v>
      </c>
      <c r="AP50" s="559">
        <v>58</v>
      </c>
      <c r="AQ50" s="559">
        <v>64</v>
      </c>
      <c r="AR50" s="559">
        <v>219</v>
      </c>
      <c r="AS50" s="559">
        <v>54</v>
      </c>
      <c r="AT50" s="559">
        <v>1943</v>
      </c>
      <c r="AU50" s="559">
        <v>126.88000000000001</v>
      </c>
      <c r="AV50" s="559">
        <v>130</v>
      </c>
      <c r="AW50" s="559">
        <v>536.12</v>
      </c>
      <c r="AX50" s="559">
        <v>315</v>
      </c>
      <c r="AZ50" s="90"/>
      <c r="BA50" s="90"/>
      <c r="BB50" s="90"/>
    </row>
    <row r="51" spans="1:54" x14ac:dyDescent="0.25">
      <c r="A51" s="566">
        <v>307</v>
      </c>
      <c r="B51" s="125">
        <v>439</v>
      </c>
      <c r="C51" s="462" t="s">
        <v>97</v>
      </c>
      <c r="D51" s="354" t="s">
        <v>31</v>
      </c>
      <c r="E51" s="361">
        <v>1</v>
      </c>
      <c r="F51" s="557">
        <f t="shared" si="1"/>
        <v>4752</v>
      </c>
      <c r="G51" s="339">
        <v>120</v>
      </c>
      <c r="H51" s="339">
        <v>69</v>
      </c>
      <c r="I51" s="339">
        <v>163</v>
      </c>
      <c r="J51" s="339">
        <v>128</v>
      </c>
      <c r="K51" s="339">
        <v>16</v>
      </c>
      <c r="L51" s="339">
        <v>123</v>
      </c>
      <c r="M51" s="559">
        <v>83</v>
      </c>
      <c r="N51" s="559">
        <v>81</v>
      </c>
      <c r="O51" s="559">
        <v>88</v>
      </c>
      <c r="P51" s="559">
        <v>99</v>
      </c>
      <c r="Q51" s="559">
        <v>89</v>
      </c>
      <c r="R51" s="559">
        <v>86</v>
      </c>
      <c r="S51" s="559"/>
      <c r="T51" s="603">
        <v>97</v>
      </c>
      <c r="U51" s="603">
        <v>98</v>
      </c>
      <c r="V51" s="603">
        <v>103</v>
      </c>
      <c r="W51" s="603">
        <v>139</v>
      </c>
      <c r="X51" s="603">
        <v>140</v>
      </c>
      <c r="Y51" s="603">
        <v>122</v>
      </c>
      <c r="Z51" s="603">
        <v>117</v>
      </c>
      <c r="AA51" s="603">
        <v>125</v>
      </c>
      <c r="AB51" s="603">
        <v>352</v>
      </c>
      <c r="AC51" s="603">
        <v>121</v>
      </c>
      <c r="AD51" s="603">
        <v>343</v>
      </c>
      <c r="AE51" s="603">
        <v>431</v>
      </c>
      <c r="AF51" s="603">
        <v>421</v>
      </c>
      <c r="AG51" s="603">
        <v>234</v>
      </c>
      <c r="AH51" s="603">
        <v>145</v>
      </c>
      <c r="AI51" s="603">
        <v>163</v>
      </c>
      <c r="AJ51" s="603">
        <v>155</v>
      </c>
      <c r="AK51" s="603">
        <v>125</v>
      </c>
      <c r="AL51" s="603">
        <v>120</v>
      </c>
      <c r="AM51" s="603">
        <v>56</v>
      </c>
      <c r="AN51" s="603">
        <v>0</v>
      </c>
      <c r="AO51" s="603">
        <v>0</v>
      </c>
      <c r="AP51" s="559">
        <v>35</v>
      </c>
      <c r="AQ51" s="559">
        <v>56</v>
      </c>
      <c r="AR51" s="559">
        <v>246</v>
      </c>
      <c r="AS51" s="559">
        <v>60</v>
      </c>
      <c r="AT51" s="559">
        <v>1936</v>
      </c>
      <c r="AU51" s="559">
        <v>121.16000000000001</v>
      </c>
      <c r="AV51" s="559">
        <v>145.08000000000001</v>
      </c>
      <c r="AW51" s="559">
        <v>562.12</v>
      </c>
      <c r="AX51" s="559">
        <v>303</v>
      </c>
      <c r="AZ51" s="90"/>
      <c r="BA51" s="90"/>
      <c r="BB51" s="90"/>
    </row>
    <row r="52" spans="1:54" x14ac:dyDescent="0.25">
      <c r="A52" s="566">
        <v>321</v>
      </c>
      <c r="B52" s="125">
        <v>468</v>
      </c>
      <c r="C52" s="462" t="s">
        <v>99</v>
      </c>
      <c r="D52" s="354" t="s">
        <v>31</v>
      </c>
      <c r="E52" s="361">
        <v>1</v>
      </c>
      <c r="F52" s="557">
        <f t="shared" si="1"/>
        <v>1152</v>
      </c>
      <c r="G52" s="339">
        <v>50</v>
      </c>
      <c r="H52" s="339">
        <v>81</v>
      </c>
      <c r="I52" s="339">
        <v>81</v>
      </c>
      <c r="J52" s="339">
        <v>57</v>
      </c>
      <c r="K52" s="339">
        <v>7</v>
      </c>
      <c r="L52" s="339">
        <v>52</v>
      </c>
      <c r="M52" s="559">
        <v>15</v>
      </c>
      <c r="N52" s="559">
        <v>41</v>
      </c>
      <c r="O52" s="559">
        <v>21</v>
      </c>
      <c r="P52" s="559">
        <v>32</v>
      </c>
      <c r="Q52" s="559">
        <v>23</v>
      </c>
      <c r="R52" s="559">
        <v>14</v>
      </c>
      <c r="S52" s="559"/>
      <c r="T52" s="603">
        <v>27</v>
      </c>
      <c r="U52" s="603">
        <v>26</v>
      </c>
      <c r="V52" s="603">
        <v>32</v>
      </c>
      <c r="W52" s="603">
        <v>39</v>
      </c>
      <c r="X52" s="603">
        <v>39</v>
      </c>
      <c r="Y52" s="603">
        <v>42</v>
      </c>
      <c r="Z52" s="603">
        <v>34</v>
      </c>
      <c r="AA52" s="603">
        <v>37</v>
      </c>
      <c r="AB52" s="603">
        <v>37</v>
      </c>
      <c r="AC52" s="603">
        <v>28</v>
      </c>
      <c r="AD52" s="603">
        <v>38</v>
      </c>
      <c r="AE52" s="603">
        <v>42</v>
      </c>
      <c r="AF52" s="603">
        <v>40</v>
      </c>
      <c r="AG52" s="603">
        <v>31</v>
      </c>
      <c r="AH52" s="603">
        <v>35</v>
      </c>
      <c r="AI52" s="603">
        <v>35</v>
      </c>
      <c r="AJ52" s="603">
        <v>37</v>
      </c>
      <c r="AK52" s="603">
        <v>34</v>
      </c>
      <c r="AL52" s="603">
        <v>31</v>
      </c>
      <c r="AM52" s="603">
        <v>14</v>
      </c>
      <c r="AN52" s="603">
        <v>0</v>
      </c>
      <c r="AO52" s="603">
        <v>0</v>
      </c>
      <c r="AP52" s="559">
        <v>15</v>
      </c>
      <c r="AQ52" s="559">
        <v>14</v>
      </c>
      <c r="AR52" s="559">
        <v>99</v>
      </c>
      <c r="AS52" s="559">
        <v>17</v>
      </c>
      <c r="AT52" s="559">
        <v>397</v>
      </c>
      <c r="AU52" s="559">
        <v>22.880000000000003</v>
      </c>
      <c r="AV52" s="559">
        <v>29.64</v>
      </c>
      <c r="AW52" s="559">
        <v>134.16</v>
      </c>
      <c r="AX52" s="559">
        <v>198</v>
      </c>
      <c r="AZ52" s="90"/>
      <c r="BA52" s="90"/>
      <c r="BB52" s="90"/>
    </row>
    <row r="53" spans="1:54" x14ac:dyDescent="0.25">
      <c r="A53" s="566">
        <v>327</v>
      </c>
      <c r="B53" s="125">
        <v>6878</v>
      </c>
      <c r="C53" s="462" t="s">
        <v>101</v>
      </c>
      <c r="D53" s="354" t="s">
        <v>31</v>
      </c>
      <c r="E53" s="361">
        <v>1</v>
      </c>
      <c r="F53" s="557">
        <f t="shared" si="1"/>
        <v>905</v>
      </c>
      <c r="G53" s="339">
        <v>60</v>
      </c>
      <c r="H53" s="339">
        <v>36</v>
      </c>
      <c r="I53" s="339">
        <v>81</v>
      </c>
      <c r="J53" s="339">
        <v>71</v>
      </c>
      <c r="K53" s="339">
        <v>9</v>
      </c>
      <c r="L53" s="339">
        <v>61</v>
      </c>
      <c r="M53" s="559">
        <v>12</v>
      </c>
      <c r="N53" s="559">
        <v>26</v>
      </c>
      <c r="O53" s="559">
        <v>19</v>
      </c>
      <c r="P53" s="559">
        <v>22</v>
      </c>
      <c r="Q53" s="559">
        <v>20</v>
      </c>
      <c r="R53" s="559">
        <v>11</v>
      </c>
      <c r="S53" s="559"/>
      <c r="T53" s="603">
        <v>24</v>
      </c>
      <c r="U53" s="603">
        <v>24</v>
      </c>
      <c r="V53" s="603">
        <v>29</v>
      </c>
      <c r="W53" s="603">
        <v>41</v>
      </c>
      <c r="X53" s="603">
        <v>25</v>
      </c>
      <c r="Y53" s="603">
        <v>35</v>
      </c>
      <c r="Z53" s="603">
        <v>23</v>
      </c>
      <c r="AA53" s="603">
        <v>25</v>
      </c>
      <c r="AB53" s="603">
        <v>21</v>
      </c>
      <c r="AC53" s="603">
        <v>22</v>
      </c>
      <c r="AD53" s="603">
        <v>23</v>
      </c>
      <c r="AE53" s="603">
        <v>30</v>
      </c>
      <c r="AF53" s="603">
        <v>28</v>
      </c>
      <c r="AG53" s="603">
        <v>15</v>
      </c>
      <c r="AH53" s="603">
        <v>21</v>
      </c>
      <c r="AI53" s="603">
        <v>21</v>
      </c>
      <c r="AJ53" s="603">
        <v>21</v>
      </c>
      <c r="AK53" s="603">
        <v>18</v>
      </c>
      <c r="AL53" s="603">
        <v>17</v>
      </c>
      <c r="AM53" s="603">
        <v>14</v>
      </c>
      <c r="AN53" s="603">
        <v>0</v>
      </c>
      <c r="AO53" s="603">
        <v>0</v>
      </c>
      <c r="AP53" s="559">
        <v>2</v>
      </c>
      <c r="AQ53" s="559">
        <v>14</v>
      </c>
      <c r="AR53" s="559">
        <v>86</v>
      </c>
      <c r="AS53" s="559">
        <v>11</v>
      </c>
      <c r="AT53" s="559">
        <v>236</v>
      </c>
      <c r="AU53" s="559">
        <v>17.68</v>
      </c>
      <c r="AV53" s="559">
        <v>20.8</v>
      </c>
      <c r="AW53" s="559">
        <v>89.44</v>
      </c>
      <c r="AX53" s="559">
        <v>99</v>
      </c>
      <c r="AZ53" s="90"/>
      <c r="BA53" s="90"/>
      <c r="BB53" s="90"/>
    </row>
    <row r="54" spans="1:54" x14ac:dyDescent="0.25">
      <c r="A54" s="566">
        <v>328</v>
      </c>
      <c r="B54" s="125">
        <v>6879</v>
      </c>
      <c r="C54" s="462" t="s">
        <v>103</v>
      </c>
      <c r="D54" s="354" t="s">
        <v>31</v>
      </c>
      <c r="E54" s="361">
        <v>1</v>
      </c>
      <c r="F54" s="557">
        <f t="shared" si="1"/>
        <v>628</v>
      </c>
      <c r="G54" s="339">
        <v>20</v>
      </c>
      <c r="H54" s="339">
        <v>31</v>
      </c>
      <c r="I54" s="339">
        <v>29</v>
      </c>
      <c r="J54" s="339">
        <v>31</v>
      </c>
      <c r="K54" s="339">
        <v>8</v>
      </c>
      <c r="L54" s="339">
        <v>21</v>
      </c>
      <c r="M54" s="559">
        <v>13</v>
      </c>
      <c r="N54" s="559">
        <v>25</v>
      </c>
      <c r="O54" s="559">
        <v>13</v>
      </c>
      <c r="P54" s="559">
        <v>18</v>
      </c>
      <c r="Q54" s="559">
        <v>14</v>
      </c>
      <c r="R54" s="559">
        <v>12</v>
      </c>
      <c r="S54" s="559"/>
      <c r="T54" s="603">
        <v>19</v>
      </c>
      <c r="U54" s="603">
        <v>18</v>
      </c>
      <c r="V54" s="603">
        <v>25</v>
      </c>
      <c r="W54" s="603">
        <v>38</v>
      </c>
      <c r="X54" s="603">
        <v>24</v>
      </c>
      <c r="Y54" s="603">
        <v>24</v>
      </c>
      <c r="Z54" s="603">
        <v>15</v>
      </c>
      <c r="AA54" s="603">
        <v>17</v>
      </c>
      <c r="AB54" s="603">
        <v>19</v>
      </c>
      <c r="AC54" s="603">
        <v>19</v>
      </c>
      <c r="AD54" s="603">
        <v>16</v>
      </c>
      <c r="AE54" s="603">
        <v>19</v>
      </c>
      <c r="AF54" s="603">
        <v>19</v>
      </c>
      <c r="AG54" s="603">
        <v>16</v>
      </c>
      <c r="AH54" s="603">
        <v>20</v>
      </c>
      <c r="AI54" s="603">
        <v>20</v>
      </c>
      <c r="AJ54" s="603">
        <v>20</v>
      </c>
      <c r="AK54" s="603">
        <v>19</v>
      </c>
      <c r="AL54" s="603">
        <v>16</v>
      </c>
      <c r="AM54" s="603">
        <v>10</v>
      </c>
      <c r="AN54" s="603">
        <v>0</v>
      </c>
      <c r="AO54" s="603">
        <v>0</v>
      </c>
      <c r="AP54" s="559">
        <v>0</v>
      </c>
      <c r="AQ54" s="559">
        <v>10</v>
      </c>
      <c r="AR54" s="559">
        <v>66</v>
      </c>
      <c r="AS54" s="559">
        <v>11</v>
      </c>
      <c r="AT54" s="559">
        <v>237</v>
      </c>
      <c r="AU54" s="559">
        <v>15.08</v>
      </c>
      <c r="AV54" s="559">
        <v>20.8</v>
      </c>
      <c r="AW54" s="559">
        <v>82.68</v>
      </c>
      <c r="AX54" s="559">
        <v>97</v>
      </c>
      <c r="AZ54" s="90"/>
      <c r="BA54" s="90"/>
      <c r="BB54" s="90"/>
    </row>
    <row r="55" spans="1:54" x14ac:dyDescent="0.25">
      <c r="A55" s="554" t="s">
        <v>831</v>
      </c>
      <c r="B55" s="555" t="s">
        <v>109</v>
      </c>
      <c r="C55" s="555" t="s">
        <v>9</v>
      </c>
      <c r="D55" s="555" t="s">
        <v>10</v>
      </c>
      <c r="E55" s="555"/>
      <c r="F55" s="556">
        <f t="shared" si="1"/>
        <v>43872</v>
      </c>
      <c r="G55" s="565">
        <f>SUM(G56:G70)</f>
        <v>880</v>
      </c>
      <c r="H55" s="565">
        <f t="shared" ref="H55:AX55" si="8">SUM(H56:H70)</f>
        <v>828</v>
      </c>
      <c r="I55" s="565">
        <f t="shared" si="8"/>
        <v>767</v>
      </c>
      <c r="J55" s="565">
        <f t="shared" si="8"/>
        <v>758</v>
      </c>
      <c r="K55" s="565">
        <f t="shared" si="8"/>
        <v>599</v>
      </c>
      <c r="L55" s="565">
        <f t="shared" si="8"/>
        <v>707</v>
      </c>
      <c r="M55" s="565">
        <f t="shared" si="8"/>
        <v>698</v>
      </c>
      <c r="N55" s="565">
        <f t="shared" si="8"/>
        <v>671</v>
      </c>
      <c r="O55" s="565">
        <f t="shared" si="8"/>
        <v>582</v>
      </c>
      <c r="P55" s="565">
        <f t="shared" si="8"/>
        <v>615</v>
      </c>
      <c r="Q55" s="565">
        <f t="shared" si="8"/>
        <v>704</v>
      </c>
      <c r="R55" s="565">
        <f t="shared" si="8"/>
        <v>725</v>
      </c>
      <c r="S55" s="565">
        <f>G55+I55+J55+K55+L55+M55+N55+O55+P55+Q55+Q55+R55</f>
        <v>8410</v>
      </c>
      <c r="T55" s="565">
        <f t="shared" si="8"/>
        <v>672</v>
      </c>
      <c r="U55" s="565">
        <f t="shared" si="8"/>
        <v>729</v>
      </c>
      <c r="V55" s="565">
        <f t="shared" si="8"/>
        <v>707</v>
      </c>
      <c r="W55" s="565">
        <f t="shared" si="8"/>
        <v>753</v>
      </c>
      <c r="X55" s="565">
        <f t="shared" si="8"/>
        <v>720</v>
      </c>
      <c r="Y55" s="565">
        <f t="shared" si="8"/>
        <v>634</v>
      </c>
      <c r="Z55" s="565">
        <f t="shared" si="8"/>
        <v>692</v>
      </c>
      <c r="AA55" s="565">
        <f t="shared" si="8"/>
        <v>667</v>
      </c>
      <c r="AB55" s="565">
        <f t="shared" si="8"/>
        <v>3061</v>
      </c>
      <c r="AC55" s="565">
        <f t="shared" si="8"/>
        <v>3106</v>
      </c>
      <c r="AD55" s="565">
        <f t="shared" si="8"/>
        <v>2830</v>
      </c>
      <c r="AE55" s="565">
        <f t="shared" si="8"/>
        <v>2594</v>
      </c>
      <c r="AF55" s="565">
        <f t="shared" si="8"/>
        <v>2262</v>
      </c>
      <c r="AG55" s="565">
        <f t="shared" si="8"/>
        <v>1809</v>
      </c>
      <c r="AH55" s="565">
        <f t="shared" si="8"/>
        <v>1468</v>
      </c>
      <c r="AI55" s="565">
        <f t="shared" si="8"/>
        <v>1264</v>
      </c>
      <c r="AJ55" s="565">
        <f t="shared" si="8"/>
        <v>1001</v>
      </c>
      <c r="AK55" s="565">
        <f t="shared" si="8"/>
        <v>728</v>
      </c>
      <c r="AL55" s="565">
        <f t="shared" si="8"/>
        <v>538</v>
      </c>
      <c r="AM55" s="565">
        <f t="shared" si="8"/>
        <v>352</v>
      </c>
      <c r="AN55" s="565">
        <f t="shared" si="8"/>
        <v>169</v>
      </c>
      <c r="AO55" s="565">
        <f t="shared" si="8"/>
        <v>172</v>
      </c>
      <c r="AP55" s="565">
        <f t="shared" si="8"/>
        <v>42</v>
      </c>
      <c r="AQ55" s="565">
        <f t="shared" si="8"/>
        <v>447</v>
      </c>
      <c r="AR55" s="565">
        <f t="shared" si="8"/>
        <v>433</v>
      </c>
      <c r="AS55" s="565">
        <f t="shared" si="8"/>
        <v>1058</v>
      </c>
      <c r="AT55" s="565">
        <f t="shared" si="8"/>
        <v>18153</v>
      </c>
      <c r="AU55" s="565">
        <f t="shared" si="8"/>
        <v>1683.6000000000004</v>
      </c>
      <c r="AV55" s="565">
        <f t="shared" si="8"/>
        <v>1716.8799999999999</v>
      </c>
      <c r="AW55" s="565">
        <f t="shared" si="8"/>
        <v>8003.16</v>
      </c>
      <c r="AX55" s="565">
        <f t="shared" si="8"/>
        <v>1114</v>
      </c>
      <c r="AZ55" s="90"/>
      <c r="BA55" s="90"/>
      <c r="BB55" s="90"/>
    </row>
    <row r="56" spans="1:54" x14ac:dyDescent="0.25">
      <c r="A56" s="566">
        <v>301</v>
      </c>
      <c r="B56" s="125">
        <v>495</v>
      </c>
      <c r="C56" s="462" t="s">
        <v>13</v>
      </c>
      <c r="D56" s="354" t="s">
        <v>14</v>
      </c>
      <c r="E56" s="361">
        <v>1</v>
      </c>
      <c r="F56" s="557">
        <f t="shared" si="1"/>
        <v>9929</v>
      </c>
      <c r="G56" s="339">
        <v>286</v>
      </c>
      <c r="H56" s="339">
        <v>265</v>
      </c>
      <c r="I56" s="339">
        <v>243</v>
      </c>
      <c r="J56" s="339">
        <v>242</v>
      </c>
      <c r="K56" s="339">
        <v>139</v>
      </c>
      <c r="L56" s="339">
        <v>230</v>
      </c>
      <c r="M56" s="559">
        <v>186</v>
      </c>
      <c r="N56" s="559">
        <v>162</v>
      </c>
      <c r="O56" s="559">
        <v>138</v>
      </c>
      <c r="P56" s="559">
        <v>176</v>
      </c>
      <c r="Q56" s="559">
        <v>188</v>
      </c>
      <c r="R56" s="559">
        <v>198</v>
      </c>
      <c r="S56" s="559"/>
      <c r="T56" s="559">
        <v>172</v>
      </c>
      <c r="U56" s="559">
        <v>211</v>
      </c>
      <c r="V56" s="559">
        <v>194</v>
      </c>
      <c r="W56" s="559">
        <v>252</v>
      </c>
      <c r="X56" s="559">
        <v>218</v>
      </c>
      <c r="Y56" s="559">
        <v>187</v>
      </c>
      <c r="Z56" s="559">
        <v>198</v>
      </c>
      <c r="AA56" s="559">
        <v>196</v>
      </c>
      <c r="AB56" s="559">
        <v>920</v>
      </c>
      <c r="AC56" s="559">
        <v>799</v>
      </c>
      <c r="AD56" s="559">
        <v>840</v>
      </c>
      <c r="AE56" s="559">
        <v>699</v>
      </c>
      <c r="AF56" s="559">
        <v>500</v>
      </c>
      <c r="AG56" s="559">
        <v>460</v>
      </c>
      <c r="AH56" s="559">
        <v>430</v>
      </c>
      <c r="AI56" s="559">
        <v>389</v>
      </c>
      <c r="AJ56" s="559">
        <v>260</v>
      </c>
      <c r="AK56" s="559">
        <v>204</v>
      </c>
      <c r="AL56" s="559">
        <v>156</v>
      </c>
      <c r="AM56" s="559">
        <v>100</v>
      </c>
      <c r="AN56" s="559">
        <v>45</v>
      </c>
      <c r="AO56" s="559">
        <v>46</v>
      </c>
      <c r="AP56" s="559">
        <v>14</v>
      </c>
      <c r="AQ56" s="559">
        <v>228</v>
      </c>
      <c r="AR56" s="559">
        <v>221</v>
      </c>
      <c r="AS56" s="559">
        <v>465</v>
      </c>
      <c r="AT56" s="559">
        <v>4520</v>
      </c>
      <c r="AU56" s="559">
        <v>514</v>
      </c>
      <c r="AV56" s="559">
        <v>562</v>
      </c>
      <c r="AW56" s="559">
        <v>2229</v>
      </c>
      <c r="AX56" s="559">
        <v>342</v>
      </c>
      <c r="AZ56" s="90"/>
      <c r="BA56" s="90"/>
      <c r="BB56" s="90"/>
    </row>
    <row r="57" spans="1:54" x14ac:dyDescent="0.25">
      <c r="A57" s="566">
        <v>302</v>
      </c>
      <c r="B57" s="125">
        <v>496</v>
      </c>
      <c r="C57" s="462" t="s">
        <v>17</v>
      </c>
      <c r="D57" s="354" t="s">
        <v>16</v>
      </c>
      <c r="E57" s="361">
        <v>1</v>
      </c>
      <c r="F57" s="557">
        <f t="shared" si="1"/>
        <v>1726</v>
      </c>
      <c r="G57" s="339">
        <v>52</v>
      </c>
      <c r="H57" s="339">
        <v>49</v>
      </c>
      <c r="I57" s="339">
        <v>49</v>
      </c>
      <c r="J57" s="339">
        <v>48</v>
      </c>
      <c r="K57" s="339">
        <v>27</v>
      </c>
      <c r="L57" s="339">
        <v>41</v>
      </c>
      <c r="M57" s="559">
        <v>35</v>
      </c>
      <c r="N57" s="559">
        <v>39</v>
      </c>
      <c r="O57" s="559">
        <v>26</v>
      </c>
      <c r="P57" s="559">
        <v>26</v>
      </c>
      <c r="Q57" s="559">
        <v>43</v>
      </c>
      <c r="R57" s="559">
        <v>44</v>
      </c>
      <c r="S57" s="559"/>
      <c r="T57" s="559">
        <v>29</v>
      </c>
      <c r="U57" s="559">
        <v>32</v>
      </c>
      <c r="V57" s="559">
        <v>32</v>
      </c>
      <c r="W57" s="559">
        <v>33</v>
      </c>
      <c r="X57" s="559">
        <v>39</v>
      </c>
      <c r="Y57" s="559">
        <v>19</v>
      </c>
      <c r="Z57" s="559">
        <v>23</v>
      </c>
      <c r="AA57" s="559">
        <v>28</v>
      </c>
      <c r="AB57" s="559">
        <v>114</v>
      </c>
      <c r="AC57" s="559">
        <v>156</v>
      </c>
      <c r="AD57" s="559">
        <v>120</v>
      </c>
      <c r="AE57" s="559">
        <v>131</v>
      </c>
      <c r="AF57" s="559">
        <v>108</v>
      </c>
      <c r="AG57" s="559">
        <v>87</v>
      </c>
      <c r="AH57" s="559">
        <v>81</v>
      </c>
      <c r="AI57" s="559">
        <v>60</v>
      </c>
      <c r="AJ57" s="559">
        <v>55</v>
      </c>
      <c r="AK57" s="559">
        <v>40</v>
      </c>
      <c r="AL57" s="559">
        <v>30</v>
      </c>
      <c r="AM57" s="559">
        <v>16</v>
      </c>
      <c r="AN57" s="559">
        <v>7</v>
      </c>
      <c r="AO57" s="559">
        <v>7</v>
      </c>
      <c r="AP57" s="559">
        <v>6</v>
      </c>
      <c r="AQ57" s="559">
        <v>16</v>
      </c>
      <c r="AR57" s="559">
        <v>15</v>
      </c>
      <c r="AS57" s="559">
        <v>38</v>
      </c>
      <c r="AT57" s="559">
        <v>735</v>
      </c>
      <c r="AU57" s="559">
        <v>72.28</v>
      </c>
      <c r="AV57" s="559">
        <v>83</v>
      </c>
      <c r="AW57" s="559">
        <v>359.84000000000003</v>
      </c>
      <c r="AX57" s="559">
        <v>45</v>
      </c>
      <c r="AZ57" s="90"/>
      <c r="BA57" s="90"/>
      <c r="BB57" s="90"/>
    </row>
    <row r="58" spans="1:54" x14ac:dyDescent="0.25">
      <c r="A58" s="566">
        <v>303</v>
      </c>
      <c r="B58" s="125">
        <v>497</v>
      </c>
      <c r="C58" s="462" t="s">
        <v>19</v>
      </c>
      <c r="D58" s="354" t="s">
        <v>16</v>
      </c>
      <c r="E58" s="361">
        <v>1</v>
      </c>
      <c r="F58" s="557">
        <f t="shared" si="1"/>
        <v>3280</v>
      </c>
      <c r="G58" s="339">
        <v>76</v>
      </c>
      <c r="H58" s="339">
        <v>73</v>
      </c>
      <c r="I58" s="339">
        <v>73</v>
      </c>
      <c r="J58" s="339">
        <v>72</v>
      </c>
      <c r="K58" s="339">
        <v>67</v>
      </c>
      <c r="L58" s="339">
        <v>69</v>
      </c>
      <c r="M58" s="559">
        <v>73</v>
      </c>
      <c r="N58" s="559">
        <v>71</v>
      </c>
      <c r="O58" s="559">
        <v>66</v>
      </c>
      <c r="P58" s="559">
        <v>61</v>
      </c>
      <c r="Q58" s="559">
        <v>69</v>
      </c>
      <c r="R58" s="559">
        <v>70</v>
      </c>
      <c r="S58" s="559"/>
      <c r="T58" s="559">
        <v>64</v>
      </c>
      <c r="U58" s="559">
        <v>71</v>
      </c>
      <c r="V58" s="559">
        <v>63</v>
      </c>
      <c r="W58" s="559">
        <v>67</v>
      </c>
      <c r="X58" s="559">
        <v>66</v>
      </c>
      <c r="Y58" s="559">
        <v>59</v>
      </c>
      <c r="Z58" s="559">
        <v>59</v>
      </c>
      <c r="AA58" s="559">
        <v>54</v>
      </c>
      <c r="AB58" s="559">
        <v>293</v>
      </c>
      <c r="AC58" s="559">
        <v>297</v>
      </c>
      <c r="AD58" s="559">
        <v>267</v>
      </c>
      <c r="AE58" s="559">
        <v>238</v>
      </c>
      <c r="AF58" s="559">
        <v>192</v>
      </c>
      <c r="AG58" s="559">
        <v>180</v>
      </c>
      <c r="AH58" s="559">
        <v>126</v>
      </c>
      <c r="AI58" s="559">
        <v>108</v>
      </c>
      <c r="AJ58" s="559">
        <v>88</v>
      </c>
      <c r="AK58" s="559">
        <v>65</v>
      </c>
      <c r="AL58" s="559">
        <v>35</v>
      </c>
      <c r="AM58" s="559">
        <v>32</v>
      </c>
      <c r="AN58" s="559">
        <v>8</v>
      </c>
      <c r="AO58" s="559">
        <v>8</v>
      </c>
      <c r="AP58" s="559">
        <v>1</v>
      </c>
      <c r="AQ58" s="559">
        <v>34</v>
      </c>
      <c r="AR58" s="559">
        <v>35</v>
      </c>
      <c r="AS58" s="559">
        <v>81</v>
      </c>
      <c r="AT58" s="559">
        <v>1420</v>
      </c>
      <c r="AU58" s="559">
        <v>156.52000000000001</v>
      </c>
      <c r="AV58" s="559">
        <v>150.28</v>
      </c>
      <c r="AW58" s="559">
        <v>753</v>
      </c>
      <c r="AX58" s="559">
        <v>92</v>
      </c>
      <c r="AZ58" s="90"/>
      <c r="BA58" s="90"/>
      <c r="BB58" s="90"/>
    </row>
    <row r="59" spans="1:54" x14ac:dyDescent="0.25">
      <c r="A59" s="566">
        <v>304</v>
      </c>
      <c r="B59" s="125">
        <v>498</v>
      </c>
      <c r="C59" s="462" t="s">
        <v>21</v>
      </c>
      <c r="D59" s="354" t="s">
        <v>16</v>
      </c>
      <c r="E59" s="361">
        <v>1</v>
      </c>
      <c r="F59" s="557">
        <f t="shared" si="1"/>
        <v>3294</v>
      </c>
      <c r="G59" s="339">
        <v>78</v>
      </c>
      <c r="H59" s="339">
        <v>74</v>
      </c>
      <c r="I59" s="339">
        <v>76</v>
      </c>
      <c r="J59" s="339">
        <v>75</v>
      </c>
      <c r="K59" s="339">
        <v>68</v>
      </c>
      <c r="L59" s="339">
        <v>71</v>
      </c>
      <c r="M59" s="559">
        <v>72</v>
      </c>
      <c r="N59" s="559">
        <v>72</v>
      </c>
      <c r="O59" s="559">
        <v>67</v>
      </c>
      <c r="P59" s="559">
        <v>65</v>
      </c>
      <c r="Q59" s="559">
        <v>69</v>
      </c>
      <c r="R59" s="559">
        <v>70</v>
      </c>
      <c r="S59" s="559"/>
      <c r="T59" s="559">
        <v>68</v>
      </c>
      <c r="U59" s="559">
        <v>74</v>
      </c>
      <c r="V59" s="559">
        <v>66</v>
      </c>
      <c r="W59" s="559">
        <v>62</v>
      </c>
      <c r="X59" s="559">
        <v>69</v>
      </c>
      <c r="Y59" s="559">
        <v>59</v>
      </c>
      <c r="Z59" s="559">
        <v>52</v>
      </c>
      <c r="AA59" s="559">
        <v>65</v>
      </c>
      <c r="AB59" s="559">
        <v>329</v>
      </c>
      <c r="AC59" s="559">
        <v>335</v>
      </c>
      <c r="AD59" s="559">
        <v>222</v>
      </c>
      <c r="AE59" s="559">
        <v>229</v>
      </c>
      <c r="AF59" s="559">
        <v>190</v>
      </c>
      <c r="AG59" s="559">
        <v>135</v>
      </c>
      <c r="AH59" s="559">
        <v>130</v>
      </c>
      <c r="AI59" s="559">
        <v>102</v>
      </c>
      <c r="AJ59" s="559">
        <v>94</v>
      </c>
      <c r="AK59" s="559">
        <v>63</v>
      </c>
      <c r="AL59" s="559">
        <v>45</v>
      </c>
      <c r="AM59" s="559">
        <v>25</v>
      </c>
      <c r="AN59" s="559">
        <v>11</v>
      </c>
      <c r="AO59" s="559">
        <v>12</v>
      </c>
      <c r="AP59" s="559">
        <v>2</v>
      </c>
      <c r="AQ59" s="559">
        <v>25</v>
      </c>
      <c r="AR59" s="559">
        <v>23</v>
      </c>
      <c r="AS59" s="559">
        <v>83</v>
      </c>
      <c r="AT59" s="559">
        <v>1621</v>
      </c>
      <c r="AU59" s="559">
        <v>163.28</v>
      </c>
      <c r="AV59" s="559">
        <v>156</v>
      </c>
      <c r="AW59" s="559">
        <v>738.4</v>
      </c>
      <c r="AX59" s="559">
        <v>82</v>
      </c>
      <c r="AZ59" s="90"/>
      <c r="BA59" s="90"/>
      <c r="BB59" s="90"/>
    </row>
    <row r="60" spans="1:54" x14ac:dyDescent="0.25">
      <c r="A60" s="566">
        <v>305</v>
      </c>
      <c r="B60" s="125">
        <v>499</v>
      </c>
      <c r="C60" s="462" t="s">
        <v>23</v>
      </c>
      <c r="D60" s="354" t="s">
        <v>16</v>
      </c>
      <c r="E60" s="361">
        <v>1</v>
      </c>
      <c r="F60" s="557">
        <f t="shared" si="1"/>
        <v>2969</v>
      </c>
      <c r="G60" s="339">
        <v>72</v>
      </c>
      <c r="H60" s="339">
        <v>62</v>
      </c>
      <c r="I60" s="339">
        <v>69</v>
      </c>
      <c r="J60" s="339">
        <v>64</v>
      </c>
      <c r="K60" s="339">
        <v>62</v>
      </c>
      <c r="L60" s="339">
        <v>62</v>
      </c>
      <c r="M60" s="559">
        <v>62</v>
      </c>
      <c r="N60" s="559">
        <v>63</v>
      </c>
      <c r="O60" s="559">
        <v>60</v>
      </c>
      <c r="P60" s="559">
        <v>64</v>
      </c>
      <c r="Q60" s="559">
        <v>64</v>
      </c>
      <c r="R60" s="559">
        <v>66</v>
      </c>
      <c r="S60" s="559"/>
      <c r="T60" s="559">
        <v>57</v>
      </c>
      <c r="U60" s="559">
        <v>74</v>
      </c>
      <c r="V60" s="559">
        <v>71</v>
      </c>
      <c r="W60" s="559">
        <v>59</v>
      </c>
      <c r="X60" s="559">
        <v>48</v>
      </c>
      <c r="Y60" s="559">
        <v>49</v>
      </c>
      <c r="Z60" s="559">
        <v>49</v>
      </c>
      <c r="AA60" s="559">
        <v>49</v>
      </c>
      <c r="AB60" s="559">
        <v>207</v>
      </c>
      <c r="AC60" s="559">
        <v>252</v>
      </c>
      <c r="AD60" s="559">
        <v>227</v>
      </c>
      <c r="AE60" s="559">
        <v>218</v>
      </c>
      <c r="AF60" s="559">
        <v>173</v>
      </c>
      <c r="AG60" s="559">
        <v>220</v>
      </c>
      <c r="AH60" s="559">
        <v>99</v>
      </c>
      <c r="AI60" s="559">
        <v>90</v>
      </c>
      <c r="AJ60" s="559">
        <v>93</v>
      </c>
      <c r="AK60" s="559">
        <v>60</v>
      </c>
      <c r="AL60" s="559">
        <v>45</v>
      </c>
      <c r="AM60" s="559">
        <v>30</v>
      </c>
      <c r="AN60" s="559">
        <v>14</v>
      </c>
      <c r="AO60" s="559">
        <v>15</v>
      </c>
      <c r="AP60" s="559">
        <v>1</v>
      </c>
      <c r="AQ60" s="559">
        <v>32</v>
      </c>
      <c r="AR60" s="559">
        <v>32</v>
      </c>
      <c r="AS60" s="559">
        <v>66</v>
      </c>
      <c r="AT60" s="559">
        <v>1703</v>
      </c>
      <c r="AU60" s="559">
        <v>164</v>
      </c>
      <c r="AV60" s="559">
        <v>162</v>
      </c>
      <c r="AW60" s="559">
        <v>663</v>
      </c>
      <c r="AX60" s="559">
        <v>76</v>
      </c>
      <c r="AZ60" s="90"/>
      <c r="BA60" s="90"/>
      <c r="BB60" s="90"/>
    </row>
    <row r="61" spans="1:54" x14ac:dyDescent="0.25">
      <c r="A61" s="566">
        <v>307</v>
      </c>
      <c r="B61" s="125">
        <v>500</v>
      </c>
      <c r="C61" s="462" t="s">
        <v>25</v>
      </c>
      <c r="D61" s="354" t="s">
        <v>16</v>
      </c>
      <c r="E61" s="361">
        <v>1</v>
      </c>
      <c r="F61" s="557">
        <f t="shared" si="1"/>
        <v>3564</v>
      </c>
      <c r="G61" s="339">
        <v>72</v>
      </c>
      <c r="H61" s="339">
        <v>62</v>
      </c>
      <c r="I61" s="339">
        <v>69</v>
      </c>
      <c r="J61" s="339">
        <v>69</v>
      </c>
      <c r="K61" s="339">
        <v>68</v>
      </c>
      <c r="L61" s="339">
        <v>62</v>
      </c>
      <c r="M61" s="559">
        <v>74</v>
      </c>
      <c r="N61" s="559">
        <v>74</v>
      </c>
      <c r="O61" s="559">
        <v>67</v>
      </c>
      <c r="P61" s="559">
        <v>66</v>
      </c>
      <c r="Q61" s="559">
        <v>66</v>
      </c>
      <c r="R61" s="559">
        <v>68</v>
      </c>
      <c r="S61" s="559"/>
      <c r="T61" s="559">
        <v>84</v>
      </c>
      <c r="U61" s="559">
        <v>80</v>
      </c>
      <c r="V61" s="559">
        <v>87</v>
      </c>
      <c r="W61" s="559">
        <v>110</v>
      </c>
      <c r="X61" s="559">
        <v>115</v>
      </c>
      <c r="Y61" s="559">
        <v>87</v>
      </c>
      <c r="Z61" s="559">
        <v>102</v>
      </c>
      <c r="AA61" s="559">
        <v>98</v>
      </c>
      <c r="AB61" s="559">
        <v>358</v>
      </c>
      <c r="AC61" s="559">
        <v>357</v>
      </c>
      <c r="AD61" s="559">
        <v>235</v>
      </c>
      <c r="AE61" s="559">
        <v>228</v>
      </c>
      <c r="AF61" s="559">
        <v>197</v>
      </c>
      <c r="AG61" s="559">
        <v>154</v>
      </c>
      <c r="AH61" s="559">
        <v>109</v>
      </c>
      <c r="AI61" s="559">
        <v>101</v>
      </c>
      <c r="AJ61" s="559">
        <v>89</v>
      </c>
      <c r="AK61" s="559">
        <v>47</v>
      </c>
      <c r="AL61" s="559">
        <v>49</v>
      </c>
      <c r="AM61" s="559">
        <v>30</v>
      </c>
      <c r="AN61" s="559">
        <v>15</v>
      </c>
      <c r="AO61" s="559">
        <v>15</v>
      </c>
      <c r="AP61" s="559">
        <v>3</v>
      </c>
      <c r="AQ61" s="559">
        <v>32</v>
      </c>
      <c r="AR61" s="559">
        <v>32</v>
      </c>
      <c r="AS61" s="559">
        <v>75</v>
      </c>
      <c r="AT61" s="559">
        <v>1648</v>
      </c>
      <c r="AU61" s="559">
        <v>168</v>
      </c>
      <c r="AV61" s="559">
        <v>185</v>
      </c>
      <c r="AW61" s="559">
        <v>756.08</v>
      </c>
      <c r="AX61" s="559">
        <v>86</v>
      </c>
      <c r="AZ61" s="90"/>
      <c r="BA61" s="90"/>
      <c r="BB61" s="90"/>
    </row>
    <row r="62" spans="1:54" x14ac:dyDescent="0.25">
      <c r="A62" s="566">
        <v>308</v>
      </c>
      <c r="B62" s="125">
        <v>501</v>
      </c>
      <c r="C62" s="462" t="s">
        <v>27</v>
      </c>
      <c r="D62" s="354" t="s">
        <v>16</v>
      </c>
      <c r="E62" s="361">
        <v>1</v>
      </c>
      <c r="F62" s="557">
        <f t="shared" si="1"/>
        <v>885</v>
      </c>
      <c r="G62" s="339">
        <v>16</v>
      </c>
      <c r="H62" s="339">
        <v>16</v>
      </c>
      <c r="I62" s="339">
        <v>15</v>
      </c>
      <c r="J62" s="339">
        <v>15</v>
      </c>
      <c r="K62" s="339">
        <v>12</v>
      </c>
      <c r="L62" s="339">
        <v>11</v>
      </c>
      <c r="M62" s="559">
        <v>13</v>
      </c>
      <c r="N62" s="559">
        <v>12</v>
      </c>
      <c r="O62" s="559">
        <v>11</v>
      </c>
      <c r="P62" s="559">
        <v>8</v>
      </c>
      <c r="Q62" s="559">
        <v>13</v>
      </c>
      <c r="R62" s="559">
        <v>15</v>
      </c>
      <c r="S62" s="559"/>
      <c r="T62" s="559">
        <v>14</v>
      </c>
      <c r="U62" s="559">
        <v>14</v>
      </c>
      <c r="V62" s="559">
        <v>14</v>
      </c>
      <c r="W62" s="559">
        <v>12</v>
      </c>
      <c r="X62" s="559">
        <v>7</v>
      </c>
      <c r="Y62" s="559">
        <v>8</v>
      </c>
      <c r="Z62" s="559">
        <v>23</v>
      </c>
      <c r="AA62" s="559">
        <v>19</v>
      </c>
      <c r="AB62" s="559">
        <v>89</v>
      </c>
      <c r="AC62" s="559">
        <v>77</v>
      </c>
      <c r="AD62" s="559">
        <v>67</v>
      </c>
      <c r="AE62" s="559">
        <v>100</v>
      </c>
      <c r="AF62" s="559">
        <v>97</v>
      </c>
      <c r="AG62" s="559">
        <v>45</v>
      </c>
      <c r="AH62" s="559">
        <v>34</v>
      </c>
      <c r="AI62" s="559">
        <v>32</v>
      </c>
      <c r="AJ62" s="559">
        <v>29</v>
      </c>
      <c r="AK62" s="559">
        <v>17</v>
      </c>
      <c r="AL62" s="559">
        <v>10</v>
      </c>
      <c r="AM62" s="559">
        <v>10</v>
      </c>
      <c r="AN62" s="559">
        <v>5</v>
      </c>
      <c r="AO62" s="559">
        <v>5</v>
      </c>
      <c r="AP62" s="559">
        <v>2</v>
      </c>
      <c r="AQ62" s="559">
        <v>7</v>
      </c>
      <c r="AR62" s="559">
        <v>7</v>
      </c>
      <c r="AS62" s="559">
        <v>20</v>
      </c>
      <c r="AT62" s="559">
        <v>325</v>
      </c>
      <c r="AU62" s="559">
        <v>29.64</v>
      </c>
      <c r="AV62" s="559">
        <v>31.200000000000003</v>
      </c>
      <c r="AW62" s="559">
        <v>236.6</v>
      </c>
      <c r="AX62" s="559">
        <v>31</v>
      </c>
      <c r="AZ62" s="90"/>
      <c r="BA62" s="90"/>
      <c r="BB62" s="90"/>
    </row>
    <row r="63" spans="1:54" x14ac:dyDescent="0.25">
      <c r="A63" s="566">
        <v>309</v>
      </c>
      <c r="B63" s="125">
        <v>502</v>
      </c>
      <c r="C63" s="462" t="s">
        <v>29</v>
      </c>
      <c r="D63" s="354" t="s">
        <v>16</v>
      </c>
      <c r="E63" s="361">
        <v>1</v>
      </c>
      <c r="F63" s="557">
        <f t="shared" si="1"/>
        <v>1258</v>
      </c>
      <c r="G63" s="339">
        <v>22</v>
      </c>
      <c r="H63" s="339">
        <v>21</v>
      </c>
      <c r="I63" s="339">
        <v>15</v>
      </c>
      <c r="J63" s="339">
        <v>15</v>
      </c>
      <c r="K63" s="339">
        <v>16</v>
      </c>
      <c r="L63" s="339">
        <v>11</v>
      </c>
      <c r="M63" s="559">
        <v>17</v>
      </c>
      <c r="N63" s="559">
        <v>17</v>
      </c>
      <c r="O63" s="559">
        <v>15</v>
      </c>
      <c r="P63" s="559">
        <v>15</v>
      </c>
      <c r="Q63" s="559">
        <v>19</v>
      </c>
      <c r="R63" s="559">
        <v>20</v>
      </c>
      <c r="S63" s="559"/>
      <c r="T63" s="559">
        <v>26</v>
      </c>
      <c r="U63" s="559">
        <v>17</v>
      </c>
      <c r="V63" s="559">
        <v>22</v>
      </c>
      <c r="W63" s="559">
        <v>20</v>
      </c>
      <c r="X63" s="559">
        <v>14</v>
      </c>
      <c r="Y63" s="559">
        <v>21</v>
      </c>
      <c r="Z63" s="559">
        <v>19</v>
      </c>
      <c r="AA63" s="559">
        <v>16</v>
      </c>
      <c r="AB63" s="559">
        <v>100</v>
      </c>
      <c r="AC63" s="559">
        <v>104</v>
      </c>
      <c r="AD63" s="559">
        <v>69</v>
      </c>
      <c r="AE63" s="559">
        <v>100</v>
      </c>
      <c r="AF63" s="559">
        <v>234</v>
      </c>
      <c r="AG63" s="559">
        <v>60</v>
      </c>
      <c r="AH63" s="559">
        <v>58</v>
      </c>
      <c r="AI63" s="559">
        <v>47</v>
      </c>
      <c r="AJ63" s="559">
        <v>50</v>
      </c>
      <c r="AK63" s="559">
        <v>30</v>
      </c>
      <c r="AL63" s="559">
        <v>19</v>
      </c>
      <c r="AM63" s="559">
        <v>15</v>
      </c>
      <c r="AN63" s="559">
        <v>7</v>
      </c>
      <c r="AO63" s="559">
        <v>7</v>
      </c>
      <c r="AP63" s="559">
        <v>3</v>
      </c>
      <c r="AQ63" s="559">
        <v>15</v>
      </c>
      <c r="AR63" s="559">
        <v>13</v>
      </c>
      <c r="AS63" s="559">
        <v>29</v>
      </c>
      <c r="AT63" s="559">
        <v>825</v>
      </c>
      <c r="AU63" s="559">
        <v>43.160000000000004</v>
      </c>
      <c r="AV63" s="559">
        <v>42.120000000000005</v>
      </c>
      <c r="AW63" s="559">
        <v>343.72</v>
      </c>
      <c r="AX63" s="559">
        <v>42</v>
      </c>
      <c r="AZ63" s="90"/>
      <c r="BA63" s="90"/>
      <c r="BB63" s="90"/>
    </row>
    <row r="64" spans="1:54" x14ac:dyDescent="0.25">
      <c r="A64" s="566">
        <v>310</v>
      </c>
      <c r="B64" s="125">
        <v>503</v>
      </c>
      <c r="C64" s="462" t="s">
        <v>32</v>
      </c>
      <c r="D64" s="354" t="s">
        <v>16</v>
      </c>
      <c r="E64" s="361">
        <v>1</v>
      </c>
      <c r="F64" s="557">
        <f t="shared" si="1"/>
        <v>969</v>
      </c>
      <c r="G64" s="339">
        <v>29</v>
      </c>
      <c r="H64" s="339">
        <v>29</v>
      </c>
      <c r="I64" s="339">
        <v>15</v>
      </c>
      <c r="J64" s="339">
        <v>15</v>
      </c>
      <c r="K64" s="339">
        <v>21</v>
      </c>
      <c r="L64" s="339">
        <v>11</v>
      </c>
      <c r="M64" s="559">
        <v>25</v>
      </c>
      <c r="N64" s="559">
        <v>25</v>
      </c>
      <c r="O64" s="559">
        <v>19</v>
      </c>
      <c r="P64" s="559">
        <v>17</v>
      </c>
      <c r="Q64" s="559">
        <v>22</v>
      </c>
      <c r="R64" s="559">
        <v>23</v>
      </c>
      <c r="S64" s="559"/>
      <c r="T64" s="559">
        <v>15</v>
      </c>
      <c r="U64" s="559">
        <v>15</v>
      </c>
      <c r="V64" s="559">
        <v>19</v>
      </c>
      <c r="W64" s="559">
        <v>17</v>
      </c>
      <c r="X64" s="559">
        <v>11</v>
      </c>
      <c r="Y64" s="559">
        <v>10</v>
      </c>
      <c r="Z64" s="559">
        <v>12</v>
      </c>
      <c r="AA64" s="559">
        <v>10</v>
      </c>
      <c r="AB64" s="559">
        <v>79</v>
      </c>
      <c r="AC64" s="559">
        <v>85</v>
      </c>
      <c r="AD64" s="559">
        <v>85</v>
      </c>
      <c r="AE64" s="559">
        <v>80</v>
      </c>
      <c r="AF64" s="559">
        <v>62</v>
      </c>
      <c r="AG64" s="559">
        <v>49</v>
      </c>
      <c r="AH64" s="559">
        <v>52</v>
      </c>
      <c r="AI64" s="559">
        <v>41</v>
      </c>
      <c r="AJ64" s="559">
        <v>16</v>
      </c>
      <c r="AK64" s="559">
        <v>25</v>
      </c>
      <c r="AL64" s="559">
        <v>17</v>
      </c>
      <c r="AM64" s="559">
        <v>12</v>
      </c>
      <c r="AN64" s="559">
        <v>3</v>
      </c>
      <c r="AO64" s="559">
        <v>3</v>
      </c>
      <c r="AP64" s="559">
        <v>2</v>
      </c>
      <c r="AQ64" s="559">
        <v>6</v>
      </c>
      <c r="AR64" s="559">
        <v>6</v>
      </c>
      <c r="AS64" s="559">
        <v>23</v>
      </c>
      <c r="AT64" s="559">
        <v>758</v>
      </c>
      <c r="AU64" s="559">
        <v>62.400000000000006</v>
      </c>
      <c r="AV64" s="559">
        <v>27.04</v>
      </c>
      <c r="AW64" s="559">
        <v>221.52</v>
      </c>
      <c r="AX64" s="559">
        <v>35</v>
      </c>
      <c r="AZ64" s="90"/>
      <c r="BA64" s="90"/>
      <c r="BB64" s="90"/>
    </row>
    <row r="65" spans="1:54" x14ac:dyDescent="0.25">
      <c r="A65" s="566">
        <v>311</v>
      </c>
      <c r="B65" s="125">
        <v>504</v>
      </c>
      <c r="C65" s="462" t="s">
        <v>34</v>
      </c>
      <c r="D65" s="354" t="s">
        <v>31</v>
      </c>
      <c r="E65" s="361">
        <v>1</v>
      </c>
      <c r="F65" s="557">
        <f t="shared" si="1"/>
        <v>896</v>
      </c>
      <c r="G65" s="339">
        <v>22</v>
      </c>
      <c r="H65" s="339">
        <v>22</v>
      </c>
      <c r="I65" s="339">
        <v>16</v>
      </c>
      <c r="J65" s="339">
        <v>16</v>
      </c>
      <c r="K65" s="339">
        <v>14</v>
      </c>
      <c r="L65" s="339">
        <v>12</v>
      </c>
      <c r="M65" s="559">
        <v>15</v>
      </c>
      <c r="N65" s="559">
        <v>15</v>
      </c>
      <c r="O65" s="559">
        <v>12</v>
      </c>
      <c r="P65" s="559">
        <v>11</v>
      </c>
      <c r="Q65" s="559">
        <v>18</v>
      </c>
      <c r="R65" s="559">
        <v>18</v>
      </c>
      <c r="S65" s="559"/>
      <c r="T65" s="559">
        <v>14</v>
      </c>
      <c r="U65" s="559">
        <v>14</v>
      </c>
      <c r="V65" s="559">
        <v>14</v>
      </c>
      <c r="W65" s="559">
        <v>15</v>
      </c>
      <c r="X65" s="559">
        <v>10</v>
      </c>
      <c r="Y65" s="559">
        <v>9</v>
      </c>
      <c r="Z65" s="559">
        <v>14</v>
      </c>
      <c r="AA65" s="559">
        <v>8</v>
      </c>
      <c r="AB65" s="559">
        <v>67</v>
      </c>
      <c r="AC65" s="559">
        <v>82</v>
      </c>
      <c r="AD65" s="559">
        <v>83</v>
      </c>
      <c r="AE65" s="559">
        <v>100</v>
      </c>
      <c r="AF65" s="559">
        <v>61</v>
      </c>
      <c r="AG65" s="559">
        <v>39</v>
      </c>
      <c r="AH65" s="559">
        <v>48</v>
      </c>
      <c r="AI65" s="559">
        <v>37</v>
      </c>
      <c r="AJ65" s="559">
        <v>34</v>
      </c>
      <c r="AK65" s="559">
        <v>25</v>
      </c>
      <c r="AL65" s="559">
        <v>12</v>
      </c>
      <c r="AM65" s="559">
        <v>11</v>
      </c>
      <c r="AN65" s="559">
        <v>4</v>
      </c>
      <c r="AO65" s="559">
        <v>4</v>
      </c>
      <c r="AP65" s="559">
        <v>2</v>
      </c>
      <c r="AQ65" s="559">
        <v>7</v>
      </c>
      <c r="AR65" s="559">
        <v>7</v>
      </c>
      <c r="AS65" s="559">
        <v>25</v>
      </c>
      <c r="AT65" s="559">
        <v>750</v>
      </c>
      <c r="AU65" s="559">
        <v>29.64</v>
      </c>
      <c r="AV65" s="559">
        <v>23.400000000000002</v>
      </c>
      <c r="AW65" s="559">
        <v>217.88</v>
      </c>
      <c r="AX65" s="559">
        <v>31</v>
      </c>
      <c r="AZ65" s="90"/>
      <c r="BA65" s="90"/>
      <c r="BB65" s="90"/>
    </row>
    <row r="66" spans="1:54" x14ac:dyDescent="0.25">
      <c r="A66" s="566">
        <v>312</v>
      </c>
      <c r="B66" s="125">
        <v>505</v>
      </c>
      <c r="C66" s="462" t="s">
        <v>36</v>
      </c>
      <c r="D66" s="354" t="s">
        <v>16</v>
      </c>
      <c r="E66" s="361">
        <v>1</v>
      </c>
      <c r="F66" s="557">
        <f t="shared" si="1"/>
        <v>1027</v>
      </c>
      <c r="G66" s="339">
        <v>22</v>
      </c>
      <c r="H66" s="339">
        <v>22</v>
      </c>
      <c r="I66" s="339">
        <v>15</v>
      </c>
      <c r="J66" s="339">
        <v>15</v>
      </c>
      <c r="K66" s="339">
        <v>14</v>
      </c>
      <c r="L66" s="339">
        <v>15</v>
      </c>
      <c r="M66" s="559">
        <v>19</v>
      </c>
      <c r="N66" s="559">
        <v>19</v>
      </c>
      <c r="O66" s="559">
        <v>13</v>
      </c>
      <c r="P66" s="559">
        <v>13</v>
      </c>
      <c r="Q66" s="559">
        <v>18</v>
      </c>
      <c r="R66" s="559">
        <v>18</v>
      </c>
      <c r="S66" s="559"/>
      <c r="T66" s="559">
        <v>11</v>
      </c>
      <c r="U66" s="559">
        <v>15</v>
      </c>
      <c r="V66" s="559">
        <v>19</v>
      </c>
      <c r="W66" s="559">
        <v>16</v>
      </c>
      <c r="X66" s="559">
        <v>13</v>
      </c>
      <c r="Y66" s="559">
        <v>12</v>
      </c>
      <c r="Z66" s="559">
        <v>18</v>
      </c>
      <c r="AA66" s="559">
        <v>13</v>
      </c>
      <c r="AB66" s="559">
        <v>76</v>
      </c>
      <c r="AC66" s="559">
        <v>94</v>
      </c>
      <c r="AD66" s="559">
        <v>115</v>
      </c>
      <c r="AE66" s="559">
        <v>90</v>
      </c>
      <c r="AF66" s="559">
        <v>80</v>
      </c>
      <c r="AG66" s="559">
        <v>70</v>
      </c>
      <c r="AH66" s="559">
        <v>53</v>
      </c>
      <c r="AI66" s="559">
        <v>43</v>
      </c>
      <c r="AJ66" s="559">
        <v>16</v>
      </c>
      <c r="AK66" s="559">
        <v>28</v>
      </c>
      <c r="AL66" s="559">
        <v>17</v>
      </c>
      <c r="AM66" s="559">
        <v>11</v>
      </c>
      <c r="AN66" s="559">
        <v>7</v>
      </c>
      <c r="AO66" s="559">
        <v>7</v>
      </c>
      <c r="AP66" s="559">
        <v>1</v>
      </c>
      <c r="AQ66" s="559">
        <v>7</v>
      </c>
      <c r="AR66" s="559">
        <v>7</v>
      </c>
      <c r="AS66" s="559">
        <v>23</v>
      </c>
      <c r="AT66" s="559">
        <v>750</v>
      </c>
      <c r="AU66" s="559">
        <v>33.28</v>
      </c>
      <c r="AV66" s="559">
        <v>32.76</v>
      </c>
      <c r="AW66" s="559">
        <v>269.36</v>
      </c>
      <c r="AX66" s="559">
        <v>25</v>
      </c>
      <c r="AZ66" s="90"/>
      <c r="BA66" s="90"/>
      <c r="BB66" s="90"/>
    </row>
    <row r="67" spans="1:54" x14ac:dyDescent="0.25">
      <c r="A67" s="566">
        <v>313</v>
      </c>
      <c r="B67" s="125">
        <v>506</v>
      </c>
      <c r="C67" s="462" t="s">
        <v>38</v>
      </c>
      <c r="D67" s="354" t="s">
        <v>14</v>
      </c>
      <c r="E67" s="361">
        <v>1</v>
      </c>
      <c r="F67" s="557">
        <f t="shared" si="1"/>
        <v>3420</v>
      </c>
      <c r="G67" s="339">
        <v>80</v>
      </c>
      <c r="H67" s="339">
        <v>80</v>
      </c>
      <c r="I67" s="339">
        <v>74</v>
      </c>
      <c r="J67" s="339">
        <v>74</v>
      </c>
      <c r="K67" s="339">
        <v>59</v>
      </c>
      <c r="L67" s="339">
        <v>74</v>
      </c>
      <c r="M67" s="559">
        <v>72</v>
      </c>
      <c r="N67" s="559">
        <v>72</v>
      </c>
      <c r="O67" s="559">
        <v>59</v>
      </c>
      <c r="P67" s="559">
        <v>59</v>
      </c>
      <c r="Q67" s="559">
        <v>75</v>
      </c>
      <c r="R67" s="559">
        <v>75</v>
      </c>
      <c r="S67" s="559"/>
      <c r="T67" s="559">
        <v>81</v>
      </c>
      <c r="U67" s="559">
        <v>76</v>
      </c>
      <c r="V67" s="559">
        <v>66</v>
      </c>
      <c r="W67" s="559">
        <v>54</v>
      </c>
      <c r="X67" s="559">
        <v>84</v>
      </c>
      <c r="Y67" s="559">
        <v>89</v>
      </c>
      <c r="Z67" s="559">
        <v>87</v>
      </c>
      <c r="AA67" s="559">
        <v>86</v>
      </c>
      <c r="AB67" s="559">
        <v>260</v>
      </c>
      <c r="AC67" s="559">
        <v>275</v>
      </c>
      <c r="AD67" s="559">
        <v>255</v>
      </c>
      <c r="AE67" s="559">
        <v>230</v>
      </c>
      <c r="AF67" s="559">
        <v>182</v>
      </c>
      <c r="AG67" s="559">
        <v>170</v>
      </c>
      <c r="AH67" s="559">
        <v>124</v>
      </c>
      <c r="AI67" s="559">
        <v>120</v>
      </c>
      <c r="AJ67" s="559">
        <v>100</v>
      </c>
      <c r="AK67" s="559">
        <v>67</v>
      </c>
      <c r="AL67" s="559">
        <v>56</v>
      </c>
      <c r="AM67" s="559">
        <v>45</v>
      </c>
      <c r="AN67" s="559">
        <v>30</v>
      </c>
      <c r="AO67" s="559">
        <v>30</v>
      </c>
      <c r="AP67" s="559">
        <v>3</v>
      </c>
      <c r="AQ67" s="559">
        <v>31</v>
      </c>
      <c r="AR67" s="559">
        <v>29</v>
      </c>
      <c r="AS67" s="559">
        <v>69</v>
      </c>
      <c r="AT67" s="559">
        <v>1759</v>
      </c>
      <c r="AU67" s="559">
        <v>172</v>
      </c>
      <c r="AV67" s="559">
        <v>195</v>
      </c>
      <c r="AW67" s="559">
        <v>675</v>
      </c>
      <c r="AX67" s="559">
        <v>123</v>
      </c>
      <c r="AZ67" s="90"/>
      <c r="BA67" s="90"/>
      <c r="BB67" s="90"/>
    </row>
    <row r="68" spans="1:54" x14ac:dyDescent="0.25">
      <c r="A68" s="566">
        <v>314</v>
      </c>
      <c r="B68" s="125">
        <v>6877</v>
      </c>
      <c r="C68" s="462" t="s">
        <v>40</v>
      </c>
      <c r="D68" s="354" t="s">
        <v>31</v>
      </c>
      <c r="E68" s="361">
        <v>1</v>
      </c>
      <c r="F68" s="557">
        <f t="shared" si="1"/>
        <v>1114</v>
      </c>
      <c r="G68" s="339">
        <v>28</v>
      </c>
      <c r="H68" s="339">
        <v>28</v>
      </c>
      <c r="I68" s="339">
        <v>21</v>
      </c>
      <c r="J68" s="339">
        <v>21</v>
      </c>
      <c r="K68" s="339">
        <v>16</v>
      </c>
      <c r="L68" s="339">
        <v>21</v>
      </c>
      <c r="M68" s="559">
        <v>17</v>
      </c>
      <c r="N68" s="559">
        <v>16</v>
      </c>
      <c r="O68" s="559">
        <v>15</v>
      </c>
      <c r="P68" s="559">
        <v>18</v>
      </c>
      <c r="Q68" s="559">
        <v>22</v>
      </c>
      <c r="R68" s="559">
        <v>22</v>
      </c>
      <c r="S68" s="559"/>
      <c r="T68" s="559">
        <v>25</v>
      </c>
      <c r="U68" s="559">
        <v>19</v>
      </c>
      <c r="V68" s="559">
        <v>20</v>
      </c>
      <c r="W68" s="559">
        <v>20</v>
      </c>
      <c r="X68" s="559">
        <v>15</v>
      </c>
      <c r="Y68" s="559">
        <v>15</v>
      </c>
      <c r="Z68" s="559">
        <v>21</v>
      </c>
      <c r="AA68" s="559">
        <v>15</v>
      </c>
      <c r="AB68" s="559">
        <v>105</v>
      </c>
      <c r="AC68" s="559">
        <v>98</v>
      </c>
      <c r="AD68" s="559">
        <v>100</v>
      </c>
      <c r="AE68" s="559">
        <v>61</v>
      </c>
      <c r="AF68" s="559">
        <v>76</v>
      </c>
      <c r="AG68" s="559">
        <v>60</v>
      </c>
      <c r="AH68" s="559">
        <v>65</v>
      </c>
      <c r="AI68" s="559">
        <v>44</v>
      </c>
      <c r="AJ68" s="559">
        <v>50</v>
      </c>
      <c r="AK68" s="559">
        <v>20</v>
      </c>
      <c r="AL68" s="559">
        <v>16</v>
      </c>
      <c r="AM68" s="559">
        <v>10</v>
      </c>
      <c r="AN68" s="559">
        <v>7</v>
      </c>
      <c r="AO68" s="559">
        <v>7</v>
      </c>
      <c r="AP68" s="559">
        <v>1</v>
      </c>
      <c r="AQ68" s="559">
        <v>6</v>
      </c>
      <c r="AR68" s="559">
        <v>5</v>
      </c>
      <c r="AS68" s="559">
        <v>31</v>
      </c>
      <c r="AT68" s="559">
        <v>701</v>
      </c>
      <c r="AU68" s="559">
        <v>41.08</v>
      </c>
      <c r="AV68" s="559">
        <v>39.520000000000003</v>
      </c>
      <c r="AW68" s="559">
        <v>249.08</v>
      </c>
      <c r="AX68" s="559">
        <v>62</v>
      </c>
      <c r="AZ68" s="90"/>
      <c r="BA68" s="90"/>
      <c r="BB68" s="90"/>
    </row>
    <row r="69" spans="1:54" x14ac:dyDescent="0.25">
      <c r="A69" s="566">
        <v>315</v>
      </c>
      <c r="B69" s="125">
        <v>13862</v>
      </c>
      <c r="C69" s="462" t="s">
        <v>42</v>
      </c>
      <c r="D69" s="354" t="s">
        <v>31</v>
      </c>
      <c r="E69" s="361">
        <v>1</v>
      </c>
      <c r="F69" s="557">
        <f t="shared" si="1"/>
        <v>579</v>
      </c>
      <c r="G69" s="339">
        <v>13</v>
      </c>
      <c r="H69" s="339">
        <v>13</v>
      </c>
      <c r="I69" s="339">
        <v>9</v>
      </c>
      <c r="J69" s="339">
        <v>9</v>
      </c>
      <c r="K69" s="339">
        <v>8</v>
      </c>
      <c r="L69" s="339">
        <v>9</v>
      </c>
      <c r="M69" s="559">
        <v>9</v>
      </c>
      <c r="N69" s="559">
        <v>7</v>
      </c>
      <c r="O69" s="559">
        <v>7</v>
      </c>
      <c r="P69" s="559">
        <v>8</v>
      </c>
      <c r="Q69" s="559">
        <v>9</v>
      </c>
      <c r="R69" s="559">
        <v>9</v>
      </c>
      <c r="S69" s="559"/>
      <c r="T69" s="559">
        <v>6</v>
      </c>
      <c r="U69" s="559">
        <v>8</v>
      </c>
      <c r="V69" s="559">
        <v>10</v>
      </c>
      <c r="W69" s="559">
        <v>8</v>
      </c>
      <c r="X69" s="559">
        <v>6</v>
      </c>
      <c r="Y69" s="559">
        <v>5</v>
      </c>
      <c r="Z69" s="559">
        <v>8</v>
      </c>
      <c r="AA69" s="559">
        <v>5</v>
      </c>
      <c r="AB69" s="559">
        <v>32</v>
      </c>
      <c r="AC69" s="559">
        <v>47</v>
      </c>
      <c r="AD69" s="559">
        <v>65</v>
      </c>
      <c r="AE69" s="559">
        <v>60</v>
      </c>
      <c r="AF69" s="559">
        <v>55</v>
      </c>
      <c r="AG69" s="559">
        <v>42</v>
      </c>
      <c r="AH69" s="559">
        <v>30</v>
      </c>
      <c r="AI69" s="559">
        <v>25</v>
      </c>
      <c r="AJ69" s="559">
        <v>14</v>
      </c>
      <c r="AK69" s="559">
        <v>19</v>
      </c>
      <c r="AL69" s="559">
        <v>15</v>
      </c>
      <c r="AM69" s="559">
        <v>3</v>
      </c>
      <c r="AN69" s="559">
        <v>3</v>
      </c>
      <c r="AO69" s="559">
        <v>3</v>
      </c>
      <c r="AP69" s="559">
        <v>0</v>
      </c>
      <c r="AQ69" s="559">
        <v>0</v>
      </c>
      <c r="AR69" s="559">
        <v>0</v>
      </c>
      <c r="AS69" s="559">
        <v>15</v>
      </c>
      <c r="AT69" s="559">
        <v>321</v>
      </c>
      <c r="AU69" s="559">
        <v>17.16</v>
      </c>
      <c r="AV69" s="559">
        <v>14.040000000000001</v>
      </c>
      <c r="AW69" s="559">
        <v>150.28</v>
      </c>
      <c r="AX69" s="559">
        <v>22</v>
      </c>
      <c r="AZ69" s="90"/>
      <c r="BA69" s="90"/>
      <c r="BB69" s="90"/>
    </row>
    <row r="70" spans="1:54" x14ac:dyDescent="0.25">
      <c r="A70" s="566">
        <v>316</v>
      </c>
      <c r="B70" s="125">
        <v>13863</v>
      </c>
      <c r="C70" s="462" t="s">
        <v>44</v>
      </c>
      <c r="D70" s="354" t="s">
        <v>31</v>
      </c>
      <c r="E70" s="361">
        <v>1</v>
      </c>
      <c r="F70" s="557">
        <f t="shared" si="1"/>
        <v>552</v>
      </c>
      <c r="G70" s="339">
        <v>12</v>
      </c>
      <c r="H70" s="339">
        <v>12</v>
      </c>
      <c r="I70" s="339">
        <v>8</v>
      </c>
      <c r="J70" s="339">
        <v>8</v>
      </c>
      <c r="K70" s="339">
        <v>8</v>
      </c>
      <c r="L70" s="339">
        <v>8</v>
      </c>
      <c r="M70" s="559">
        <v>9</v>
      </c>
      <c r="N70" s="559">
        <v>7</v>
      </c>
      <c r="O70" s="559">
        <v>7</v>
      </c>
      <c r="P70" s="559">
        <v>8</v>
      </c>
      <c r="Q70" s="559">
        <v>9</v>
      </c>
      <c r="R70" s="559">
        <v>9</v>
      </c>
      <c r="S70" s="559"/>
      <c r="T70" s="559">
        <v>6</v>
      </c>
      <c r="U70" s="559">
        <v>9</v>
      </c>
      <c r="V70" s="559">
        <v>10</v>
      </c>
      <c r="W70" s="559">
        <v>8</v>
      </c>
      <c r="X70" s="559">
        <v>5</v>
      </c>
      <c r="Y70" s="559">
        <v>5</v>
      </c>
      <c r="Z70" s="559">
        <v>7</v>
      </c>
      <c r="AA70" s="559">
        <v>5</v>
      </c>
      <c r="AB70" s="559">
        <v>32</v>
      </c>
      <c r="AC70" s="559">
        <v>48</v>
      </c>
      <c r="AD70" s="559">
        <v>80</v>
      </c>
      <c r="AE70" s="559">
        <v>30</v>
      </c>
      <c r="AF70" s="559">
        <v>55</v>
      </c>
      <c r="AG70" s="559">
        <v>38</v>
      </c>
      <c r="AH70" s="559">
        <v>29</v>
      </c>
      <c r="AI70" s="559">
        <v>25</v>
      </c>
      <c r="AJ70" s="559">
        <v>13</v>
      </c>
      <c r="AK70" s="559">
        <v>18</v>
      </c>
      <c r="AL70" s="559">
        <v>16</v>
      </c>
      <c r="AM70" s="559">
        <v>2</v>
      </c>
      <c r="AN70" s="559">
        <v>3</v>
      </c>
      <c r="AO70" s="559">
        <v>3</v>
      </c>
      <c r="AP70" s="559">
        <v>1</v>
      </c>
      <c r="AQ70" s="559">
        <v>1</v>
      </c>
      <c r="AR70" s="559">
        <v>1</v>
      </c>
      <c r="AS70" s="559">
        <v>15</v>
      </c>
      <c r="AT70" s="559">
        <v>317</v>
      </c>
      <c r="AU70" s="559">
        <v>17.16</v>
      </c>
      <c r="AV70" s="559">
        <v>13.52</v>
      </c>
      <c r="AW70" s="559">
        <v>140.4</v>
      </c>
      <c r="AX70" s="559">
        <v>20</v>
      </c>
      <c r="AZ70" s="90"/>
      <c r="BA70" s="90"/>
      <c r="BB70" s="90"/>
    </row>
    <row r="71" spans="1:54" x14ac:dyDescent="0.25">
      <c r="A71" s="554" t="s">
        <v>842</v>
      </c>
      <c r="B71" s="555" t="s">
        <v>109</v>
      </c>
      <c r="C71" s="555" t="s">
        <v>9</v>
      </c>
      <c r="D71" s="555" t="s">
        <v>46</v>
      </c>
      <c r="E71" s="555"/>
      <c r="F71" s="556">
        <f t="shared" si="1"/>
        <v>29139</v>
      </c>
      <c r="G71" s="565">
        <f>SUM(G72:G96)</f>
        <v>696</v>
      </c>
      <c r="H71" s="565">
        <f t="shared" ref="H71:AX71" si="9">SUM(H72:H96)</f>
        <v>810</v>
      </c>
      <c r="I71" s="565">
        <f t="shared" si="9"/>
        <v>947</v>
      </c>
      <c r="J71" s="565">
        <f t="shared" si="9"/>
        <v>856</v>
      </c>
      <c r="K71" s="565">
        <f t="shared" si="9"/>
        <v>605</v>
      </c>
      <c r="L71" s="565">
        <f t="shared" si="9"/>
        <v>882</v>
      </c>
      <c r="M71" s="565">
        <f t="shared" si="9"/>
        <v>724</v>
      </c>
      <c r="N71" s="565">
        <f t="shared" si="9"/>
        <v>828</v>
      </c>
      <c r="O71" s="565">
        <f t="shared" si="9"/>
        <v>733</v>
      </c>
      <c r="P71" s="565">
        <f t="shared" si="9"/>
        <v>746</v>
      </c>
      <c r="Q71" s="565">
        <f t="shared" si="9"/>
        <v>701</v>
      </c>
      <c r="R71" s="565">
        <f t="shared" si="9"/>
        <v>706</v>
      </c>
      <c r="S71" s="565"/>
      <c r="T71" s="565">
        <f t="shared" si="9"/>
        <v>703</v>
      </c>
      <c r="U71" s="565">
        <f t="shared" si="9"/>
        <v>693</v>
      </c>
      <c r="V71" s="565">
        <f t="shared" si="9"/>
        <v>614</v>
      </c>
      <c r="W71" s="565">
        <f t="shared" si="9"/>
        <v>636</v>
      </c>
      <c r="X71" s="565">
        <f t="shared" si="9"/>
        <v>625</v>
      </c>
      <c r="Y71" s="565">
        <f t="shared" si="9"/>
        <v>550</v>
      </c>
      <c r="Z71" s="565">
        <f t="shared" si="9"/>
        <v>571</v>
      </c>
      <c r="AA71" s="565">
        <f t="shared" si="9"/>
        <v>526</v>
      </c>
      <c r="AB71" s="565">
        <f t="shared" si="9"/>
        <v>2475</v>
      </c>
      <c r="AC71" s="565">
        <f t="shared" si="9"/>
        <v>2155</v>
      </c>
      <c r="AD71" s="565">
        <f t="shared" si="9"/>
        <v>2217</v>
      </c>
      <c r="AE71" s="565">
        <f t="shared" si="9"/>
        <v>2166</v>
      </c>
      <c r="AF71" s="565">
        <f t="shared" si="9"/>
        <v>1529</v>
      </c>
      <c r="AG71" s="565">
        <f t="shared" si="9"/>
        <v>1188</v>
      </c>
      <c r="AH71" s="565">
        <f t="shared" si="9"/>
        <v>892</v>
      </c>
      <c r="AI71" s="565">
        <f t="shared" si="9"/>
        <v>710</v>
      </c>
      <c r="AJ71" s="565">
        <f t="shared" si="9"/>
        <v>616</v>
      </c>
      <c r="AK71" s="565">
        <f t="shared" si="9"/>
        <v>418</v>
      </c>
      <c r="AL71" s="565">
        <f t="shared" si="9"/>
        <v>283</v>
      </c>
      <c r="AM71" s="565">
        <f t="shared" si="9"/>
        <v>168</v>
      </c>
      <c r="AN71" s="565">
        <f t="shared" si="9"/>
        <v>95</v>
      </c>
      <c r="AO71" s="565">
        <f t="shared" si="9"/>
        <v>75</v>
      </c>
      <c r="AP71" s="565">
        <f t="shared" si="9"/>
        <v>56</v>
      </c>
      <c r="AQ71" s="565">
        <f t="shared" si="9"/>
        <v>314</v>
      </c>
      <c r="AR71" s="565">
        <f t="shared" si="9"/>
        <v>382</v>
      </c>
      <c r="AS71" s="565">
        <f t="shared" si="9"/>
        <v>840</v>
      </c>
      <c r="AT71" s="565">
        <f t="shared" si="9"/>
        <v>16172</v>
      </c>
      <c r="AU71" s="565">
        <f t="shared" si="9"/>
        <v>1776.92</v>
      </c>
      <c r="AV71" s="565">
        <f t="shared" si="9"/>
        <v>1504.2</v>
      </c>
      <c r="AW71" s="565">
        <f t="shared" si="9"/>
        <v>7114.92</v>
      </c>
      <c r="AX71" s="565">
        <f t="shared" si="9"/>
        <v>1567</v>
      </c>
      <c r="AZ71" s="90"/>
      <c r="BA71" s="90"/>
      <c r="BB71" s="90"/>
    </row>
    <row r="72" spans="1:54" x14ac:dyDescent="0.25">
      <c r="A72" s="566">
        <v>201</v>
      </c>
      <c r="B72" s="125">
        <v>469</v>
      </c>
      <c r="C72" s="462" t="s">
        <v>49</v>
      </c>
      <c r="D72" s="568" t="s">
        <v>14</v>
      </c>
      <c r="E72" s="361">
        <v>1</v>
      </c>
      <c r="F72" s="557">
        <f t="shared" si="1"/>
        <v>4439</v>
      </c>
      <c r="G72" s="339">
        <v>86</v>
      </c>
      <c r="H72" s="339">
        <v>176</v>
      </c>
      <c r="I72" s="339">
        <v>188</v>
      </c>
      <c r="J72" s="339">
        <v>186</v>
      </c>
      <c r="K72" s="339">
        <v>91</v>
      </c>
      <c r="L72" s="339">
        <v>195</v>
      </c>
      <c r="M72" s="559">
        <v>81</v>
      </c>
      <c r="N72" s="559">
        <v>109</v>
      </c>
      <c r="O72" s="559">
        <v>88</v>
      </c>
      <c r="P72" s="559">
        <v>98</v>
      </c>
      <c r="Q72" s="559">
        <v>79</v>
      </c>
      <c r="R72" s="559">
        <v>79</v>
      </c>
      <c r="S72" s="559"/>
      <c r="T72" s="604">
        <v>105</v>
      </c>
      <c r="U72" s="604">
        <v>100</v>
      </c>
      <c r="V72" s="604">
        <v>86</v>
      </c>
      <c r="W72" s="604">
        <v>86</v>
      </c>
      <c r="X72" s="604">
        <v>85</v>
      </c>
      <c r="Y72" s="604">
        <v>74</v>
      </c>
      <c r="Z72" s="604">
        <v>81</v>
      </c>
      <c r="AA72" s="604">
        <v>84</v>
      </c>
      <c r="AB72" s="604">
        <v>368</v>
      </c>
      <c r="AC72" s="605">
        <v>310</v>
      </c>
      <c r="AD72" s="559">
        <v>349</v>
      </c>
      <c r="AE72" s="559">
        <v>305</v>
      </c>
      <c r="AF72" s="559">
        <v>377</v>
      </c>
      <c r="AG72" s="559">
        <v>207</v>
      </c>
      <c r="AH72" s="559">
        <v>88</v>
      </c>
      <c r="AI72" s="559">
        <v>80</v>
      </c>
      <c r="AJ72" s="559">
        <v>70</v>
      </c>
      <c r="AK72" s="559">
        <v>53</v>
      </c>
      <c r="AL72" s="559">
        <v>31</v>
      </c>
      <c r="AM72" s="559">
        <v>22</v>
      </c>
      <c r="AN72" s="559">
        <v>13</v>
      </c>
      <c r="AO72" s="559">
        <v>9</v>
      </c>
      <c r="AP72" s="559">
        <v>22</v>
      </c>
      <c r="AQ72" s="559">
        <v>32</v>
      </c>
      <c r="AR72" s="559">
        <v>45</v>
      </c>
      <c r="AS72" s="559">
        <v>135</v>
      </c>
      <c r="AT72" s="559">
        <v>1226</v>
      </c>
      <c r="AU72" s="559">
        <v>184</v>
      </c>
      <c r="AV72" s="559">
        <v>123</v>
      </c>
      <c r="AW72" s="559">
        <v>1094.6000000000001</v>
      </c>
      <c r="AX72" s="559">
        <v>222</v>
      </c>
      <c r="AZ72" s="90"/>
      <c r="BA72" s="90"/>
      <c r="BB72" s="90"/>
    </row>
    <row r="73" spans="1:54" x14ac:dyDescent="0.25">
      <c r="A73" s="566">
        <v>301</v>
      </c>
      <c r="B73" s="125">
        <v>513</v>
      </c>
      <c r="C73" s="462" t="s">
        <v>51</v>
      </c>
      <c r="D73" s="354" t="s">
        <v>31</v>
      </c>
      <c r="E73" s="361">
        <v>1</v>
      </c>
      <c r="F73" s="557">
        <f t="shared" si="1"/>
        <v>804</v>
      </c>
      <c r="G73" s="339">
        <v>20</v>
      </c>
      <c r="H73" s="339">
        <v>25</v>
      </c>
      <c r="I73" s="339">
        <v>33</v>
      </c>
      <c r="J73" s="339">
        <v>25</v>
      </c>
      <c r="K73" s="339">
        <v>17</v>
      </c>
      <c r="L73" s="339">
        <v>28</v>
      </c>
      <c r="M73" s="559">
        <v>26</v>
      </c>
      <c r="N73" s="559">
        <v>31</v>
      </c>
      <c r="O73" s="559">
        <v>26</v>
      </c>
      <c r="P73" s="559">
        <v>28</v>
      </c>
      <c r="Q73" s="559">
        <v>23</v>
      </c>
      <c r="R73" s="559">
        <v>25</v>
      </c>
      <c r="S73" s="559"/>
      <c r="T73" s="604">
        <v>18</v>
      </c>
      <c r="U73" s="604">
        <v>18</v>
      </c>
      <c r="V73" s="604">
        <v>16</v>
      </c>
      <c r="W73" s="604">
        <v>16</v>
      </c>
      <c r="X73" s="604">
        <v>15</v>
      </c>
      <c r="Y73" s="604">
        <v>14</v>
      </c>
      <c r="Z73" s="604">
        <v>16</v>
      </c>
      <c r="AA73" s="604">
        <v>15</v>
      </c>
      <c r="AB73" s="604">
        <v>61</v>
      </c>
      <c r="AC73" s="604">
        <v>41</v>
      </c>
      <c r="AD73" s="559">
        <v>60</v>
      </c>
      <c r="AE73" s="559">
        <v>42</v>
      </c>
      <c r="AF73" s="559">
        <v>39</v>
      </c>
      <c r="AG73" s="559">
        <v>26</v>
      </c>
      <c r="AH73" s="559">
        <v>20</v>
      </c>
      <c r="AI73" s="559">
        <v>24</v>
      </c>
      <c r="AJ73" s="559">
        <v>19</v>
      </c>
      <c r="AK73" s="559">
        <v>12</v>
      </c>
      <c r="AL73" s="559">
        <v>11</v>
      </c>
      <c r="AM73" s="559">
        <v>7</v>
      </c>
      <c r="AN73" s="559">
        <v>4</v>
      </c>
      <c r="AO73" s="559">
        <v>3</v>
      </c>
      <c r="AP73" s="559">
        <v>2</v>
      </c>
      <c r="AQ73" s="559">
        <v>6</v>
      </c>
      <c r="AR73" s="559">
        <v>8</v>
      </c>
      <c r="AS73" s="559">
        <v>28</v>
      </c>
      <c r="AT73" s="559">
        <v>376</v>
      </c>
      <c r="AU73" s="559">
        <v>57</v>
      </c>
      <c r="AV73" s="559">
        <v>56</v>
      </c>
      <c r="AW73" s="559">
        <v>261</v>
      </c>
      <c r="AX73" s="559">
        <v>48</v>
      </c>
      <c r="AZ73" s="90"/>
      <c r="BA73" s="90"/>
      <c r="BB73" s="90"/>
    </row>
    <row r="74" spans="1:54" x14ac:dyDescent="0.25">
      <c r="A74" s="566">
        <v>303</v>
      </c>
      <c r="B74" s="125">
        <v>514</v>
      </c>
      <c r="C74" s="462" t="s">
        <v>53</v>
      </c>
      <c r="D74" s="354" t="s">
        <v>31</v>
      </c>
      <c r="E74" s="361">
        <v>1</v>
      </c>
      <c r="F74" s="557">
        <f t="shared" si="1"/>
        <v>614</v>
      </c>
      <c r="G74" s="339">
        <v>18</v>
      </c>
      <c r="H74" s="339">
        <v>24</v>
      </c>
      <c r="I74" s="339">
        <v>29</v>
      </c>
      <c r="J74" s="339">
        <v>27</v>
      </c>
      <c r="K74" s="339">
        <v>16</v>
      </c>
      <c r="L74" s="339">
        <v>31</v>
      </c>
      <c r="M74" s="559">
        <v>19</v>
      </c>
      <c r="N74" s="559">
        <v>25</v>
      </c>
      <c r="O74" s="559">
        <v>19</v>
      </c>
      <c r="P74" s="559">
        <v>19</v>
      </c>
      <c r="Q74" s="559">
        <v>17</v>
      </c>
      <c r="R74" s="559">
        <v>17</v>
      </c>
      <c r="S74" s="559"/>
      <c r="T74" s="604">
        <v>20</v>
      </c>
      <c r="U74" s="604">
        <v>19</v>
      </c>
      <c r="V74" s="604">
        <v>14</v>
      </c>
      <c r="W74" s="604">
        <v>15</v>
      </c>
      <c r="X74" s="604">
        <v>14</v>
      </c>
      <c r="Y74" s="604">
        <v>11</v>
      </c>
      <c r="Z74" s="604">
        <v>12</v>
      </c>
      <c r="AA74" s="604">
        <v>13</v>
      </c>
      <c r="AB74" s="604">
        <v>29</v>
      </c>
      <c r="AC74" s="604">
        <v>24</v>
      </c>
      <c r="AD74" s="559">
        <v>46</v>
      </c>
      <c r="AE74" s="559">
        <v>25</v>
      </c>
      <c r="AF74" s="559">
        <v>20</v>
      </c>
      <c r="AG74" s="559">
        <v>9</v>
      </c>
      <c r="AH74" s="559">
        <v>12</v>
      </c>
      <c r="AI74" s="559">
        <v>18</v>
      </c>
      <c r="AJ74" s="559">
        <v>17</v>
      </c>
      <c r="AK74" s="559">
        <v>11</v>
      </c>
      <c r="AL74" s="559">
        <v>9</v>
      </c>
      <c r="AM74" s="559">
        <v>7</v>
      </c>
      <c r="AN74" s="559">
        <v>5</v>
      </c>
      <c r="AO74" s="559">
        <v>3</v>
      </c>
      <c r="AP74" s="559">
        <v>2</v>
      </c>
      <c r="AQ74" s="559">
        <v>6</v>
      </c>
      <c r="AR74" s="559">
        <v>8</v>
      </c>
      <c r="AS74" s="559">
        <v>19</v>
      </c>
      <c r="AT74" s="559">
        <v>362</v>
      </c>
      <c r="AU74" s="559">
        <v>44</v>
      </c>
      <c r="AV74" s="559">
        <v>52</v>
      </c>
      <c r="AW74" s="559">
        <v>213.72</v>
      </c>
      <c r="AX74" s="559">
        <v>35</v>
      </c>
      <c r="AZ74" s="90"/>
      <c r="BA74" s="90"/>
      <c r="BB74" s="90"/>
    </row>
    <row r="75" spans="1:54" x14ac:dyDescent="0.25">
      <c r="A75" s="566">
        <v>304</v>
      </c>
      <c r="B75" s="125">
        <v>470</v>
      </c>
      <c r="C75" s="462" t="s">
        <v>55</v>
      </c>
      <c r="D75" s="354" t="s">
        <v>16</v>
      </c>
      <c r="E75" s="361">
        <v>1</v>
      </c>
      <c r="F75" s="557">
        <f t="shared" si="1"/>
        <v>762</v>
      </c>
      <c r="G75" s="339">
        <v>15</v>
      </c>
      <c r="H75" s="339">
        <v>21</v>
      </c>
      <c r="I75" s="339">
        <v>26</v>
      </c>
      <c r="J75" s="339">
        <v>22</v>
      </c>
      <c r="K75" s="339">
        <v>12</v>
      </c>
      <c r="L75" s="339">
        <v>27</v>
      </c>
      <c r="M75" s="559">
        <v>18</v>
      </c>
      <c r="N75" s="559">
        <v>22</v>
      </c>
      <c r="O75" s="559">
        <v>18</v>
      </c>
      <c r="P75" s="559">
        <v>18</v>
      </c>
      <c r="Q75" s="559">
        <v>16</v>
      </c>
      <c r="R75" s="559">
        <v>17</v>
      </c>
      <c r="S75" s="559"/>
      <c r="T75" s="604">
        <v>15</v>
      </c>
      <c r="U75" s="604">
        <v>15</v>
      </c>
      <c r="V75" s="604">
        <v>13</v>
      </c>
      <c r="W75" s="604">
        <v>15</v>
      </c>
      <c r="X75" s="604">
        <v>14</v>
      </c>
      <c r="Y75" s="604">
        <v>10</v>
      </c>
      <c r="Z75" s="604">
        <v>11</v>
      </c>
      <c r="AA75" s="604">
        <v>13</v>
      </c>
      <c r="AB75" s="604">
        <v>86</v>
      </c>
      <c r="AC75" s="604">
        <v>84</v>
      </c>
      <c r="AD75" s="559">
        <v>22</v>
      </c>
      <c r="AE75" s="559">
        <v>85</v>
      </c>
      <c r="AF75" s="559">
        <v>43</v>
      </c>
      <c r="AG75" s="559">
        <v>27</v>
      </c>
      <c r="AH75" s="559">
        <v>19</v>
      </c>
      <c r="AI75" s="559">
        <v>17</v>
      </c>
      <c r="AJ75" s="559">
        <v>15</v>
      </c>
      <c r="AK75" s="559">
        <v>9</v>
      </c>
      <c r="AL75" s="559">
        <v>7</v>
      </c>
      <c r="AM75" s="559">
        <v>5</v>
      </c>
      <c r="AN75" s="559">
        <v>3</v>
      </c>
      <c r="AO75" s="559">
        <v>2</v>
      </c>
      <c r="AP75" s="559">
        <v>3</v>
      </c>
      <c r="AQ75" s="559">
        <v>9</v>
      </c>
      <c r="AR75" s="559">
        <v>11</v>
      </c>
      <c r="AS75" s="559">
        <v>14</v>
      </c>
      <c r="AT75" s="559">
        <v>322</v>
      </c>
      <c r="AU75" s="559">
        <v>53.56</v>
      </c>
      <c r="AV75" s="559">
        <v>49.4</v>
      </c>
      <c r="AW75" s="559">
        <v>200.72</v>
      </c>
      <c r="AX75" s="559">
        <v>35</v>
      </c>
      <c r="AZ75" s="90"/>
      <c r="BA75" s="90"/>
      <c r="BB75" s="90"/>
    </row>
    <row r="76" spans="1:54" x14ac:dyDescent="0.25">
      <c r="A76" s="566">
        <v>305</v>
      </c>
      <c r="B76" s="125">
        <v>515</v>
      </c>
      <c r="C76" s="462" t="s">
        <v>57</v>
      </c>
      <c r="D76" s="354" t="s">
        <v>16</v>
      </c>
      <c r="E76" s="361">
        <v>1</v>
      </c>
      <c r="F76" s="557">
        <f t="shared" si="1"/>
        <v>580</v>
      </c>
      <c r="G76" s="339">
        <v>12</v>
      </c>
      <c r="H76" s="339">
        <v>14</v>
      </c>
      <c r="I76" s="339">
        <v>21</v>
      </c>
      <c r="J76" s="339">
        <v>15</v>
      </c>
      <c r="K76" s="339">
        <v>9</v>
      </c>
      <c r="L76" s="339">
        <v>19</v>
      </c>
      <c r="M76" s="559">
        <v>9</v>
      </c>
      <c r="N76" s="559">
        <v>10</v>
      </c>
      <c r="O76" s="559">
        <v>9</v>
      </c>
      <c r="P76" s="559">
        <v>9</v>
      </c>
      <c r="Q76" s="559">
        <v>8</v>
      </c>
      <c r="R76" s="559">
        <v>8</v>
      </c>
      <c r="S76" s="559"/>
      <c r="T76" s="604">
        <v>9</v>
      </c>
      <c r="U76" s="604">
        <v>9</v>
      </c>
      <c r="V76" s="604">
        <v>11</v>
      </c>
      <c r="W76" s="604">
        <v>11</v>
      </c>
      <c r="X76" s="604">
        <v>10</v>
      </c>
      <c r="Y76" s="604">
        <v>8</v>
      </c>
      <c r="Z76" s="604">
        <v>10</v>
      </c>
      <c r="AA76" s="604">
        <v>10</v>
      </c>
      <c r="AB76" s="604">
        <v>81</v>
      </c>
      <c r="AC76" s="604">
        <v>71</v>
      </c>
      <c r="AD76" s="559">
        <v>17</v>
      </c>
      <c r="AE76" s="559">
        <v>72</v>
      </c>
      <c r="AF76" s="559">
        <v>53</v>
      </c>
      <c r="AG76" s="559">
        <v>4</v>
      </c>
      <c r="AH76" s="559">
        <v>12</v>
      </c>
      <c r="AI76" s="559">
        <v>8</v>
      </c>
      <c r="AJ76" s="559">
        <v>12</v>
      </c>
      <c r="AK76" s="559">
        <v>9</v>
      </c>
      <c r="AL76" s="559">
        <v>8</v>
      </c>
      <c r="AM76" s="559">
        <v>5</v>
      </c>
      <c r="AN76" s="559">
        <v>4</v>
      </c>
      <c r="AO76" s="559">
        <v>3</v>
      </c>
      <c r="AP76" s="559">
        <v>1</v>
      </c>
      <c r="AQ76" s="559">
        <v>6</v>
      </c>
      <c r="AR76" s="559">
        <v>8</v>
      </c>
      <c r="AS76" s="559">
        <v>17</v>
      </c>
      <c r="AT76" s="559">
        <v>309</v>
      </c>
      <c r="AU76" s="559">
        <v>69.680000000000007</v>
      </c>
      <c r="AV76" s="559">
        <v>58.24</v>
      </c>
      <c r="AW76" s="559">
        <v>213.72</v>
      </c>
      <c r="AX76" s="559">
        <v>42</v>
      </c>
      <c r="AZ76" s="90"/>
      <c r="BA76" s="90"/>
      <c r="BB76" s="90"/>
    </row>
    <row r="77" spans="1:54" x14ac:dyDescent="0.25">
      <c r="A77" s="566">
        <v>306</v>
      </c>
      <c r="B77" s="125">
        <v>471</v>
      </c>
      <c r="C77" s="462" t="s">
        <v>59</v>
      </c>
      <c r="D77" s="156" t="s">
        <v>16</v>
      </c>
      <c r="E77" s="361">
        <v>1</v>
      </c>
      <c r="F77" s="557">
        <f t="shared" si="1"/>
        <v>2203</v>
      </c>
      <c r="G77" s="339">
        <v>56</v>
      </c>
      <c r="H77" s="339">
        <v>59</v>
      </c>
      <c r="I77" s="339">
        <v>76</v>
      </c>
      <c r="J77" s="339">
        <v>59</v>
      </c>
      <c r="K77" s="339">
        <v>46</v>
      </c>
      <c r="L77" s="339">
        <v>60</v>
      </c>
      <c r="M77" s="559">
        <v>50</v>
      </c>
      <c r="N77" s="559">
        <v>60</v>
      </c>
      <c r="O77" s="559">
        <v>51</v>
      </c>
      <c r="P77" s="559">
        <v>51</v>
      </c>
      <c r="Q77" s="559">
        <v>47</v>
      </c>
      <c r="R77" s="559">
        <v>48</v>
      </c>
      <c r="S77" s="559"/>
      <c r="T77" s="604">
        <v>41</v>
      </c>
      <c r="U77" s="604">
        <v>46</v>
      </c>
      <c r="V77" s="604">
        <v>46</v>
      </c>
      <c r="W77" s="604">
        <v>49</v>
      </c>
      <c r="X77" s="604">
        <v>48</v>
      </c>
      <c r="Y77" s="604">
        <v>35</v>
      </c>
      <c r="Z77" s="604">
        <v>38</v>
      </c>
      <c r="AA77" s="604">
        <v>42</v>
      </c>
      <c r="AB77" s="604">
        <v>182</v>
      </c>
      <c r="AC77" s="604">
        <v>179</v>
      </c>
      <c r="AD77" s="559">
        <v>161</v>
      </c>
      <c r="AE77" s="559">
        <v>181</v>
      </c>
      <c r="AF77" s="559">
        <v>125</v>
      </c>
      <c r="AG77" s="559">
        <v>120</v>
      </c>
      <c r="AH77" s="559">
        <v>73</v>
      </c>
      <c r="AI77" s="559">
        <v>49</v>
      </c>
      <c r="AJ77" s="559">
        <v>56</v>
      </c>
      <c r="AK77" s="559">
        <v>27</v>
      </c>
      <c r="AL77" s="559">
        <v>21</v>
      </c>
      <c r="AM77" s="559">
        <v>11</v>
      </c>
      <c r="AN77" s="559">
        <v>5</v>
      </c>
      <c r="AO77" s="559">
        <v>5</v>
      </c>
      <c r="AP77" s="559">
        <v>2</v>
      </c>
      <c r="AQ77" s="559">
        <v>17</v>
      </c>
      <c r="AR77" s="559">
        <v>22</v>
      </c>
      <c r="AS77" s="559">
        <v>45</v>
      </c>
      <c r="AT77" s="559">
        <v>1300</v>
      </c>
      <c r="AU77" s="559">
        <v>65</v>
      </c>
      <c r="AV77" s="559">
        <v>56</v>
      </c>
      <c r="AW77" s="559">
        <v>789.36</v>
      </c>
      <c r="AX77" s="559">
        <v>85</v>
      </c>
      <c r="AZ77" s="90"/>
      <c r="BA77" s="90"/>
      <c r="BB77" s="90"/>
    </row>
    <row r="78" spans="1:54" x14ac:dyDescent="0.25">
      <c r="A78" s="566">
        <v>308</v>
      </c>
      <c r="B78" s="125">
        <v>459</v>
      </c>
      <c r="C78" s="462" t="s">
        <v>61</v>
      </c>
      <c r="D78" s="354" t="s">
        <v>31</v>
      </c>
      <c r="E78" s="361">
        <v>1</v>
      </c>
      <c r="F78" s="557">
        <f t="shared" si="1"/>
        <v>770</v>
      </c>
      <c r="G78" s="339">
        <v>18</v>
      </c>
      <c r="H78" s="339">
        <v>18</v>
      </c>
      <c r="I78" s="339">
        <v>21</v>
      </c>
      <c r="J78" s="339">
        <v>19</v>
      </c>
      <c r="K78" s="339">
        <v>16</v>
      </c>
      <c r="L78" s="339">
        <v>19</v>
      </c>
      <c r="M78" s="559">
        <v>27</v>
      </c>
      <c r="N78" s="559">
        <v>31</v>
      </c>
      <c r="O78" s="559">
        <v>27</v>
      </c>
      <c r="P78" s="559">
        <v>27</v>
      </c>
      <c r="Q78" s="559">
        <v>25</v>
      </c>
      <c r="R78" s="559">
        <v>25</v>
      </c>
      <c r="S78" s="559"/>
      <c r="T78" s="604">
        <v>25</v>
      </c>
      <c r="U78" s="604">
        <v>22</v>
      </c>
      <c r="V78" s="604">
        <v>15</v>
      </c>
      <c r="W78" s="604">
        <v>15</v>
      </c>
      <c r="X78" s="604">
        <v>14</v>
      </c>
      <c r="Y78" s="604">
        <v>13</v>
      </c>
      <c r="Z78" s="604">
        <v>14</v>
      </c>
      <c r="AA78" s="604">
        <v>14</v>
      </c>
      <c r="AB78" s="604">
        <v>65</v>
      </c>
      <c r="AC78" s="604">
        <v>45</v>
      </c>
      <c r="AD78" s="559">
        <v>63</v>
      </c>
      <c r="AE78" s="559">
        <v>45</v>
      </c>
      <c r="AF78" s="559">
        <v>22</v>
      </c>
      <c r="AG78" s="559">
        <v>25</v>
      </c>
      <c r="AH78" s="559">
        <v>29</v>
      </c>
      <c r="AI78" s="559">
        <v>26</v>
      </c>
      <c r="AJ78" s="559">
        <v>17</v>
      </c>
      <c r="AK78" s="559">
        <v>9</v>
      </c>
      <c r="AL78" s="559">
        <v>9</v>
      </c>
      <c r="AM78" s="559">
        <v>6</v>
      </c>
      <c r="AN78" s="559">
        <v>2</v>
      </c>
      <c r="AO78" s="559">
        <v>2</v>
      </c>
      <c r="AP78" s="559">
        <v>2</v>
      </c>
      <c r="AQ78" s="559">
        <v>9</v>
      </c>
      <c r="AR78" s="559">
        <v>13</v>
      </c>
      <c r="AS78" s="559">
        <v>15</v>
      </c>
      <c r="AT78" s="559">
        <v>602</v>
      </c>
      <c r="AU78" s="559">
        <v>46</v>
      </c>
      <c r="AV78" s="559">
        <v>52</v>
      </c>
      <c r="AW78" s="559">
        <v>275.08</v>
      </c>
      <c r="AX78" s="559">
        <v>29</v>
      </c>
      <c r="AZ78" s="90"/>
      <c r="BA78" s="90"/>
      <c r="BB78" s="90"/>
    </row>
    <row r="79" spans="1:54" x14ac:dyDescent="0.25">
      <c r="A79" s="566">
        <v>309</v>
      </c>
      <c r="B79" s="125">
        <v>460</v>
      </c>
      <c r="C79" s="462" t="s">
        <v>64</v>
      </c>
      <c r="D79" s="156" t="s">
        <v>14</v>
      </c>
      <c r="E79" s="361">
        <v>1</v>
      </c>
      <c r="F79" s="557">
        <f t="shared" si="1"/>
        <v>2296</v>
      </c>
      <c r="G79" s="339">
        <v>53</v>
      </c>
      <c r="H79" s="339">
        <v>60</v>
      </c>
      <c r="I79" s="339">
        <v>71</v>
      </c>
      <c r="J79" s="339">
        <v>62</v>
      </c>
      <c r="K79" s="339">
        <v>49</v>
      </c>
      <c r="L79" s="339">
        <v>62</v>
      </c>
      <c r="M79" s="559">
        <v>56</v>
      </c>
      <c r="N79" s="559">
        <v>61</v>
      </c>
      <c r="O79" s="559">
        <v>56</v>
      </c>
      <c r="P79" s="559">
        <v>57</v>
      </c>
      <c r="Q79" s="559">
        <v>54</v>
      </c>
      <c r="R79" s="559">
        <v>54</v>
      </c>
      <c r="S79" s="559"/>
      <c r="T79" s="604">
        <v>51</v>
      </c>
      <c r="U79" s="604">
        <v>51</v>
      </c>
      <c r="V79" s="604">
        <v>43</v>
      </c>
      <c r="W79" s="604">
        <v>51</v>
      </c>
      <c r="X79" s="604">
        <v>50</v>
      </c>
      <c r="Y79" s="604">
        <v>48</v>
      </c>
      <c r="Z79" s="604">
        <v>51</v>
      </c>
      <c r="AA79" s="604">
        <v>42</v>
      </c>
      <c r="AB79" s="604">
        <v>218</v>
      </c>
      <c r="AC79" s="604">
        <v>209</v>
      </c>
      <c r="AD79" s="559">
        <v>112</v>
      </c>
      <c r="AE79" s="559">
        <v>210</v>
      </c>
      <c r="AF79" s="559">
        <v>113</v>
      </c>
      <c r="AG79" s="559">
        <v>101</v>
      </c>
      <c r="AH79" s="559">
        <v>72</v>
      </c>
      <c r="AI79" s="559">
        <v>55</v>
      </c>
      <c r="AJ79" s="559">
        <v>52</v>
      </c>
      <c r="AK79" s="559">
        <v>26</v>
      </c>
      <c r="AL79" s="559">
        <v>22</v>
      </c>
      <c r="AM79" s="559">
        <v>13</v>
      </c>
      <c r="AN79" s="559">
        <v>6</v>
      </c>
      <c r="AO79" s="559">
        <v>5</v>
      </c>
      <c r="AP79" s="559">
        <v>2</v>
      </c>
      <c r="AQ79" s="559">
        <v>16</v>
      </c>
      <c r="AR79" s="559">
        <v>19</v>
      </c>
      <c r="AS79" s="559">
        <v>45</v>
      </c>
      <c r="AT79" s="559">
        <v>1163</v>
      </c>
      <c r="AU79" s="559">
        <v>75</v>
      </c>
      <c r="AV79" s="559">
        <v>61</v>
      </c>
      <c r="AW79" s="559">
        <v>720.2</v>
      </c>
      <c r="AX79" s="559">
        <v>92</v>
      </c>
      <c r="AZ79" s="90"/>
      <c r="BA79" s="90"/>
      <c r="BB79" s="90"/>
    </row>
    <row r="80" spans="1:54" x14ac:dyDescent="0.25">
      <c r="A80" s="566">
        <v>310</v>
      </c>
      <c r="B80" s="125">
        <v>472</v>
      </c>
      <c r="C80" s="462" t="s">
        <v>66</v>
      </c>
      <c r="D80" s="354" t="s">
        <v>16</v>
      </c>
      <c r="E80" s="361">
        <v>1</v>
      </c>
      <c r="F80" s="557">
        <f t="shared" si="1"/>
        <v>1012</v>
      </c>
      <c r="G80" s="339">
        <v>25</v>
      </c>
      <c r="H80" s="339">
        <v>31</v>
      </c>
      <c r="I80" s="339">
        <v>47</v>
      </c>
      <c r="J80" s="339">
        <v>32</v>
      </c>
      <c r="K80" s="339">
        <v>22</v>
      </c>
      <c r="L80" s="339">
        <v>32</v>
      </c>
      <c r="M80" s="559">
        <v>27</v>
      </c>
      <c r="N80" s="559">
        <v>32</v>
      </c>
      <c r="O80" s="559">
        <v>26</v>
      </c>
      <c r="P80" s="559">
        <v>26</v>
      </c>
      <c r="Q80" s="559">
        <v>24</v>
      </c>
      <c r="R80" s="559">
        <v>24</v>
      </c>
      <c r="S80" s="559"/>
      <c r="T80" s="604">
        <v>26</v>
      </c>
      <c r="U80" s="604">
        <v>26</v>
      </c>
      <c r="V80" s="604">
        <v>25</v>
      </c>
      <c r="W80" s="604">
        <v>18</v>
      </c>
      <c r="X80" s="604">
        <v>17</v>
      </c>
      <c r="Y80" s="604">
        <v>13</v>
      </c>
      <c r="Z80" s="604">
        <v>14</v>
      </c>
      <c r="AA80" s="604">
        <v>17</v>
      </c>
      <c r="AB80" s="604">
        <v>82</v>
      </c>
      <c r="AC80" s="604">
        <v>79</v>
      </c>
      <c r="AD80" s="559">
        <v>105</v>
      </c>
      <c r="AE80" s="559">
        <v>70</v>
      </c>
      <c r="AF80" s="559">
        <v>24</v>
      </c>
      <c r="AG80" s="559">
        <v>27</v>
      </c>
      <c r="AH80" s="559">
        <v>38</v>
      </c>
      <c r="AI80" s="559">
        <v>25</v>
      </c>
      <c r="AJ80" s="559">
        <v>22</v>
      </c>
      <c r="AK80" s="559">
        <v>15</v>
      </c>
      <c r="AL80" s="559">
        <v>11</v>
      </c>
      <c r="AM80" s="559">
        <v>5</v>
      </c>
      <c r="AN80" s="559">
        <v>3</v>
      </c>
      <c r="AO80" s="559">
        <v>2</v>
      </c>
      <c r="AP80" s="559">
        <v>1</v>
      </c>
      <c r="AQ80" s="559">
        <v>14</v>
      </c>
      <c r="AR80" s="559">
        <v>17</v>
      </c>
      <c r="AS80" s="559">
        <v>39</v>
      </c>
      <c r="AT80" s="559">
        <v>743</v>
      </c>
      <c r="AU80" s="559">
        <v>52</v>
      </c>
      <c r="AV80" s="559">
        <v>61</v>
      </c>
      <c r="AW80" s="559">
        <v>134</v>
      </c>
      <c r="AX80" s="559">
        <v>75</v>
      </c>
      <c r="AZ80" s="90"/>
      <c r="BA80" s="90"/>
      <c r="BB80" s="90"/>
    </row>
    <row r="81" spans="1:54" x14ac:dyDescent="0.25">
      <c r="A81" s="566">
        <v>311</v>
      </c>
      <c r="B81" s="125">
        <v>473</v>
      </c>
      <c r="C81" s="462" t="s">
        <v>68</v>
      </c>
      <c r="D81" s="156" t="s">
        <v>14</v>
      </c>
      <c r="E81" s="361">
        <v>1</v>
      </c>
      <c r="F81" s="557">
        <f t="shared" si="1"/>
        <v>1653</v>
      </c>
      <c r="G81" s="339">
        <v>36</v>
      </c>
      <c r="H81" s="339">
        <v>40</v>
      </c>
      <c r="I81" s="339">
        <v>45</v>
      </c>
      <c r="J81" s="339">
        <v>42</v>
      </c>
      <c r="K81" s="339">
        <v>32</v>
      </c>
      <c r="L81" s="339">
        <v>42</v>
      </c>
      <c r="M81" s="559">
        <v>36</v>
      </c>
      <c r="N81" s="559">
        <v>43</v>
      </c>
      <c r="O81" s="559">
        <v>35</v>
      </c>
      <c r="P81" s="559">
        <v>35</v>
      </c>
      <c r="Q81" s="559">
        <v>34</v>
      </c>
      <c r="R81" s="559">
        <v>34</v>
      </c>
      <c r="S81" s="559"/>
      <c r="T81" s="604">
        <v>33</v>
      </c>
      <c r="U81" s="604">
        <v>32</v>
      </c>
      <c r="V81" s="604">
        <v>25</v>
      </c>
      <c r="W81" s="604">
        <v>29</v>
      </c>
      <c r="X81" s="604">
        <v>28</v>
      </c>
      <c r="Y81" s="604">
        <v>21</v>
      </c>
      <c r="Z81" s="604">
        <v>21</v>
      </c>
      <c r="AA81" s="604">
        <v>28</v>
      </c>
      <c r="AB81" s="604">
        <v>187</v>
      </c>
      <c r="AC81" s="604">
        <v>176</v>
      </c>
      <c r="AD81" s="559">
        <v>103</v>
      </c>
      <c r="AE81" s="559">
        <v>177</v>
      </c>
      <c r="AF81" s="559">
        <v>79</v>
      </c>
      <c r="AG81" s="559">
        <v>83</v>
      </c>
      <c r="AH81" s="559">
        <v>46</v>
      </c>
      <c r="AI81" s="559">
        <v>35</v>
      </c>
      <c r="AJ81" s="559">
        <v>34</v>
      </c>
      <c r="AK81" s="559">
        <v>27</v>
      </c>
      <c r="AL81" s="559">
        <v>18</v>
      </c>
      <c r="AM81" s="559">
        <v>8</v>
      </c>
      <c r="AN81" s="559">
        <v>5</v>
      </c>
      <c r="AO81" s="559">
        <v>4</v>
      </c>
      <c r="AP81" s="559">
        <v>4</v>
      </c>
      <c r="AQ81" s="559">
        <v>26</v>
      </c>
      <c r="AR81" s="559">
        <v>28</v>
      </c>
      <c r="AS81" s="559">
        <v>39</v>
      </c>
      <c r="AT81" s="559">
        <v>816</v>
      </c>
      <c r="AU81" s="559">
        <v>56</v>
      </c>
      <c r="AV81" s="559">
        <v>70</v>
      </c>
      <c r="AW81" s="559">
        <v>225</v>
      </c>
      <c r="AX81" s="559">
        <v>80</v>
      </c>
      <c r="AZ81" s="90"/>
      <c r="BA81" s="90"/>
      <c r="BB81" s="90"/>
    </row>
    <row r="82" spans="1:54" x14ac:dyDescent="0.25">
      <c r="A82" s="566">
        <v>312</v>
      </c>
      <c r="B82" s="125">
        <v>516</v>
      </c>
      <c r="C82" s="462" t="s">
        <v>70</v>
      </c>
      <c r="D82" s="354" t="s">
        <v>16</v>
      </c>
      <c r="E82" s="361">
        <v>1</v>
      </c>
      <c r="F82" s="557">
        <f t="shared" si="1"/>
        <v>287</v>
      </c>
      <c r="G82" s="339">
        <v>6</v>
      </c>
      <c r="H82" s="339">
        <v>6</v>
      </c>
      <c r="I82" s="339">
        <v>7</v>
      </c>
      <c r="J82" s="339">
        <v>7</v>
      </c>
      <c r="K82" s="339">
        <v>5</v>
      </c>
      <c r="L82" s="339">
        <v>7</v>
      </c>
      <c r="M82" s="559">
        <v>3</v>
      </c>
      <c r="N82" s="559">
        <v>3</v>
      </c>
      <c r="O82" s="559">
        <v>3</v>
      </c>
      <c r="P82" s="559">
        <v>3</v>
      </c>
      <c r="Q82" s="559">
        <v>3</v>
      </c>
      <c r="R82" s="559">
        <v>3</v>
      </c>
      <c r="S82" s="559"/>
      <c r="T82" s="604">
        <v>5</v>
      </c>
      <c r="U82" s="604">
        <v>5</v>
      </c>
      <c r="V82" s="604">
        <v>5</v>
      </c>
      <c r="W82" s="604">
        <v>5</v>
      </c>
      <c r="X82" s="604">
        <v>5</v>
      </c>
      <c r="Y82" s="604">
        <v>5</v>
      </c>
      <c r="Z82" s="604">
        <v>5</v>
      </c>
      <c r="AA82" s="604">
        <v>5</v>
      </c>
      <c r="AB82" s="604">
        <v>18</v>
      </c>
      <c r="AC82" s="604">
        <v>15</v>
      </c>
      <c r="AD82" s="559">
        <v>49</v>
      </c>
      <c r="AE82" s="559">
        <v>16</v>
      </c>
      <c r="AF82" s="559">
        <v>23</v>
      </c>
      <c r="AG82" s="559">
        <v>25</v>
      </c>
      <c r="AH82" s="559">
        <v>17</v>
      </c>
      <c r="AI82" s="559">
        <v>3</v>
      </c>
      <c r="AJ82" s="559">
        <v>6</v>
      </c>
      <c r="AK82" s="559">
        <v>6</v>
      </c>
      <c r="AL82" s="559">
        <v>5</v>
      </c>
      <c r="AM82" s="559">
        <v>3</v>
      </c>
      <c r="AN82" s="559">
        <v>3</v>
      </c>
      <c r="AO82" s="559">
        <v>2</v>
      </c>
      <c r="AP82" s="559">
        <v>3</v>
      </c>
      <c r="AQ82" s="559">
        <v>6</v>
      </c>
      <c r="AR82" s="559">
        <v>9</v>
      </c>
      <c r="AS82" s="559">
        <v>31</v>
      </c>
      <c r="AT82" s="559">
        <v>816</v>
      </c>
      <c r="AU82" s="559">
        <v>65</v>
      </c>
      <c r="AV82" s="559">
        <v>45</v>
      </c>
      <c r="AW82" s="559">
        <v>161.20000000000002</v>
      </c>
      <c r="AX82" s="559">
        <v>50</v>
      </c>
      <c r="AZ82" s="90"/>
      <c r="BA82" s="90"/>
      <c r="BB82" s="90"/>
    </row>
    <row r="83" spans="1:54" x14ac:dyDescent="0.25">
      <c r="A83" s="566">
        <v>313</v>
      </c>
      <c r="B83" s="125">
        <v>474</v>
      </c>
      <c r="C83" s="462" t="s">
        <v>72</v>
      </c>
      <c r="D83" s="354" t="s">
        <v>16</v>
      </c>
      <c r="E83" s="361">
        <v>1</v>
      </c>
      <c r="F83" s="557">
        <f t="shared" si="1"/>
        <v>707</v>
      </c>
      <c r="G83" s="339">
        <v>19</v>
      </c>
      <c r="H83" s="339">
        <v>22</v>
      </c>
      <c r="I83" s="339">
        <v>26</v>
      </c>
      <c r="J83" s="339">
        <v>23</v>
      </c>
      <c r="K83" s="339">
        <v>18</v>
      </c>
      <c r="L83" s="339">
        <v>23</v>
      </c>
      <c r="M83" s="559">
        <v>19</v>
      </c>
      <c r="N83" s="559">
        <v>20</v>
      </c>
      <c r="O83" s="559">
        <v>20</v>
      </c>
      <c r="P83" s="559">
        <v>20</v>
      </c>
      <c r="Q83" s="559">
        <v>19</v>
      </c>
      <c r="R83" s="559">
        <v>19</v>
      </c>
      <c r="S83" s="559"/>
      <c r="T83" s="604">
        <v>20</v>
      </c>
      <c r="U83" s="604">
        <v>20</v>
      </c>
      <c r="V83" s="604">
        <v>18</v>
      </c>
      <c r="W83" s="604">
        <v>15</v>
      </c>
      <c r="X83" s="604">
        <v>14</v>
      </c>
      <c r="Y83" s="604">
        <v>13</v>
      </c>
      <c r="Z83" s="604">
        <v>13</v>
      </c>
      <c r="AA83" s="604">
        <v>14</v>
      </c>
      <c r="AB83" s="604">
        <v>39</v>
      </c>
      <c r="AC83" s="604">
        <v>35</v>
      </c>
      <c r="AD83" s="559">
        <v>75</v>
      </c>
      <c r="AE83" s="559">
        <v>36</v>
      </c>
      <c r="AF83" s="559">
        <v>26</v>
      </c>
      <c r="AG83" s="559">
        <v>25</v>
      </c>
      <c r="AH83" s="559">
        <v>25</v>
      </c>
      <c r="AI83" s="559">
        <v>19</v>
      </c>
      <c r="AJ83" s="559">
        <v>18</v>
      </c>
      <c r="AK83" s="559">
        <v>15</v>
      </c>
      <c r="AL83" s="559">
        <v>8</v>
      </c>
      <c r="AM83" s="559">
        <v>4</v>
      </c>
      <c r="AN83" s="559">
        <v>4</v>
      </c>
      <c r="AO83" s="559">
        <v>3</v>
      </c>
      <c r="AP83" s="559">
        <v>2</v>
      </c>
      <c r="AQ83" s="559">
        <v>14</v>
      </c>
      <c r="AR83" s="559">
        <v>19</v>
      </c>
      <c r="AS83" s="559">
        <v>33</v>
      </c>
      <c r="AT83" s="559">
        <v>625</v>
      </c>
      <c r="AU83" s="559">
        <v>58</v>
      </c>
      <c r="AV83" s="559">
        <v>62</v>
      </c>
      <c r="AW83" s="559">
        <v>104</v>
      </c>
      <c r="AX83" s="559">
        <v>56</v>
      </c>
      <c r="AZ83" s="90"/>
      <c r="BA83" s="90"/>
      <c r="BB83" s="90"/>
    </row>
    <row r="84" spans="1:54" x14ac:dyDescent="0.25">
      <c r="A84" s="566">
        <v>314</v>
      </c>
      <c r="B84" s="125">
        <v>461</v>
      </c>
      <c r="C84" s="462" t="s">
        <v>74</v>
      </c>
      <c r="D84" s="354" t="s">
        <v>31</v>
      </c>
      <c r="E84" s="361">
        <v>1</v>
      </c>
      <c r="F84" s="557">
        <f t="shared" si="1"/>
        <v>1106</v>
      </c>
      <c r="G84" s="339">
        <v>25</v>
      </c>
      <c r="H84" s="339">
        <v>28</v>
      </c>
      <c r="I84" s="339">
        <v>35</v>
      </c>
      <c r="J84" s="339">
        <v>29</v>
      </c>
      <c r="K84" s="339">
        <v>22</v>
      </c>
      <c r="L84" s="339">
        <v>29</v>
      </c>
      <c r="M84" s="559">
        <v>37</v>
      </c>
      <c r="N84" s="559">
        <v>37</v>
      </c>
      <c r="O84" s="559">
        <v>37</v>
      </c>
      <c r="P84" s="559">
        <v>37</v>
      </c>
      <c r="Q84" s="559">
        <v>37</v>
      </c>
      <c r="R84" s="559">
        <v>35</v>
      </c>
      <c r="S84" s="559"/>
      <c r="T84" s="604">
        <v>34</v>
      </c>
      <c r="U84" s="604">
        <v>34</v>
      </c>
      <c r="V84" s="604">
        <v>19</v>
      </c>
      <c r="W84" s="604">
        <v>23</v>
      </c>
      <c r="X84" s="604">
        <v>23</v>
      </c>
      <c r="Y84" s="604">
        <v>22</v>
      </c>
      <c r="Z84" s="604">
        <v>22</v>
      </c>
      <c r="AA84" s="604">
        <v>16</v>
      </c>
      <c r="AB84" s="604">
        <v>72</v>
      </c>
      <c r="AC84" s="604">
        <v>64</v>
      </c>
      <c r="AD84" s="559">
        <v>130</v>
      </c>
      <c r="AE84" s="559">
        <v>66</v>
      </c>
      <c r="AF84" s="559">
        <v>21</v>
      </c>
      <c r="AG84" s="559">
        <v>41</v>
      </c>
      <c r="AH84" s="559">
        <v>33</v>
      </c>
      <c r="AI84" s="559">
        <v>37</v>
      </c>
      <c r="AJ84" s="559">
        <v>24</v>
      </c>
      <c r="AK84" s="559">
        <v>14</v>
      </c>
      <c r="AL84" s="559">
        <v>10</v>
      </c>
      <c r="AM84" s="559">
        <v>6</v>
      </c>
      <c r="AN84" s="559">
        <v>4</v>
      </c>
      <c r="AO84" s="559">
        <v>3</v>
      </c>
      <c r="AP84" s="559">
        <v>1</v>
      </c>
      <c r="AQ84" s="559">
        <v>13</v>
      </c>
      <c r="AR84" s="559">
        <v>17</v>
      </c>
      <c r="AS84" s="559">
        <v>28</v>
      </c>
      <c r="AT84" s="559">
        <v>705</v>
      </c>
      <c r="AU84" s="559">
        <v>41</v>
      </c>
      <c r="AV84" s="559">
        <v>52</v>
      </c>
      <c r="AW84" s="559">
        <v>112</v>
      </c>
      <c r="AX84" s="559">
        <v>57</v>
      </c>
      <c r="AZ84" s="90"/>
      <c r="BA84" s="90"/>
      <c r="BB84" s="90"/>
    </row>
    <row r="85" spans="1:54" x14ac:dyDescent="0.25">
      <c r="A85" s="566">
        <v>315</v>
      </c>
      <c r="B85" s="125">
        <v>462</v>
      </c>
      <c r="C85" s="462" t="s">
        <v>76</v>
      </c>
      <c r="D85" s="354" t="s">
        <v>14</v>
      </c>
      <c r="E85" s="361">
        <v>1</v>
      </c>
      <c r="F85" s="557">
        <f t="shared" si="1"/>
        <v>2117</v>
      </c>
      <c r="G85" s="339">
        <v>62</v>
      </c>
      <c r="H85" s="339">
        <v>65</v>
      </c>
      <c r="I85" s="339">
        <v>71</v>
      </c>
      <c r="J85" s="339">
        <v>66</v>
      </c>
      <c r="K85" s="339">
        <v>49</v>
      </c>
      <c r="L85" s="339">
        <v>66</v>
      </c>
      <c r="M85" s="559">
        <v>70</v>
      </c>
      <c r="N85" s="559">
        <v>75</v>
      </c>
      <c r="O85" s="559">
        <v>70</v>
      </c>
      <c r="P85" s="559">
        <v>70</v>
      </c>
      <c r="Q85" s="559">
        <v>70</v>
      </c>
      <c r="R85" s="559">
        <v>70</v>
      </c>
      <c r="S85" s="559"/>
      <c r="T85" s="604">
        <v>68</v>
      </c>
      <c r="U85" s="604">
        <v>65</v>
      </c>
      <c r="V85" s="604">
        <v>61</v>
      </c>
      <c r="W85" s="604">
        <v>59</v>
      </c>
      <c r="X85" s="604">
        <v>59</v>
      </c>
      <c r="Y85" s="604">
        <v>51</v>
      </c>
      <c r="Z85" s="604">
        <v>51</v>
      </c>
      <c r="AA85" s="604">
        <v>42</v>
      </c>
      <c r="AB85" s="604">
        <v>96</v>
      </c>
      <c r="AC85" s="604">
        <v>95</v>
      </c>
      <c r="AD85" s="559">
        <v>70</v>
      </c>
      <c r="AE85" s="559">
        <v>97</v>
      </c>
      <c r="AF85" s="559">
        <v>120</v>
      </c>
      <c r="AG85" s="559">
        <v>93</v>
      </c>
      <c r="AH85" s="559">
        <v>88</v>
      </c>
      <c r="AI85" s="559">
        <v>70</v>
      </c>
      <c r="AJ85" s="559">
        <v>61</v>
      </c>
      <c r="AK85" s="559">
        <v>26</v>
      </c>
      <c r="AL85" s="559">
        <v>21</v>
      </c>
      <c r="AM85" s="559">
        <v>11</v>
      </c>
      <c r="AN85" s="559">
        <v>5</v>
      </c>
      <c r="AO85" s="559">
        <v>4</v>
      </c>
      <c r="AP85" s="559">
        <v>1</v>
      </c>
      <c r="AQ85" s="559">
        <v>27</v>
      </c>
      <c r="AR85" s="559">
        <v>33</v>
      </c>
      <c r="AS85" s="559">
        <v>51</v>
      </c>
      <c r="AT85" s="559">
        <v>1210</v>
      </c>
      <c r="AU85" s="559">
        <v>106</v>
      </c>
      <c r="AV85" s="559">
        <v>97</v>
      </c>
      <c r="AW85" s="559">
        <v>608.4</v>
      </c>
      <c r="AX85" s="559">
        <v>105</v>
      </c>
      <c r="AZ85" s="90"/>
      <c r="BA85" s="90"/>
      <c r="BB85" s="90"/>
    </row>
    <row r="86" spans="1:54" x14ac:dyDescent="0.25">
      <c r="A86" s="566">
        <v>316</v>
      </c>
      <c r="B86" s="125">
        <v>463</v>
      </c>
      <c r="C86" s="462" t="s">
        <v>78</v>
      </c>
      <c r="D86" s="354" t="s">
        <v>16</v>
      </c>
      <c r="E86" s="361">
        <v>1</v>
      </c>
      <c r="F86" s="557">
        <f t="shared" si="1"/>
        <v>851</v>
      </c>
      <c r="G86" s="339">
        <v>29</v>
      </c>
      <c r="H86" s="339">
        <v>29</v>
      </c>
      <c r="I86" s="339">
        <v>35</v>
      </c>
      <c r="J86" s="339">
        <v>35</v>
      </c>
      <c r="K86" s="339">
        <v>22</v>
      </c>
      <c r="L86" s="339">
        <v>35</v>
      </c>
      <c r="M86" s="559">
        <v>21</v>
      </c>
      <c r="N86" s="559">
        <v>25</v>
      </c>
      <c r="O86" s="559">
        <v>20</v>
      </c>
      <c r="P86" s="559">
        <v>20</v>
      </c>
      <c r="Q86" s="559">
        <v>20</v>
      </c>
      <c r="R86" s="559">
        <v>20</v>
      </c>
      <c r="S86" s="559"/>
      <c r="T86" s="604">
        <v>22</v>
      </c>
      <c r="U86" s="604">
        <v>22</v>
      </c>
      <c r="V86" s="604">
        <v>24</v>
      </c>
      <c r="W86" s="604">
        <v>25</v>
      </c>
      <c r="X86" s="604">
        <v>25</v>
      </c>
      <c r="Y86" s="604">
        <v>22</v>
      </c>
      <c r="Z86" s="604">
        <v>22</v>
      </c>
      <c r="AA86" s="604">
        <v>19</v>
      </c>
      <c r="AB86" s="604">
        <v>41</v>
      </c>
      <c r="AC86" s="604">
        <v>32</v>
      </c>
      <c r="AD86" s="559">
        <v>65</v>
      </c>
      <c r="AE86" s="559">
        <v>33</v>
      </c>
      <c r="AF86" s="559">
        <v>38</v>
      </c>
      <c r="AG86" s="559">
        <v>37</v>
      </c>
      <c r="AH86" s="559">
        <v>48</v>
      </c>
      <c r="AI86" s="559">
        <v>20</v>
      </c>
      <c r="AJ86" s="559">
        <v>15</v>
      </c>
      <c r="AK86" s="559">
        <v>12</v>
      </c>
      <c r="AL86" s="559">
        <v>8</v>
      </c>
      <c r="AM86" s="559">
        <v>4</v>
      </c>
      <c r="AN86" s="559">
        <v>4</v>
      </c>
      <c r="AO86" s="559">
        <v>2</v>
      </c>
      <c r="AP86" s="559">
        <v>1</v>
      </c>
      <c r="AQ86" s="559">
        <v>9</v>
      </c>
      <c r="AR86" s="559">
        <v>11</v>
      </c>
      <c r="AS86" s="559">
        <v>23</v>
      </c>
      <c r="AT86" s="559">
        <v>589</v>
      </c>
      <c r="AU86" s="559">
        <v>95</v>
      </c>
      <c r="AV86" s="559">
        <v>98.8</v>
      </c>
      <c r="AW86" s="559">
        <v>125</v>
      </c>
      <c r="AX86" s="559">
        <v>47</v>
      </c>
      <c r="AZ86" s="90"/>
      <c r="BA86" s="90"/>
      <c r="BB86" s="90"/>
    </row>
    <row r="87" spans="1:54" x14ac:dyDescent="0.25">
      <c r="A87" s="566">
        <v>317</v>
      </c>
      <c r="B87" s="125">
        <v>517</v>
      </c>
      <c r="C87" s="462" t="s">
        <v>80</v>
      </c>
      <c r="D87" s="354" t="s">
        <v>14</v>
      </c>
      <c r="E87" s="361">
        <v>1</v>
      </c>
      <c r="F87" s="557">
        <f t="shared" si="1"/>
        <v>2441</v>
      </c>
      <c r="G87" s="339">
        <v>58</v>
      </c>
      <c r="H87" s="339">
        <v>52</v>
      </c>
      <c r="I87" s="339">
        <v>55</v>
      </c>
      <c r="J87" s="339">
        <v>53</v>
      </c>
      <c r="K87" s="339">
        <v>49</v>
      </c>
      <c r="L87" s="339">
        <v>53</v>
      </c>
      <c r="M87" s="559">
        <v>50</v>
      </c>
      <c r="N87" s="559">
        <v>55</v>
      </c>
      <c r="O87" s="559">
        <v>50</v>
      </c>
      <c r="P87" s="559">
        <v>50</v>
      </c>
      <c r="Q87" s="559">
        <v>50</v>
      </c>
      <c r="R87" s="559">
        <v>50</v>
      </c>
      <c r="S87" s="559"/>
      <c r="T87" s="604">
        <v>50</v>
      </c>
      <c r="U87" s="604">
        <v>50</v>
      </c>
      <c r="V87" s="604">
        <v>53</v>
      </c>
      <c r="W87" s="604">
        <v>54</v>
      </c>
      <c r="X87" s="604">
        <v>54</v>
      </c>
      <c r="Y87" s="604">
        <v>53</v>
      </c>
      <c r="Z87" s="604">
        <v>53</v>
      </c>
      <c r="AA87" s="604">
        <v>34</v>
      </c>
      <c r="AB87" s="604">
        <v>310</v>
      </c>
      <c r="AC87" s="604">
        <v>209</v>
      </c>
      <c r="AD87" s="559">
        <v>220</v>
      </c>
      <c r="AE87" s="559">
        <v>210</v>
      </c>
      <c r="AF87" s="559">
        <v>138</v>
      </c>
      <c r="AG87" s="559">
        <v>64</v>
      </c>
      <c r="AH87" s="559">
        <v>56</v>
      </c>
      <c r="AI87" s="559">
        <v>50</v>
      </c>
      <c r="AJ87" s="559">
        <v>52</v>
      </c>
      <c r="AK87" s="559">
        <v>47</v>
      </c>
      <c r="AL87" s="559">
        <v>30</v>
      </c>
      <c r="AM87" s="559">
        <v>17</v>
      </c>
      <c r="AN87" s="559">
        <v>6</v>
      </c>
      <c r="AO87" s="559">
        <v>6</v>
      </c>
      <c r="AP87" s="559">
        <v>5</v>
      </c>
      <c r="AQ87" s="559">
        <v>32</v>
      </c>
      <c r="AR87" s="559">
        <v>33</v>
      </c>
      <c r="AS87" s="559">
        <v>26</v>
      </c>
      <c r="AT87" s="559">
        <v>601</v>
      </c>
      <c r="AU87" s="559">
        <v>95</v>
      </c>
      <c r="AV87" s="559">
        <v>72</v>
      </c>
      <c r="AW87" s="559">
        <v>581.88</v>
      </c>
      <c r="AX87" s="559">
        <v>72</v>
      </c>
      <c r="AZ87" s="90"/>
      <c r="BA87" s="90"/>
      <c r="BB87" s="90"/>
    </row>
    <row r="88" spans="1:54" x14ac:dyDescent="0.25">
      <c r="A88" s="566">
        <v>318</v>
      </c>
      <c r="B88" s="125">
        <v>464</v>
      </c>
      <c r="C88" s="462" t="s">
        <v>82</v>
      </c>
      <c r="D88" s="354" t="s">
        <v>31</v>
      </c>
      <c r="E88" s="361">
        <v>1</v>
      </c>
      <c r="F88" s="557">
        <f t="shared" si="1"/>
        <v>707</v>
      </c>
      <c r="G88" s="339">
        <v>18</v>
      </c>
      <c r="H88" s="339">
        <v>15</v>
      </c>
      <c r="I88" s="339">
        <v>19</v>
      </c>
      <c r="J88" s="339">
        <v>18</v>
      </c>
      <c r="K88" s="339">
        <v>16</v>
      </c>
      <c r="L88" s="339">
        <v>18</v>
      </c>
      <c r="M88" s="559">
        <v>18</v>
      </c>
      <c r="N88" s="559">
        <v>22</v>
      </c>
      <c r="O88" s="559">
        <v>18</v>
      </c>
      <c r="P88" s="559">
        <v>18</v>
      </c>
      <c r="Q88" s="559">
        <v>18</v>
      </c>
      <c r="R88" s="559">
        <v>18</v>
      </c>
      <c r="S88" s="559"/>
      <c r="T88" s="604">
        <v>16</v>
      </c>
      <c r="U88" s="604">
        <v>16</v>
      </c>
      <c r="V88" s="604">
        <v>15</v>
      </c>
      <c r="W88" s="604">
        <v>17</v>
      </c>
      <c r="X88" s="604">
        <v>17</v>
      </c>
      <c r="Y88" s="604">
        <v>16</v>
      </c>
      <c r="Z88" s="604">
        <v>16</v>
      </c>
      <c r="AA88" s="604">
        <v>12</v>
      </c>
      <c r="AB88" s="604">
        <v>55</v>
      </c>
      <c r="AC88" s="604">
        <v>43</v>
      </c>
      <c r="AD88" s="559">
        <v>65</v>
      </c>
      <c r="AE88" s="559">
        <v>45</v>
      </c>
      <c r="AF88" s="559">
        <v>44</v>
      </c>
      <c r="AG88" s="559">
        <v>28</v>
      </c>
      <c r="AH88" s="559">
        <v>22</v>
      </c>
      <c r="AI88" s="559">
        <v>18</v>
      </c>
      <c r="AJ88" s="559">
        <v>15</v>
      </c>
      <c r="AK88" s="559">
        <v>15</v>
      </c>
      <c r="AL88" s="559">
        <v>8</v>
      </c>
      <c r="AM88" s="559">
        <v>4</v>
      </c>
      <c r="AN88" s="559">
        <v>2</v>
      </c>
      <c r="AO88" s="559">
        <v>2</v>
      </c>
      <c r="AP88" s="559">
        <v>0</v>
      </c>
      <c r="AQ88" s="559">
        <v>14</v>
      </c>
      <c r="AR88" s="559">
        <v>16</v>
      </c>
      <c r="AS88" s="559">
        <v>32</v>
      </c>
      <c r="AT88" s="559">
        <v>558</v>
      </c>
      <c r="AU88" s="559">
        <v>84</v>
      </c>
      <c r="AV88" s="559">
        <v>81</v>
      </c>
      <c r="AW88" s="559">
        <v>286</v>
      </c>
      <c r="AX88" s="559">
        <v>61</v>
      </c>
      <c r="AZ88" s="90"/>
      <c r="BA88" s="90"/>
      <c r="BB88" s="90"/>
    </row>
    <row r="89" spans="1:54" x14ac:dyDescent="0.25">
      <c r="A89" s="566">
        <v>319</v>
      </c>
      <c r="B89" s="125">
        <v>465</v>
      </c>
      <c r="C89" s="462" t="s">
        <v>84</v>
      </c>
      <c r="D89" s="354" t="s">
        <v>16</v>
      </c>
      <c r="E89" s="361">
        <v>1</v>
      </c>
      <c r="F89" s="557">
        <f t="shared" si="1"/>
        <v>577</v>
      </c>
      <c r="G89" s="339">
        <v>25</v>
      </c>
      <c r="H89" s="339">
        <v>18</v>
      </c>
      <c r="I89" s="339">
        <v>21</v>
      </c>
      <c r="J89" s="339">
        <v>21</v>
      </c>
      <c r="K89" s="339">
        <v>19</v>
      </c>
      <c r="L89" s="339">
        <v>21</v>
      </c>
      <c r="M89" s="559">
        <v>14</v>
      </c>
      <c r="N89" s="559">
        <v>15</v>
      </c>
      <c r="O89" s="559">
        <v>15</v>
      </c>
      <c r="P89" s="559">
        <v>15</v>
      </c>
      <c r="Q89" s="559">
        <v>14</v>
      </c>
      <c r="R89" s="559">
        <v>14</v>
      </c>
      <c r="S89" s="559"/>
      <c r="T89" s="604">
        <v>19</v>
      </c>
      <c r="U89" s="604">
        <v>19</v>
      </c>
      <c r="V89" s="604">
        <v>22</v>
      </c>
      <c r="W89" s="604">
        <v>24</v>
      </c>
      <c r="X89" s="604">
        <v>24</v>
      </c>
      <c r="Y89" s="604">
        <v>23</v>
      </c>
      <c r="Z89" s="604">
        <v>23</v>
      </c>
      <c r="AA89" s="604">
        <v>19</v>
      </c>
      <c r="AB89" s="604">
        <v>18</v>
      </c>
      <c r="AC89" s="604">
        <v>15</v>
      </c>
      <c r="AD89" s="559">
        <v>43</v>
      </c>
      <c r="AE89" s="559">
        <v>16</v>
      </c>
      <c r="AF89" s="559">
        <v>23</v>
      </c>
      <c r="AG89" s="559">
        <v>16</v>
      </c>
      <c r="AH89" s="559">
        <v>13</v>
      </c>
      <c r="AI89" s="559">
        <v>14</v>
      </c>
      <c r="AJ89" s="559">
        <v>10</v>
      </c>
      <c r="AK89" s="559">
        <v>9</v>
      </c>
      <c r="AL89" s="559">
        <v>7</v>
      </c>
      <c r="AM89" s="559">
        <v>4</v>
      </c>
      <c r="AN89" s="559">
        <v>2</v>
      </c>
      <c r="AO89" s="559">
        <v>2</v>
      </c>
      <c r="AP89" s="559">
        <v>0</v>
      </c>
      <c r="AQ89" s="559">
        <v>7</v>
      </c>
      <c r="AR89" s="559">
        <v>8</v>
      </c>
      <c r="AS89" s="559">
        <v>28</v>
      </c>
      <c r="AT89" s="559">
        <v>434</v>
      </c>
      <c r="AU89" s="559">
        <v>82</v>
      </c>
      <c r="AV89" s="559">
        <v>70</v>
      </c>
      <c r="AW89" s="559">
        <v>105</v>
      </c>
      <c r="AX89" s="559">
        <v>53</v>
      </c>
      <c r="AZ89" s="90"/>
      <c r="BA89" s="90"/>
      <c r="BB89" s="90"/>
    </row>
    <row r="90" spans="1:54" x14ac:dyDescent="0.25">
      <c r="A90" s="566">
        <v>320</v>
      </c>
      <c r="B90" s="125">
        <v>466</v>
      </c>
      <c r="C90" s="462" t="s">
        <v>86</v>
      </c>
      <c r="D90" s="354" t="s">
        <v>31</v>
      </c>
      <c r="E90" s="361">
        <v>1</v>
      </c>
      <c r="F90" s="557">
        <f t="shared" si="1"/>
        <v>798</v>
      </c>
      <c r="G90" s="339">
        <v>23</v>
      </c>
      <c r="H90" s="339">
        <v>21</v>
      </c>
      <c r="I90" s="339">
        <v>25</v>
      </c>
      <c r="J90" s="339">
        <v>22</v>
      </c>
      <c r="K90" s="339">
        <v>18</v>
      </c>
      <c r="L90" s="339">
        <v>22</v>
      </c>
      <c r="M90" s="559">
        <v>22</v>
      </c>
      <c r="N90" s="559">
        <v>22</v>
      </c>
      <c r="O90" s="559">
        <v>22</v>
      </c>
      <c r="P90" s="559">
        <v>22</v>
      </c>
      <c r="Q90" s="559">
        <v>22</v>
      </c>
      <c r="R90" s="559">
        <v>22</v>
      </c>
      <c r="S90" s="559"/>
      <c r="T90" s="604">
        <v>19</v>
      </c>
      <c r="U90" s="604">
        <v>18</v>
      </c>
      <c r="V90" s="604">
        <v>21</v>
      </c>
      <c r="W90" s="604">
        <v>22</v>
      </c>
      <c r="X90" s="604">
        <v>22</v>
      </c>
      <c r="Y90" s="604">
        <v>21</v>
      </c>
      <c r="Z90" s="604">
        <v>21</v>
      </c>
      <c r="AA90" s="604">
        <v>17</v>
      </c>
      <c r="AB90" s="604">
        <v>49</v>
      </c>
      <c r="AC90" s="604">
        <v>43</v>
      </c>
      <c r="AD90" s="559">
        <v>80</v>
      </c>
      <c r="AE90" s="559">
        <v>44</v>
      </c>
      <c r="AF90" s="559">
        <v>28</v>
      </c>
      <c r="AG90" s="559">
        <v>33</v>
      </c>
      <c r="AH90" s="559">
        <v>26</v>
      </c>
      <c r="AI90" s="559">
        <v>22</v>
      </c>
      <c r="AJ90" s="559">
        <v>19</v>
      </c>
      <c r="AK90" s="559">
        <v>14</v>
      </c>
      <c r="AL90" s="559">
        <v>8</v>
      </c>
      <c r="AM90" s="559">
        <v>4</v>
      </c>
      <c r="AN90" s="559">
        <v>2</v>
      </c>
      <c r="AO90" s="559">
        <v>2</v>
      </c>
      <c r="AP90" s="559">
        <v>1</v>
      </c>
      <c r="AQ90" s="559">
        <v>11</v>
      </c>
      <c r="AR90" s="559">
        <v>12</v>
      </c>
      <c r="AS90" s="559">
        <v>27</v>
      </c>
      <c r="AT90" s="559">
        <v>589</v>
      </c>
      <c r="AU90" s="559">
        <v>82</v>
      </c>
      <c r="AV90" s="559">
        <v>38</v>
      </c>
      <c r="AW90" s="559">
        <v>287.04000000000002</v>
      </c>
      <c r="AX90" s="559">
        <v>48</v>
      </c>
      <c r="AZ90" s="90"/>
      <c r="BA90" s="90"/>
      <c r="BB90" s="90"/>
    </row>
    <row r="91" spans="1:54" x14ac:dyDescent="0.25">
      <c r="A91" s="566">
        <v>321</v>
      </c>
      <c r="B91" s="125">
        <v>518</v>
      </c>
      <c r="C91" s="462" t="s">
        <v>88</v>
      </c>
      <c r="D91" s="354" t="s">
        <v>31</v>
      </c>
      <c r="E91" s="361">
        <v>1</v>
      </c>
      <c r="F91" s="557">
        <f t="shared" si="1"/>
        <v>812</v>
      </c>
      <c r="G91" s="339">
        <v>23</v>
      </c>
      <c r="H91" s="339">
        <v>21</v>
      </c>
      <c r="I91" s="339">
        <v>25</v>
      </c>
      <c r="J91" s="339">
        <v>22</v>
      </c>
      <c r="K91" s="339">
        <v>18</v>
      </c>
      <c r="L91" s="339">
        <v>22</v>
      </c>
      <c r="M91" s="559">
        <v>18</v>
      </c>
      <c r="N91" s="559">
        <v>19</v>
      </c>
      <c r="O91" s="559">
        <v>19</v>
      </c>
      <c r="P91" s="559">
        <v>19</v>
      </c>
      <c r="Q91" s="559">
        <v>19</v>
      </c>
      <c r="R91" s="559">
        <v>19</v>
      </c>
      <c r="S91" s="559"/>
      <c r="T91" s="604">
        <v>18</v>
      </c>
      <c r="U91" s="604">
        <v>18</v>
      </c>
      <c r="V91" s="604">
        <v>21</v>
      </c>
      <c r="W91" s="604">
        <v>22</v>
      </c>
      <c r="X91" s="604">
        <v>22</v>
      </c>
      <c r="Y91" s="604">
        <v>21</v>
      </c>
      <c r="Z91" s="604">
        <v>21</v>
      </c>
      <c r="AA91" s="604">
        <v>17</v>
      </c>
      <c r="AB91" s="604">
        <v>58</v>
      </c>
      <c r="AC91" s="604">
        <v>54</v>
      </c>
      <c r="AD91" s="559">
        <v>74</v>
      </c>
      <c r="AE91" s="559">
        <v>55</v>
      </c>
      <c r="AF91" s="559">
        <v>24</v>
      </c>
      <c r="AG91" s="559">
        <v>41</v>
      </c>
      <c r="AH91" s="559">
        <v>30</v>
      </c>
      <c r="AI91" s="559">
        <v>19</v>
      </c>
      <c r="AJ91" s="559">
        <v>19</v>
      </c>
      <c r="AK91" s="559">
        <v>14</v>
      </c>
      <c r="AL91" s="559">
        <v>9</v>
      </c>
      <c r="AM91" s="559">
        <v>6</v>
      </c>
      <c r="AN91" s="559">
        <v>3</v>
      </c>
      <c r="AO91" s="559">
        <v>2</v>
      </c>
      <c r="AP91" s="559">
        <v>0</v>
      </c>
      <c r="AQ91" s="559">
        <v>11</v>
      </c>
      <c r="AR91" s="559">
        <v>12</v>
      </c>
      <c r="AS91" s="559">
        <v>32</v>
      </c>
      <c r="AT91" s="559">
        <v>650</v>
      </c>
      <c r="AU91" s="559">
        <v>95</v>
      </c>
      <c r="AV91" s="559">
        <v>80</v>
      </c>
      <c r="AW91" s="559">
        <v>87</v>
      </c>
      <c r="AX91" s="559">
        <v>55</v>
      </c>
      <c r="AZ91" s="90"/>
      <c r="BA91" s="90"/>
      <c r="BB91" s="90"/>
    </row>
    <row r="92" spans="1:54" x14ac:dyDescent="0.25">
      <c r="A92" s="566">
        <v>323</v>
      </c>
      <c r="B92" s="125">
        <v>467</v>
      </c>
      <c r="C92" s="462" t="s">
        <v>90</v>
      </c>
      <c r="D92" s="354" t="s">
        <v>16</v>
      </c>
      <c r="E92" s="361">
        <v>1</v>
      </c>
      <c r="F92" s="557">
        <f t="shared" si="1"/>
        <v>1216</v>
      </c>
      <c r="G92" s="339">
        <v>27</v>
      </c>
      <c r="H92" s="339">
        <v>25</v>
      </c>
      <c r="I92" s="339">
        <v>26</v>
      </c>
      <c r="J92" s="339">
        <v>26</v>
      </c>
      <c r="K92" s="339">
        <v>22</v>
      </c>
      <c r="L92" s="339">
        <v>26</v>
      </c>
      <c r="M92" s="559">
        <v>34</v>
      </c>
      <c r="N92" s="559">
        <v>39</v>
      </c>
      <c r="O92" s="559">
        <v>34</v>
      </c>
      <c r="P92" s="559">
        <v>34</v>
      </c>
      <c r="Q92" s="559">
        <v>32</v>
      </c>
      <c r="R92" s="559">
        <v>34</v>
      </c>
      <c r="S92" s="559"/>
      <c r="T92" s="604">
        <v>32</v>
      </c>
      <c r="U92" s="604">
        <v>32</v>
      </c>
      <c r="V92" s="604">
        <v>25</v>
      </c>
      <c r="W92" s="604">
        <v>27</v>
      </c>
      <c r="X92" s="604">
        <v>27</v>
      </c>
      <c r="Y92" s="604">
        <v>26</v>
      </c>
      <c r="Z92" s="604">
        <v>26</v>
      </c>
      <c r="AA92" s="604">
        <v>21</v>
      </c>
      <c r="AB92" s="604">
        <v>110</v>
      </c>
      <c r="AC92" s="604">
        <v>105</v>
      </c>
      <c r="AD92" s="559">
        <v>131</v>
      </c>
      <c r="AE92" s="559">
        <v>105</v>
      </c>
      <c r="AF92" s="559">
        <v>23</v>
      </c>
      <c r="AG92" s="559">
        <v>24</v>
      </c>
      <c r="AH92" s="559">
        <v>47</v>
      </c>
      <c r="AI92" s="559">
        <v>34</v>
      </c>
      <c r="AJ92" s="559">
        <v>25</v>
      </c>
      <c r="AK92" s="559">
        <v>18</v>
      </c>
      <c r="AL92" s="559">
        <v>9</v>
      </c>
      <c r="AM92" s="559">
        <v>6</v>
      </c>
      <c r="AN92" s="559">
        <v>2</v>
      </c>
      <c r="AO92" s="559">
        <v>2</v>
      </c>
      <c r="AP92" s="559">
        <v>0</v>
      </c>
      <c r="AQ92" s="559">
        <v>12</v>
      </c>
      <c r="AR92" s="559">
        <v>13</v>
      </c>
      <c r="AS92" s="559">
        <v>49</v>
      </c>
      <c r="AT92" s="559">
        <v>740</v>
      </c>
      <c r="AU92" s="559">
        <v>85</v>
      </c>
      <c r="AV92" s="559">
        <v>25</v>
      </c>
      <c r="AW92" s="559">
        <v>92</v>
      </c>
      <c r="AX92" s="559">
        <v>85</v>
      </c>
      <c r="AZ92" s="90"/>
      <c r="BA92" s="90"/>
      <c r="BB92" s="90"/>
    </row>
    <row r="93" spans="1:54" x14ac:dyDescent="0.25">
      <c r="A93" s="566">
        <v>324</v>
      </c>
      <c r="B93" s="125">
        <v>475</v>
      </c>
      <c r="C93" s="462" t="s">
        <v>92</v>
      </c>
      <c r="D93" s="354" t="s">
        <v>31</v>
      </c>
      <c r="E93" s="361">
        <v>1</v>
      </c>
      <c r="F93" s="557">
        <f t="shared" si="1"/>
        <v>728</v>
      </c>
      <c r="G93" s="339">
        <v>12</v>
      </c>
      <c r="H93" s="339">
        <v>12</v>
      </c>
      <c r="I93" s="339">
        <v>13</v>
      </c>
      <c r="J93" s="339">
        <v>13</v>
      </c>
      <c r="K93" s="339">
        <v>9</v>
      </c>
      <c r="L93" s="339">
        <v>13</v>
      </c>
      <c r="M93" s="559">
        <v>20</v>
      </c>
      <c r="N93" s="559">
        <v>20</v>
      </c>
      <c r="O93" s="559">
        <v>20</v>
      </c>
      <c r="P93" s="559">
        <v>20</v>
      </c>
      <c r="Q93" s="559">
        <v>20</v>
      </c>
      <c r="R93" s="559">
        <v>20</v>
      </c>
      <c r="S93" s="559"/>
      <c r="T93" s="604">
        <v>15</v>
      </c>
      <c r="U93" s="604">
        <v>15</v>
      </c>
      <c r="V93" s="604">
        <v>11</v>
      </c>
      <c r="W93" s="604">
        <v>11</v>
      </c>
      <c r="X93" s="604">
        <v>11</v>
      </c>
      <c r="Y93" s="604">
        <v>10</v>
      </c>
      <c r="Z93" s="604">
        <v>10</v>
      </c>
      <c r="AA93" s="604">
        <v>9</v>
      </c>
      <c r="AB93" s="604">
        <v>95</v>
      </c>
      <c r="AC93" s="604">
        <v>84</v>
      </c>
      <c r="AD93" s="559">
        <v>28</v>
      </c>
      <c r="AE93" s="559">
        <v>85</v>
      </c>
      <c r="AF93" s="559">
        <v>44</v>
      </c>
      <c r="AG93" s="559">
        <v>52</v>
      </c>
      <c r="AH93" s="559">
        <v>10</v>
      </c>
      <c r="AI93" s="559">
        <v>20</v>
      </c>
      <c r="AJ93" s="559">
        <v>10</v>
      </c>
      <c r="AK93" s="559">
        <v>6</v>
      </c>
      <c r="AL93" s="559">
        <v>3</v>
      </c>
      <c r="AM93" s="559">
        <v>3</v>
      </c>
      <c r="AN93" s="559">
        <v>2</v>
      </c>
      <c r="AO93" s="559">
        <v>2</v>
      </c>
      <c r="AP93" s="559">
        <v>0</v>
      </c>
      <c r="AQ93" s="559">
        <v>4</v>
      </c>
      <c r="AR93" s="559">
        <v>5</v>
      </c>
      <c r="AS93" s="559">
        <v>18</v>
      </c>
      <c r="AT93" s="559">
        <v>318</v>
      </c>
      <c r="AU93" s="559">
        <v>52</v>
      </c>
      <c r="AV93" s="559">
        <v>58.760000000000005</v>
      </c>
      <c r="AW93" s="559">
        <v>135</v>
      </c>
      <c r="AX93" s="559">
        <v>35</v>
      </c>
      <c r="AZ93" s="90"/>
      <c r="BA93" s="90"/>
      <c r="BB93" s="90"/>
    </row>
    <row r="94" spans="1:54" x14ac:dyDescent="0.25">
      <c r="A94" s="566">
        <v>325</v>
      </c>
      <c r="B94" s="125">
        <v>7187</v>
      </c>
      <c r="C94" s="462" t="s">
        <v>94</v>
      </c>
      <c r="D94" s="354" t="s">
        <v>16</v>
      </c>
      <c r="E94" s="361">
        <v>1</v>
      </c>
      <c r="F94" s="557">
        <f t="shared" si="1"/>
        <v>693</v>
      </c>
      <c r="G94" s="339">
        <v>18</v>
      </c>
      <c r="H94" s="339">
        <v>16</v>
      </c>
      <c r="I94" s="339">
        <v>18</v>
      </c>
      <c r="J94" s="339">
        <v>18</v>
      </c>
      <c r="K94" s="339">
        <v>16</v>
      </c>
      <c r="L94" s="339">
        <v>18</v>
      </c>
      <c r="M94" s="559">
        <v>18</v>
      </c>
      <c r="N94" s="559">
        <v>19</v>
      </c>
      <c r="O94" s="559">
        <v>18</v>
      </c>
      <c r="P94" s="559">
        <v>18</v>
      </c>
      <c r="Q94" s="559">
        <v>18</v>
      </c>
      <c r="R94" s="559">
        <v>18</v>
      </c>
      <c r="S94" s="559"/>
      <c r="T94" s="604">
        <v>17</v>
      </c>
      <c r="U94" s="604">
        <v>17</v>
      </c>
      <c r="V94" s="604">
        <v>15</v>
      </c>
      <c r="W94" s="604">
        <v>17</v>
      </c>
      <c r="X94" s="604">
        <v>17</v>
      </c>
      <c r="Y94" s="604">
        <v>10</v>
      </c>
      <c r="Z94" s="604">
        <v>10</v>
      </c>
      <c r="AA94" s="604">
        <v>15</v>
      </c>
      <c r="AB94" s="604">
        <v>45</v>
      </c>
      <c r="AC94" s="604">
        <v>40</v>
      </c>
      <c r="AD94" s="559">
        <v>80</v>
      </c>
      <c r="AE94" s="559">
        <v>41</v>
      </c>
      <c r="AF94" s="559">
        <v>31</v>
      </c>
      <c r="AG94" s="559">
        <v>31</v>
      </c>
      <c r="AH94" s="559">
        <v>32</v>
      </c>
      <c r="AI94" s="559">
        <v>18</v>
      </c>
      <c r="AJ94" s="559">
        <v>16</v>
      </c>
      <c r="AK94" s="559">
        <v>15</v>
      </c>
      <c r="AL94" s="559">
        <v>5</v>
      </c>
      <c r="AM94" s="559">
        <v>3</v>
      </c>
      <c r="AN94" s="559">
        <v>3</v>
      </c>
      <c r="AO94" s="559">
        <v>2</v>
      </c>
      <c r="AP94" s="559">
        <v>1</v>
      </c>
      <c r="AQ94" s="559">
        <v>7</v>
      </c>
      <c r="AR94" s="559">
        <v>8</v>
      </c>
      <c r="AS94" s="559">
        <v>35</v>
      </c>
      <c r="AT94" s="559">
        <v>675</v>
      </c>
      <c r="AU94" s="559">
        <v>48</v>
      </c>
      <c r="AV94" s="559">
        <v>42</v>
      </c>
      <c r="AW94" s="559">
        <v>203</v>
      </c>
      <c r="AX94" s="559">
        <v>50</v>
      </c>
      <c r="AZ94" s="90"/>
      <c r="BA94" s="90"/>
      <c r="BB94" s="90"/>
    </row>
    <row r="95" spans="1:54" x14ac:dyDescent="0.25">
      <c r="A95" s="566">
        <v>326</v>
      </c>
      <c r="B95" s="125">
        <v>15914</v>
      </c>
      <c r="C95" s="462" t="s">
        <v>96</v>
      </c>
      <c r="D95" s="354" t="s">
        <v>31</v>
      </c>
      <c r="E95" s="361">
        <v>1</v>
      </c>
      <c r="F95" s="557">
        <f t="shared" si="1"/>
        <v>663</v>
      </c>
      <c r="G95" s="339">
        <v>6</v>
      </c>
      <c r="H95" s="339">
        <v>6</v>
      </c>
      <c r="I95" s="339">
        <v>7</v>
      </c>
      <c r="J95" s="339">
        <v>7</v>
      </c>
      <c r="K95" s="339">
        <v>6</v>
      </c>
      <c r="L95" s="339">
        <v>7</v>
      </c>
      <c r="M95" s="559">
        <v>23</v>
      </c>
      <c r="N95" s="559">
        <v>25</v>
      </c>
      <c r="O95" s="559">
        <v>25</v>
      </c>
      <c r="P95" s="559">
        <v>25</v>
      </c>
      <c r="Q95" s="559">
        <v>25</v>
      </c>
      <c r="R95" s="559">
        <v>26</v>
      </c>
      <c r="S95" s="559"/>
      <c r="T95" s="604">
        <v>18</v>
      </c>
      <c r="U95" s="604">
        <v>18</v>
      </c>
      <c r="V95" s="604">
        <v>5</v>
      </c>
      <c r="W95" s="604">
        <v>5</v>
      </c>
      <c r="X95" s="604">
        <v>5</v>
      </c>
      <c r="Y95" s="604">
        <v>5</v>
      </c>
      <c r="Z95" s="604">
        <v>5</v>
      </c>
      <c r="AA95" s="604">
        <v>4</v>
      </c>
      <c r="AB95" s="604">
        <v>79</v>
      </c>
      <c r="AC95" s="604">
        <v>75</v>
      </c>
      <c r="AD95" s="559">
        <v>29</v>
      </c>
      <c r="AE95" s="559">
        <v>76</v>
      </c>
      <c r="AF95" s="559">
        <v>42</v>
      </c>
      <c r="AG95" s="559">
        <v>37</v>
      </c>
      <c r="AH95" s="559">
        <v>26</v>
      </c>
      <c r="AI95" s="559">
        <v>22</v>
      </c>
      <c r="AJ95" s="559">
        <v>6</v>
      </c>
      <c r="AK95" s="559">
        <v>7</v>
      </c>
      <c r="AL95" s="559">
        <v>4</v>
      </c>
      <c r="AM95" s="559">
        <v>3</v>
      </c>
      <c r="AN95" s="559">
        <v>2</v>
      </c>
      <c r="AO95" s="559">
        <v>2</v>
      </c>
      <c r="AP95" s="559">
        <v>0</v>
      </c>
      <c r="AQ95" s="559">
        <v>5</v>
      </c>
      <c r="AR95" s="559">
        <v>6</v>
      </c>
      <c r="AS95" s="559">
        <v>25</v>
      </c>
      <c r="AT95" s="559">
        <v>322</v>
      </c>
      <c r="AU95" s="559">
        <v>69.680000000000007</v>
      </c>
      <c r="AV95" s="559">
        <v>32</v>
      </c>
      <c r="AW95" s="559">
        <v>82</v>
      </c>
      <c r="AX95" s="559">
        <v>40</v>
      </c>
      <c r="AZ95" s="90"/>
      <c r="BA95" s="90"/>
      <c r="BB95" s="90"/>
    </row>
    <row r="96" spans="1:54" x14ac:dyDescent="0.25">
      <c r="A96" s="347">
        <v>327</v>
      </c>
      <c r="B96" s="125">
        <v>24567</v>
      </c>
      <c r="C96" s="462" t="s">
        <v>216</v>
      </c>
      <c r="D96" s="354" t="s">
        <v>31</v>
      </c>
      <c r="E96" s="361">
        <v>1</v>
      </c>
      <c r="F96" s="557">
        <f t="shared" si="1"/>
        <v>303</v>
      </c>
      <c r="G96" s="339">
        <v>6</v>
      </c>
      <c r="H96" s="339">
        <v>6</v>
      </c>
      <c r="I96" s="339">
        <v>7</v>
      </c>
      <c r="J96" s="339">
        <v>7</v>
      </c>
      <c r="K96" s="339">
        <v>6</v>
      </c>
      <c r="L96" s="339">
        <v>7</v>
      </c>
      <c r="M96" s="559">
        <v>8</v>
      </c>
      <c r="N96" s="559">
        <v>8</v>
      </c>
      <c r="O96" s="559">
        <v>7</v>
      </c>
      <c r="P96" s="559">
        <v>7</v>
      </c>
      <c r="Q96" s="559">
        <v>7</v>
      </c>
      <c r="R96" s="559">
        <v>7</v>
      </c>
      <c r="S96" s="559"/>
      <c r="T96" s="604">
        <v>7</v>
      </c>
      <c r="U96" s="604">
        <v>6</v>
      </c>
      <c r="V96" s="604">
        <v>5</v>
      </c>
      <c r="W96" s="604">
        <v>5</v>
      </c>
      <c r="X96" s="604">
        <v>5</v>
      </c>
      <c r="Y96" s="604">
        <v>5</v>
      </c>
      <c r="Z96" s="604">
        <v>5</v>
      </c>
      <c r="AA96" s="604">
        <v>4</v>
      </c>
      <c r="AB96" s="604">
        <v>31</v>
      </c>
      <c r="AC96" s="604">
        <v>28</v>
      </c>
      <c r="AD96" s="559">
        <v>40</v>
      </c>
      <c r="AE96" s="559">
        <v>29</v>
      </c>
      <c r="AF96" s="559">
        <v>9</v>
      </c>
      <c r="AG96" s="559">
        <v>12</v>
      </c>
      <c r="AH96" s="559">
        <v>10</v>
      </c>
      <c r="AI96" s="559">
        <v>7</v>
      </c>
      <c r="AJ96" s="559">
        <v>6</v>
      </c>
      <c r="AK96" s="559">
        <v>2</v>
      </c>
      <c r="AL96" s="559">
        <v>1</v>
      </c>
      <c r="AM96" s="559">
        <v>1</v>
      </c>
      <c r="AN96" s="559">
        <v>1</v>
      </c>
      <c r="AO96" s="559">
        <v>1</v>
      </c>
      <c r="AP96" s="559">
        <v>0</v>
      </c>
      <c r="AQ96" s="559">
        <v>1</v>
      </c>
      <c r="AR96" s="559">
        <v>1</v>
      </c>
      <c r="AS96" s="559">
        <v>6</v>
      </c>
      <c r="AT96" s="559">
        <v>121</v>
      </c>
      <c r="AU96" s="559">
        <v>17</v>
      </c>
      <c r="AV96" s="559">
        <v>12</v>
      </c>
      <c r="AW96" s="559">
        <v>18</v>
      </c>
      <c r="AX96" s="559">
        <v>10</v>
      </c>
      <c r="AZ96" s="90"/>
      <c r="BA96" s="90"/>
      <c r="BB96" s="90"/>
    </row>
    <row r="97" spans="1:54" x14ac:dyDescent="0.25">
      <c r="A97" s="554" t="s">
        <v>834</v>
      </c>
      <c r="B97" s="555" t="s">
        <v>109</v>
      </c>
      <c r="C97" s="555" t="s">
        <v>9</v>
      </c>
      <c r="D97" s="555" t="s">
        <v>98</v>
      </c>
      <c r="E97" s="555"/>
      <c r="F97" s="556">
        <f t="shared" si="1"/>
        <v>6358</v>
      </c>
      <c r="G97" s="565">
        <f>SUM(G98:G102)</f>
        <v>311</v>
      </c>
      <c r="H97" s="565">
        <f t="shared" ref="H97:AX97" si="10">SUM(H98:H102)</f>
        <v>276</v>
      </c>
      <c r="I97" s="565">
        <f t="shared" si="10"/>
        <v>339</v>
      </c>
      <c r="J97" s="565">
        <f t="shared" si="10"/>
        <v>229</v>
      </c>
      <c r="K97" s="565">
        <f t="shared" si="10"/>
        <v>147</v>
      </c>
      <c r="L97" s="565">
        <f t="shared" si="10"/>
        <v>212</v>
      </c>
      <c r="M97" s="565">
        <f t="shared" si="10"/>
        <v>209</v>
      </c>
      <c r="N97" s="565">
        <f t="shared" si="10"/>
        <v>181</v>
      </c>
      <c r="O97" s="565">
        <f t="shared" si="10"/>
        <v>167</v>
      </c>
      <c r="P97" s="565">
        <f t="shared" si="10"/>
        <v>155</v>
      </c>
      <c r="Q97" s="565">
        <f t="shared" si="10"/>
        <v>122</v>
      </c>
      <c r="R97" s="565">
        <f t="shared" si="10"/>
        <v>118</v>
      </c>
      <c r="S97" s="565"/>
      <c r="T97" s="565">
        <f t="shared" si="10"/>
        <v>94</v>
      </c>
      <c r="U97" s="565">
        <f t="shared" si="10"/>
        <v>82</v>
      </c>
      <c r="V97" s="565">
        <f t="shared" si="10"/>
        <v>70</v>
      </c>
      <c r="W97" s="565">
        <f t="shared" si="10"/>
        <v>68</v>
      </c>
      <c r="X97" s="565">
        <f t="shared" si="10"/>
        <v>79</v>
      </c>
      <c r="Y97" s="565">
        <f t="shared" si="10"/>
        <v>70</v>
      </c>
      <c r="Z97" s="565">
        <f t="shared" si="10"/>
        <v>64</v>
      </c>
      <c r="AA97" s="565">
        <f t="shared" si="10"/>
        <v>55</v>
      </c>
      <c r="AB97" s="565">
        <f t="shared" si="10"/>
        <v>424</v>
      </c>
      <c r="AC97" s="565">
        <f t="shared" si="10"/>
        <v>458</v>
      </c>
      <c r="AD97" s="565">
        <f t="shared" si="10"/>
        <v>479</v>
      </c>
      <c r="AE97" s="565">
        <f t="shared" si="10"/>
        <v>455</v>
      </c>
      <c r="AF97" s="565">
        <f t="shared" si="10"/>
        <v>342</v>
      </c>
      <c r="AG97" s="565">
        <f t="shared" si="10"/>
        <v>277</v>
      </c>
      <c r="AH97" s="565">
        <f t="shared" si="10"/>
        <v>309</v>
      </c>
      <c r="AI97" s="565">
        <f t="shared" si="10"/>
        <v>235</v>
      </c>
      <c r="AJ97" s="565">
        <f t="shared" si="10"/>
        <v>129</v>
      </c>
      <c r="AK97" s="565">
        <f t="shared" si="10"/>
        <v>94</v>
      </c>
      <c r="AL97" s="565">
        <f t="shared" si="10"/>
        <v>59</v>
      </c>
      <c r="AM97" s="565">
        <f t="shared" si="10"/>
        <v>32</v>
      </c>
      <c r="AN97" s="565">
        <f t="shared" si="10"/>
        <v>10</v>
      </c>
      <c r="AO97" s="565">
        <f t="shared" si="10"/>
        <v>7</v>
      </c>
      <c r="AP97" s="565">
        <f t="shared" si="10"/>
        <v>10</v>
      </c>
      <c r="AQ97" s="565">
        <f t="shared" si="10"/>
        <v>131</v>
      </c>
      <c r="AR97" s="565">
        <f t="shared" si="10"/>
        <v>180</v>
      </c>
      <c r="AS97" s="565">
        <f t="shared" si="10"/>
        <v>121</v>
      </c>
      <c r="AT97" s="565">
        <f t="shared" si="10"/>
        <v>2977</v>
      </c>
      <c r="AU97" s="565">
        <f t="shared" si="10"/>
        <v>274</v>
      </c>
      <c r="AV97" s="565">
        <f t="shared" si="10"/>
        <v>199.56</v>
      </c>
      <c r="AW97" s="565">
        <f t="shared" si="10"/>
        <v>752</v>
      </c>
      <c r="AX97" s="565">
        <f t="shared" si="10"/>
        <v>328</v>
      </c>
      <c r="AZ97" s="90"/>
      <c r="BA97" s="90"/>
      <c r="BB97" s="90"/>
    </row>
    <row r="98" spans="1:54" x14ac:dyDescent="0.25">
      <c r="A98" s="566">
        <v>318</v>
      </c>
      <c r="B98" s="125">
        <v>507</v>
      </c>
      <c r="C98" s="462" t="s">
        <v>100</v>
      </c>
      <c r="D98" s="354" t="s">
        <v>16</v>
      </c>
      <c r="E98" s="361">
        <v>1</v>
      </c>
      <c r="F98" s="557">
        <f t="shared" si="1"/>
        <v>1527</v>
      </c>
      <c r="G98" s="339">
        <v>89</v>
      </c>
      <c r="H98" s="339">
        <v>70</v>
      </c>
      <c r="I98" s="339">
        <v>86</v>
      </c>
      <c r="J98" s="339">
        <v>107</v>
      </c>
      <c r="K98" s="339">
        <v>39</v>
      </c>
      <c r="L98" s="339">
        <v>51</v>
      </c>
      <c r="M98" s="346">
        <v>43</v>
      </c>
      <c r="N98" s="346">
        <v>32</v>
      </c>
      <c r="O98" s="346">
        <v>33</v>
      </c>
      <c r="P98" s="346">
        <v>31</v>
      </c>
      <c r="Q98" s="346">
        <v>32</v>
      </c>
      <c r="R98" s="346">
        <v>27</v>
      </c>
      <c r="S98" s="346"/>
      <c r="T98" s="559">
        <v>22</v>
      </c>
      <c r="U98" s="559">
        <v>26</v>
      </c>
      <c r="V98" s="559">
        <v>16</v>
      </c>
      <c r="W98" s="559">
        <v>18</v>
      </c>
      <c r="X98" s="559">
        <v>22</v>
      </c>
      <c r="Y98" s="559">
        <v>16</v>
      </c>
      <c r="Z98" s="559">
        <v>14</v>
      </c>
      <c r="AA98" s="559">
        <v>11</v>
      </c>
      <c r="AB98" s="559">
        <v>83</v>
      </c>
      <c r="AC98" s="559">
        <v>106</v>
      </c>
      <c r="AD98" s="559">
        <v>110</v>
      </c>
      <c r="AE98" s="559">
        <v>108</v>
      </c>
      <c r="AF98" s="559">
        <v>79</v>
      </c>
      <c r="AG98" s="559">
        <v>58</v>
      </c>
      <c r="AH98" s="559">
        <v>61</v>
      </c>
      <c r="AI98" s="559">
        <v>49</v>
      </c>
      <c r="AJ98" s="559">
        <v>31</v>
      </c>
      <c r="AK98" s="559">
        <v>18</v>
      </c>
      <c r="AL98" s="559">
        <v>14</v>
      </c>
      <c r="AM98" s="559">
        <v>16</v>
      </c>
      <c r="AN98" s="559">
        <v>5</v>
      </c>
      <c r="AO98" s="559">
        <v>4</v>
      </c>
      <c r="AP98" s="559">
        <v>4</v>
      </c>
      <c r="AQ98" s="559">
        <v>81</v>
      </c>
      <c r="AR98" s="559">
        <v>96</v>
      </c>
      <c r="AS98" s="559">
        <v>28</v>
      </c>
      <c r="AT98" s="559">
        <v>998</v>
      </c>
      <c r="AU98" s="559">
        <v>92</v>
      </c>
      <c r="AV98" s="559">
        <v>53.56</v>
      </c>
      <c r="AW98" s="559">
        <v>205</v>
      </c>
      <c r="AX98" s="559">
        <v>98</v>
      </c>
      <c r="AZ98" s="90"/>
      <c r="BA98" s="90"/>
      <c r="BB98" s="90"/>
    </row>
    <row r="99" spans="1:54" x14ac:dyDescent="0.25">
      <c r="A99" s="566">
        <v>320</v>
      </c>
      <c r="B99" s="125">
        <v>509</v>
      </c>
      <c r="C99" s="462" t="s">
        <v>102</v>
      </c>
      <c r="D99" s="354" t="s">
        <v>31</v>
      </c>
      <c r="E99" s="361">
        <v>1</v>
      </c>
      <c r="F99" s="557">
        <f t="shared" ref="F99:F102" si="11">SUM(G99:AO99)</f>
        <v>1493</v>
      </c>
      <c r="G99" s="339">
        <v>71</v>
      </c>
      <c r="H99" s="339">
        <v>67</v>
      </c>
      <c r="I99" s="339">
        <v>86</v>
      </c>
      <c r="J99" s="339">
        <v>41</v>
      </c>
      <c r="K99" s="339">
        <v>42</v>
      </c>
      <c r="L99" s="339">
        <v>48</v>
      </c>
      <c r="M99" s="346">
        <v>47</v>
      </c>
      <c r="N99" s="346">
        <v>42</v>
      </c>
      <c r="O99" s="346">
        <v>37</v>
      </c>
      <c r="P99" s="346">
        <v>35</v>
      </c>
      <c r="Q99" s="346">
        <v>31</v>
      </c>
      <c r="R99" s="346">
        <v>33</v>
      </c>
      <c r="S99" s="346"/>
      <c r="T99" s="559">
        <v>25</v>
      </c>
      <c r="U99" s="559">
        <v>17</v>
      </c>
      <c r="V99" s="559">
        <v>16</v>
      </c>
      <c r="W99" s="559">
        <v>16</v>
      </c>
      <c r="X99" s="559">
        <v>18</v>
      </c>
      <c r="Y99" s="559">
        <v>18</v>
      </c>
      <c r="Z99" s="559">
        <v>17</v>
      </c>
      <c r="AA99" s="559">
        <v>13</v>
      </c>
      <c r="AB99" s="559">
        <v>110</v>
      </c>
      <c r="AC99" s="559">
        <v>119</v>
      </c>
      <c r="AD99" s="559">
        <v>101</v>
      </c>
      <c r="AE99" s="559">
        <v>98</v>
      </c>
      <c r="AF99" s="559">
        <v>88</v>
      </c>
      <c r="AG99" s="559">
        <v>68</v>
      </c>
      <c r="AH99" s="559">
        <v>73</v>
      </c>
      <c r="AI99" s="559">
        <v>56</v>
      </c>
      <c r="AJ99" s="559">
        <v>25</v>
      </c>
      <c r="AK99" s="559">
        <v>19</v>
      </c>
      <c r="AL99" s="559">
        <v>12</v>
      </c>
      <c r="AM99" s="559">
        <v>0</v>
      </c>
      <c r="AN99" s="559">
        <v>2</v>
      </c>
      <c r="AO99" s="559">
        <v>2</v>
      </c>
      <c r="AP99" s="559">
        <v>4</v>
      </c>
      <c r="AQ99" s="559">
        <v>11</v>
      </c>
      <c r="AR99" s="559">
        <v>18</v>
      </c>
      <c r="AS99" s="559">
        <v>29</v>
      </c>
      <c r="AT99" s="559">
        <v>825</v>
      </c>
      <c r="AU99" s="559">
        <v>51</v>
      </c>
      <c r="AV99" s="559">
        <v>48</v>
      </c>
      <c r="AW99" s="559">
        <v>182</v>
      </c>
      <c r="AX99" s="559">
        <v>81</v>
      </c>
      <c r="AZ99" s="90"/>
      <c r="BA99" s="90"/>
      <c r="BB99" s="90"/>
    </row>
    <row r="100" spans="1:54" x14ac:dyDescent="0.25">
      <c r="A100" s="566">
        <v>322</v>
      </c>
      <c r="B100" s="125">
        <v>510</v>
      </c>
      <c r="C100" s="462" t="s">
        <v>104</v>
      </c>
      <c r="D100" s="354" t="s">
        <v>31</v>
      </c>
      <c r="E100" s="361">
        <v>1</v>
      </c>
      <c r="F100" s="557">
        <f t="shared" si="11"/>
        <v>885</v>
      </c>
      <c r="G100" s="339">
        <v>15</v>
      </c>
      <c r="H100" s="339">
        <v>22</v>
      </c>
      <c r="I100" s="339">
        <v>17</v>
      </c>
      <c r="J100" s="339">
        <v>12</v>
      </c>
      <c r="K100" s="339">
        <v>15</v>
      </c>
      <c r="L100" s="339">
        <v>21</v>
      </c>
      <c r="M100" s="346">
        <v>19</v>
      </c>
      <c r="N100" s="346">
        <v>19</v>
      </c>
      <c r="O100" s="346">
        <v>17</v>
      </c>
      <c r="P100" s="346">
        <v>15</v>
      </c>
      <c r="Q100" s="346">
        <v>11</v>
      </c>
      <c r="R100" s="346">
        <v>10</v>
      </c>
      <c r="S100" s="346"/>
      <c r="T100" s="559">
        <v>16</v>
      </c>
      <c r="U100" s="559">
        <v>14</v>
      </c>
      <c r="V100" s="559">
        <v>13</v>
      </c>
      <c r="W100" s="559">
        <v>12</v>
      </c>
      <c r="X100" s="559">
        <v>17</v>
      </c>
      <c r="Y100" s="559">
        <v>13</v>
      </c>
      <c r="Z100" s="559">
        <v>14</v>
      </c>
      <c r="AA100" s="559">
        <v>11</v>
      </c>
      <c r="AB100" s="559">
        <v>75</v>
      </c>
      <c r="AC100" s="559">
        <v>75</v>
      </c>
      <c r="AD100" s="559">
        <v>81</v>
      </c>
      <c r="AE100" s="559">
        <v>77</v>
      </c>
      <c r="AF100" s="559">
        <v>64</v>
      </c>
      <c r="AG100" s="559">
        <v>51</v>
      </c>
      <c r="AH100" s="559">
        <v>58</v>
      </c>
      <c r="AI100" s="559">
        <v>46</v>
      </c>
      <c r="AJ100" s="559">
        <v>25</v>
      </c>
      <c r="AK100" s="559">
        <v>19</v>
      </c>
      <c r="AL100" s="559">
        <v>10</v>
      </c>
      <c r="AM100" s="559">
        <v>0</v>
      </c>
      <c r="AN100" s="559">
        <v>1</v>
      </c>
      <c r="AO100" s="559">
        <v>0</v>
      </c>
      <c r="AP100" s="559">
        <v>1</v>
      </c>
      <c r="AQ100" s="559">
        <v>16</v>
      </c>
      <c r="AR100" s="559">
        <v>25</v>
      </c>
      <c r="AS100" s="559">
        <v>24</v>
      </c>
      <c r="AT100" s="559">
        <v>397</v>
      </c>
      <c r="AU100" s="559">
        <v>32</v>
      </c>
      <c r="AV100" s="559">
        <v>37</v>
      </c>
      <c r="AW100" s="559">
        <v>144</v>
      </c>
      <c r="AX100" s="559">
        <v>55</v>
      </c>
      <c r="AZ100" s="90"/>
      <c r="BA100" s="90"/>
      <c r="BB100" s="90"/>
    </row>
    <row r="101" spans="1:54" x14ac:dyDescent="0.25">
      <c r="A101" s="566">
        <v>323</v>
      </c>
      <c r="B101" s="125">
        <v>511</v>
      </c>
      <c r="C101" s="462" t="s">
        <v>143</v>
      </c>
      <c r="D101" s="354" t="s">
        <v>31</v>
      </c>
      <c r="E101" s="361">
        <v>1</v>
      </c>
      <c r="F101" s="557">
        <f t="shared" si="11"/>
        <v>1357</v>
      </c>
      <c r="G101" s="339">
        <v>79</v>
      </c>
      <c r="H101" s="339">
        <v>76</v>
      </c>
      <c r="I101" s="339">
        <v>93</v>
      </c>
      <c r="J101" s="339">
        <v>38</v>
      </c>
      <c r="K101" s="339">
        <v>29</v>
      </c>
      <c r="L101" s="339">
        <v>61</v>
      </c>
      <c r="M101" s="346">
        <v>52</v>
      </c>
      <c r="N101" s="346">
        <v>45</v>
      </c>
      <c r="O101" s="346">
        <v>41</v>
      </c>
      <c r="P101" s="346">
        <v>39</v>
      </c>
      <c r="Q101" s="346">
        <v>27</v>
      </c>
      <c r="R101" s="346">
        <v>27</v>
      </c>
      <c r="S101" s="346"/>
      <c r="T101" s="559">
        <v>14</v>
      </c>
      <c r="U101" s="559">
        <v>13</v>
      </c>
      <c r="V101" s="559">
        <v>14</v>
      </c>
      <c r="W101" s="559">
        <v>11</v>
      </c>
      <c r="X101" s="559">
        <v>12</v>
      </c>
      <c r="Y101" s="559">
        <v>12</v>
      </c>
      <c r="Z101" s="559">
        <v>10</v>
      </c>
      <c r="AA101" s="559">
        <v>10</v>
      </c>
      <c r="AB101" s="559">
        <v>80</v>
      </c>
      <c r="AC101" s="559">
        <v>80</v>
      </c>
      <c r="AD101" s="559">
        <v>103</v>
      </c>
      <c r="AE101" s="559">
        <v>94</v>
      </c>
      <c r="AF101" s="559">
        <v>63</v>
      </c>
      <c r="AG101" s="559">
        <v>54</v>
      </c>
      <c r="AH101" s="559">
        <v>59</v>
      </c>
      <c r="AI101" s="559">
        <v>44</v>
      </c>
      <c r="AJ101" s="559">
        <v>26</v>
      </c>
      <c r="AK101" s="559">
        <v>20</v>
      </c>
      <c r="AL101" s="559">
        <v>13</v>
      </c>
      <c r="AM101" s="559">
        <v>16</v>
      </c>
      <c r="AN101" s="559">
        <v>1</v>
      </c>
      <c r="AO101" s="559">
        <v>1</v>
      </c>
      <c r="AP101" s="559">
        <v>1</v>
      </c>
      <c r="AQ101" s="559">
        <v>14</v>
      </c>
      <c r="AR101" s="559">
        <v>23</v>
      </c>
      <c r="AS101" s="559">
        <v>22</v>
      </c>
      <c r="AT101" s="559">
        <v>452</v>
      </c>
      <c r="AU101" s="559">
        <v>56</v>
      </c>
      <c r="AV101" s="559">
        <v>31</v>
      </c>
      <c r="AW101" s="559">
        <v>132</v>
      </c>
      <c r="AX101" s="559">
        <v>52</v>
      </c>
      <c r="AZ101" s="90"/>
      <c r="BA101" s="90"/>
      <c r="BB101" s="90"/>
    </row>
    <row r="102" spans="1:54" x14ac:dyDescent="0.25">
      <c r="A102" s="566">
        <v>324</v>
      </c>
      <c r="B102" s="125">
        <v>512</v>
      </c>
      <c r="C102" s="462" t="s">
        <v>144</v>
      </c>
      <c r="D102" s="354" t="s">
        <v>31</v>
      </c>
      <c r="E102" s="361">
        <v>1</v>
      </c>
      <c r="F102" s="557">
        <f t="shared" si="11"/>
        <v>1096</v>
      </c>
      <c r="G102" s="339">
        <v>57</v>
      </c>
      <c r="H102" s="339">
        <v>41</v>
      </c>
      <c r="I102" s="339">
        <v>57</v>
      </c>
      <c r="J102" s="339">
        <v>31</v>
      </c>
      <c r="K102" s="339">
        <v>22</v>
      </c>
      <c r="L102" s="339">
        <v>31</v>
      </c>
      <c r="M102" s="346">
        <v>48</v>
      </c>
      <c r="N102" s="346">
        <v>43</v>
      </c>
      <c r="O102" s="346">
        <v>39</v>
      </c>
      <c r="P102" s="346">
        <v>35</v>
      </c>
      <c r="Q102" s="346">
        <v>21</v>
      </c>
      <c r="R102" s="346">
        <v>21</v>
      </c>
      <c r="S102" s="346"/>
      <c r="T102" s="559">
        <v>17</v>
      </c>
      <c r="U102" s="559">
        <v>12</v>
      </c>
      <c r="V102" s="559">
        <v>11</v>
      </c>
      <c r="W102" s="559">
        <v>11</v>
      </c>
      <c r="X102" s="559">
        <v>10</v>
      </c>
      <c r="Y102" s="559">
        <v>11</v>
      </c>
      <c r="Z102" s="559">
        <v>9</v>
      </c>
      <c r="AA102" s="559">
        <v>10</v>
      </c>
      <c r="AB102" s="559">
        <v>76</v>
      </c>
      <c r="AC102" s="559">
        <v>78</v>
      </c>
      <c r="AD102" s="559">
        <v>84</v>
      </c>
      <c r="AE102" s="559">
        <v>78</v>
      </c>
      <c r="AF102" s="559">
        <v>48</v>
      </c>
      <c r="AG102" s="559">
        <v>46</v>
      </c>
      <c r="AH102" s="559">
        <v>58</v>
      </c>
      <c r="AI102" s="559">
        <v>40</v>
      </c>
      <c r="AJ102" s="559">
        <v>22</v>
      </c>
      <c r="AK102" s="559">
        <v>18</v>
      </c>
      <c r="AL102" s="559">
        <v>10</v>
      </c>
      <c r="AM102" s="559">
        <v>0</v>
      </c>
      <c r="AN102" s="559">
        <v>1</v>
      </c>
      <c r="AO102" s="559">
        <v>0</v>
      </c>
      <c r="AP102" s="559">
        <v>0</v>
      </c>
      <c r="AQ102" s="559">
        <v>9</v>
      </c>
      <c r="AR102" s="559">
        <v>18</v>
      </c>
      <c r="AS102" s="559">
        <v>18</v>
      </c>
      <c r="AT102" s="559">
        <v>305</v>
      </c>
      <c r="AU102" s="559">
        <v>43</v>
      </c>
      <c r="AV102" s="559">
        <v>30</v>
      </c>
      <c r="AW102" s="559">
        <v>89</v>
      </c>
      <c r="AX102" s="559">
        <v>42</v>
      </c>
      <c r="AZ102" s="90"/>
      <c r="BA102" s="90"/>
      <c r="BB102" s="90"/>
    </row>
    <row r="103" spans="1:54" x14ac:dyDescent="0.25">
      <c r="A103" s="578"/>
      <c r="B103" s="534"/>
      <c r="C103" s="534"/>
      <c r="D103" s="534"/>
      <c r="E103" s="534"/>
      <c r="F103" s="534"/>
      <c r="G103" s="37"/>
      <c r="H103" s="37"/>
      <c r="I103" s="37"/>
      <c r="J103" s="37"/>
      <c r="K103" s="37"/>
      <c r="L103" s="37"/>
      <c r="M103" s="534"/>
      <c r="N103" s="534"/>
      <c r="O103" s="534"/>
      <c r="P103" s="534"/>
      <c r="Q103" s="534"/>
      <c r="R103" s="534"/>
      <c r="S103" s="534"/>
      <c r="T103" s="534"/>
      <c r="U103" s="534"/>
      <c r="V103" s="534"/>
      <c r="W103" s="534"/>
      <c r="X103" s="534"/>
      <c r="Y103" s="534"/>
      <c r="Z103" s="534"/>
      <c r="AA103" s="534"/>
      <c r="AB103" s="534"/>
      <c r="AC103" s="534"/>
      <c r="AD103" s="534"/>
      <c r="AE103" s="534"/>
      <c r="AF103" s="534"/>
      <c r="AG103" s="534"/>
      <c r="AH103" s="534"/>
      <c r="AI103" s="534"/>
      <c r="AJ103" s="534"/>
      <c r="AK103" s="534"/>
      <c r="AL103" s="534"/>
      <c r="AM103" s="534"/>
      <c r="AN103" s="534"/>
      <c r="AO103" s="534"/>
      <c r="AP103" s="534"/>
      <c r="AQ103" s="534"/>
      <c r="AR103" s="534"/>
      <c r="AS103" s="534"/>
      <c r="AT103" s="534"/>
      <c r="AU103" s="534"/>
      <c r="AV103" s="534"/>
      <c r="AW103" s="534"/>
      <c r="AX103" s="534"/>
    </row>
    <row r="104" spans="1:54" x14ac:dyDescent="0.25">
      <c r="A104" s="534"/>
      <c r="B104" s="534"/>
      <c r="C104" s="534"/>
      <c r="D104" s="534"/>
      <c r="E104" s="534"/>
      <c r="F104" s="534"/>
      <c r="G104" s="37"/>
      <c r="H104" s="37"/>
      <c r="I104" s="37"/>
      <c r="J104" s="37"/>
      <c r="K104" s="37"/>
      <c r="L104" s="37"/>
      <c r="M104" s="534"/>
      <c r="N104" s="534"/>
      <c r="O104" s="534"/>
      <c r="P104" s="534"/>
      <c r="Q104" s="534"/>
      <c r="R104" s="534"/>
      <c r="S104" s="534"/>
      <c r="T104" s="534"/>
      <c r="U104" s="534"/>
      <c r="V104" s="534"/>
      <c r="W104" s="534"/>
      <c r="X104" s="534"/>
      <c r="Y104" s="534"/>
      <c r="Z104" s="534"/>
      <c r="AA104" s="534"/>
      <c r="AB104" s="534"/>
      <c r="AC104" s="534"/>
      <c r="AD104" s="534"/>
      <c r="AE104" s="534"/>
      <c r="AF104" s="534"/>
      <c r="AG104" s="534"/>
      <c r="AH104" s="534"/>
      <c r="AI104" s="534"/>
      <c r="AJ104" s="534"/>
      <c r="AK104" s="534"/>
      <c r="AL104" s="534"/>
      <c r="AM104" s="534"/>
      <c r="AN104" s="534"/>
      <c r="AO104" s="534"/>
      <c r="AP104" s="534"/>
      <c r="AQ104" s="534"/>
      <c r="AR104" s="534"/>
      <c r="AS104" s="534"/>
      <c r="AT104" s="534"/>
      <c r="AU104" s="534"/>
      <c r="AV104" s="534"/>
      <c r="AW104" s="534"/>
      <c r="AX104" s="534"/>
    </row>
    <row r="105" spans="1:54" x14ac:dyDescent="0.25">
      <c r="A105" s="534"/>
      <c r="B105" s="534"/>
      <c r="C105" s="462" t="s">
        <v>76</v>
      </c>
      <c r="D105" s="534"/>
      <c r="E105" s="557">
        <f t="shared" ref="E105" si="12">SUM(F105:AN105)</f>
        <v>2117</v>
      </c>
      <c r="F105" s="557">
        <v>2117</v>
      </c>
      <c r="G105" s="37"/>
      <c r="H105" s="37"/>
      <c r="I105" s="37"/>
      <c r="J105" s="37"/>
      <c r="K105" s="37"/>
      <c r="L105" s="37"/>
      <c r="M105" s="534"/>
      <c r="N105" s="534"/>
      <c r="O105" s="534"/>
      <c r="P105" s="534"/>
      <c r="Q105" s="534"/>
      <c r="R105" s="534"/>
      <c r="S105" s="534"/>
      <c r="T105" s="534"/>
      <c r="U105" s="534"/>
      <c r="V105" s="534"/>
      <c r="W105" s="534"/>
      <c r="X105" s="534"/>
      <c r="Y105" s="534"/>
      <c r="Z105" s="534"/>
      <c r="AA105" s="534"/>
      <c r="AB105" s="534"/>
      <c r="AC105" s="534"/>
      <c r="AD105" s="534"/>
      <c r="AE105" s="534"/>
      <c r="AF105" s="534"/>
      <c r="AG105" s="534"/>
      <c r="AH105" s="534"/>
      <c r="AI105" s="534"/>
      <c r="AJ105" s="534"/>
      <c r="AK105" s="534"/>
      <c r="AL105" s="534"/>
      <c r="AM105" s="534"/>
      <c r="AN105" s="534"/>
      <c r="AO105" s="534"/>
      <c r="AP105" s="534"/>
      <c r="AQ105" s="534"/>
      <c r="AR105" s="534"/>
      <c r="AS105" s="534"/>
      <c r="AT105" s="534"/>
      <c r="AU105" s="534"/>
      <c r="AV105" s="534"/>
      <c r="AW105" s="534"/>
      <c r="AX105" s="534"/>
    </row>
    <row r="106" spans="1:54" x14ac:dyDescent="0.25">
      <c r="A106" s="534"/>
      <c r="B106" s="534"/>
      <c r="C106" s="462" t="s">
        <v>61</v>
      </c>
      <c r="D106" s="534"/>
      <c r="E106" s="534"/>
      <c r="F106" s="534">
        <v>770</v>
      </c>
      <c r="G106" s="37"/>
      <c r="H106" s="37"/>
      <c r="I106" s="37"/>
      <c r="J106" s="37"/>
      <c r="K106" s="37"/>
      <c r="L106" s="37"/>
      <c r="M106" s="534"/>
      <c r="N106" s="534"/>
      <c r="O106" s="534"/>
      <c r="P106" s="534"/>
      <c r="Q106" s="534"/>
      <c r="R106" s="534"/>
      <c r="S106" s="534"/>
      <c r="T106" s="534"/>
      <c r="U106" s="534"/>
      <c r="V106" s="534"/>
      <c r="W106" s="534"/>
      <c r="X106" s="534"/>
      <c r="Y106" s="534"/>
      <c r="Z106" s="534"/>
      <c r="AA106" s="534"/>
      <c r="AB106" s="534"/>
      <c r="AC106" s="534"/>
      <c r="AD106" s="534"/>
      <c r="AE106" s="534"/>
      <c r="AF106" s="534"/>
      <c r="AG106" s="534"/>
      <c r="AH106" s="534"/>
      <c r="AI106" s="534"/>
      <c r="AJ106" s="534"/>
      <c r="AK106" s="534"/>
      <c r="AL106" s="534"/>
      <c r="AM106" s="534"/>
      <c r="AN106" s="534"/>
      <c r="AO106" s="534"/>
      <c r="AP106" s="534"/>
      <c r="AQ106" s="534"/>
      <c r="AR106" s="534"/>
      <c r="AS106" s="534"/>
      <c r="AT106" s="534"/>
      <c r="AU106" s="534"/>
      <c r="AV106" s="534"/>
      <c r="AW106" s="534"/>
      <c r="AX106" s="534"/>
    </row>
    <row r="107" spans="1:54" x14ac:dyDescent="0.25">
      <c r="A107" s="534"/>
      <c r="B107" s="534"/>
      <c r="C107" s="462" t="s">
        <v>64</v>
      </c>
      <c r="D107" s="534"/>
      <c r="E107" s="534"/>
      <c r="F107" s="534">
        <v>2296</v>
      </c>
      <c r="G107" s="37"/>
      <c r="H107" s="37"/>
      <c r="I107" s="37"/>
      <c r="J107" s="37"/>
      <c r="K107" s="37"/>
      <c r="L107" s="37"/>
      <c r="M107" s="534"/>
      <c r="N107" s="534"/>
      <c r="O107" s="534"/>
      <c r="P107" s="534"/>
      <c r="Q107" s="534"/>
      <c r="R107" s="534"/>
      <c r="S107" s="534"/>
      <c r="T107" s="534"/>
      <c r="U107" s="534"/>
      <c r="V107" s="534"/>
      <c r="W107" s="534"/>
      <c r="X107" s="534"/>
      <c r="Y107" s="534"/>
      <c r="Z107" s="534"/>
      <c r="AA107" s="534"/>
      <c r="AB107" s="534"/>
      <c r="AC107" s="534"/>
      <c r="AD107" s="534"/>
      <c r="AE107" s="534"/>
      <c r="AF107" s="534"/>
      <c r="AG107" s="534"/>
      <c r="AH107" s="534"/>
      <c r="AI107" s="534"/>
      <c r="AJ107" s="534"/>
      <c r="AK107" s="534"/>
      <c r="AL107" s="534"/>
      <c r="AM107" s="534"/>
      <c r="AN107" s="534"/>
      <c r="AO107" s="534"/>
      <c r="AP107" s="534"/>
      <c r="AQ107" s="534"/>
      <c r="AR107" s="534"/>
      <c r="AS107" s="534"/>
      <c r="AT107" s="534"/>
      <c r="AU107" s="534"/>
      <c r="AV107" s="534"/>
      <c r="AW107" s="534"/>
      <c r="AX107" s="534"/>
    </row>
    <row r="108" spans="1:54" x14ac:dyDescent="0.25">
      <c r="A108" s="534"/>
      <c r="B108" s="534"/>
      <c r="C108" s="462" t="s">
        <v>74</v>
      </c>
      <c r="D108" s="534"/>
      <c r="E108" s="534"/>
      <c r="F108" s="534">
        <v>1106</v>
      </c>
      <c r="G108" s="37"/>
      <c r="H108" s="37"/>
      <c r="I108" s="37"/>
      <c r="J108" s="37"/>
      <c r="K108" s="37"/>
      <c r="L108" s="37"/>
      <c r="M108" s="534"/>
      <c r="N108" s="534"/>
      <c r="O108" s="534"/>
      <c r="P108" s="534"/>
      <c r="Q108" s="534"/>
      <c r="R108" s="534"/>
      <c r="S108" s="534"/>
      <c r="T108" s="534"/>
      <c r="U108" s="534"/>
      <c r="V108" s="534"/>
      <c r="W108" s="534"/>
      <c r="X108" s="534"/>
      <c r="Y108" s="534"/>
      <c r="Z108" s="534"/>
      <c r="AA108" s="534"/>
      <c r="AB108" s="534"/>
      <c r="AC108" s="534"/>
      <c r="AD108" s="534"/>
      <c r="AE108" s="534"/>
      <c r="AF108" s="534"/>
      <c r="AG108" s="534"/>
      <c r="AH108" s="534"/>
      <c r="AI108" s="534"/>
      <c r="AJ108" s="534"/>
      <c r="AK108" s="534"/>
      <c r="AL108" s="534"/>
      <c r="AM108" s="534"/>
      <c r="AN108" s="534"/>
      <c r="AO108" s="534"/>
      <c r="AP108" s="534"/>
      <c r="AQ108" s="534"/>
      <c r="AR108" s="534"/>
      <c r="AS108" s="534"/>
      <c r="AT108" s="534"/>
      <c r="AU108" s="534"/>
      <c r="AV108" s="534"/>
      <c r="AW108" s="534"/>
      <c r="AX108" s="534"/>
    </row>
    <row r="109" spans="1:54" x14ac:dyDescent="0.25">
      <c r="A109" s="534"/>
      <c r="B109" s="534"/>
      <c r="C109" s="462" t="s">
        <v>78</v>
      </c>
      <c r="D109" s="534"/>
      <c r="E109" s="534"/>
      <c r="F109" s="534">
        <v>851</v>
      </c>
      <c r="G109" s="37"/>
      <c r="H109" s="37"/>
      <c r="I109" s="37"/>
      <c r="J109" s="37">
        <f>29139-10438</f>
        <v>18701</v>
      </c>
      <c r="K109" s="37"/>
      <c r="L109" s="37"/>
      <c r="M109" s="534"/>
      <c r="N109" s="534"/>
      <c r="O109" s="534"/>
      <c r="P109" s="534"/>
      <c r="Q109" s="534"/>
      <c r="R109" s="534"/>
      <c r="S109" s="534"/>
      <c r="T109" s="534"/>
      <c r="U109" s="534"/>
      <c r="V109" s="534"/>
      <c r="W109" s="534"/>
      <c r="X109" s="534"/>
      <c r="Y109" s="534"/>
      <c r="Z109" s="534"/>
      <c r="AA109" s="534"/>
      <c r="AB109" s="534"/>
      <c r="AC109" s="534"/>
      <c r="AD109" s="534"/>
      <c r="AE109" s="534"/>
      <c r="AF109" s="534"/>
      <c r="AG109" s="534"/>
      <c r="AH109" s="534"/>
      <c r="AI109" s="534"/>
      <c r="AJ109" s="534"/>
      <c r="AK109" s="534"/>
      <c r="AL109" s="534"/>
      <c r="AM109" s="534"/>
      <c r="AN109" s="534"/>
      <c r="AO109" s="534"/>
      <c r="AP109" s="534"/>
      <c r="AQ109" s="534"/>
      <c r="AR109" s="534"/>
      <c r="AS109" s="534"/>
      <c r="AT109" s="534"/>
      <c r="AU109" s="534"/>
      <c r="AV109" s="534"/>
      <c r="AW109" s="534"/>
      <c r="AX109" s="534"/>
    </row>
    <row r="110" spans="1:54" x14ac:dyDescent="0.25">
      <c r="A110" s="534"/>
      <c r="B110" s="534"/>
      <c r="C110" s="462" t="s">
        <v>82</v>
      </c>
      <c r="D110" s="534"/>
      <c r="E110" s="534"/>
      <c r="F110" s="534">
        <v>707</v>
      </c>
      <c r="G110" s="37"/>
      <c r="H110" s="37"/>
      <c r="I110" s="37"/>
      <c r="J110" s="37"/>
      <c r="K110" s="37"/>
      <c r="L110" s="37"/>
      <c r="M110" s="534"/>
      <c r="N110" s="534"/>
      <c r="O110" s="534"/>
      <c r="P110" s="534"/>
      <c r="Q110" s="534"/>
      <c r="R110" s="534"/>
      <c r="S110" s="534"/>
      <c r="T110" s="534"/>
      <c r="U110" s="534"/>
      <c r="V110" s="534"/>
      <c r="W110" s="534"/>
      <c r="X110" s="534"/>
      <c r="Y110" s="534"/>
      <c r="Z110" s="534"/>
      <c r="AA110" s="534"/>
      <c r="AB110" s="534"/>
      <c r="AC110" s="534"/>
      <c r="AD110" s="534"/>
      <c r="AE110" s="534"/>
      <c r="AF110" s="534"/>
      <c r="AG110" s="534"/>
      <c r="AH110" s="534"/>
      <c r="AI110" s="534"/>
      <c r="AJ110" s="534"/>
      <c r="AK110" s="534"/>
      <c r="AL110" s="534"/>
      <c r="AM110" s="534"/>
      <c r="AN110" s="534"/>
      <c r="AO110" s="534"/>
      <c r="AP110" s="534"/>
      <c r="AQ110" s="534"/>
      <c r="AR110" s="534"/>
      <c r="AS110" s="534"/>
      <c r="AT110" s="534"/>
      <c r="AU110" s="534"/>
      <c r="AV110" s="534"/>
      <c r="AW110" s="534"/>
      <c r="AX110" s="534"/>
    </row>
    <row r="111" spans="1:54" x14ac:dyDescent="0.25">
      <c r="A111" s="534"/>
      <c r="B111" s="534"/>
      <c r="C111" s="462" t="s">
        <v>84</v>
      </c>
      <c r="D111" s="534"/>
      <c r="E111" s="534"/>
      <c r="F111" s="534">
        <v>577</v>
      </c>
      <c r="G111" s="37"/>
      <c r="H111" s="37"/>
      <c r="I111" s="37"/>
      <c r="J111" s="37"/>
      <c r="K111" s="37"/>
      <c r="L111" s="37"/>
      <c r="M111" s="534"/>
      <c r="N111" s="534"/>
      <c r="O111" s="534"/>
      <c r="P111" s="534"/>
      <c r="Q111" s="534"/>
      <c r="R111" s="534"/>
      <c r="S111" s="534"/>
      <c r="T111" s="534"/>
      <c r="U111" s="534"/>
      <c r="V111" s="534"/>
      <c r="W111" s="534"/>
      <c r="X111" s="534"/>
      <c r="Y111" s="534"/>
      <c r="Z111" s="534"/>
      <c r="AA111" s="534"/>
      <c r="AB111" s="534"/>
      <c r="AC111" s="534"/>
      <c r="AD111" s="534"/>
      <c r="AE111" s="534"/>
      <c r="AF111" s="534"/>
      <c r="AG111" s="534"/>
      <c r="AH111" s="534"/>
      <c r="AI111" s="534"/>
      <c r="AJ111" s="534"/>
      <c r="AK111" s="534"/>
      <c r="AL111" s="534"/>
      <c r="AM111" s="534"/>
      <c r="AN111" s="534"/>
      <c r="AO111" s="534"/>
      <c r="AP111" s="534"/>
      <c r="AQ111" s="534"/>
      <c r="AR111" s="534"/>
      <c r="AS111" s="534"/>
      <c r="AT111" s="534"/>
      <c r="AU111" s="534"/>
      <c r="AV111" s="534"/>
      <c r="AW111" s="534"/>
      <c r="AX111" s="534"/>
    </row>
    <row r="112" spans="1:54" x14ac:dyDescent="0.25">
      <c r="A112" s="534"/>
      <c r="B112" s="534"/>
      <c r="C112" s="462" t="s">
        <v>86</v>
      </c>
      <c r="D112" s="534"/>
      <c r="E112" s="534"/>
      <c r="F112" s="534">
        <v>798</v>
      </c>
      <c r="G112" s="37"/>
      <c r="H112" s="37"/>
      <c r="I112" s="37"/>
      <c r="J112" s="37"/>
      <c r="K112" s="37"/>
      <c r="L112" s="37"/>
      <c r="M112" s="534"/>
      <c r="N112" s="534"/>
      <c r="O112" s="534"/>
      <c r="P112" s="534"/>
      <c r="Q112" s="534"/>
      <c r="R112" s="534"/>
      <c r="S112" s="534"/>
      <c r="T112" s="534"/>
      <c r="U112" s="534"/>
      <c r="V112" s="534"/>
      <c r="W112" s="534"/>
      <c r="X112" s="534"/>
      <c r="Y112" s="534"/>
      <c r="Z112" s="534"/>
      <c r="AA112" s="534"/>
      <c r="AB112" s="534"/>
      <c r="AC112" s="534"/>
      <c r="AD112" s="534"/>
      <c r="AE112" s="534"/>
      <c r="AF112" s="534"/>
      <c r="AG112" s="534"/>
      <c r="AH112" s="534"/>
      <c r="AI112" s="534"/>
      <c r="AJ112" s="534"/>
      <c r="AK112" s="534"/>
      <c r="AL112" s="534"/>
      <c r="AM112" s="534"/>
      <c r="AN112" s="534"/>
      <c r="AO112" s="534"/>
      <c r="AP112" s="534"/>
      <c r="AQ112" s="534"/>
      <c r="AR112" s="534"/>
      <c r="AS112" s="534"/>
      <c r="AT112" s="534"/>
      <c r="AU112" s="534"/>
      <c r="AV112" s="534"/>
      <c r="AW112" s="534"/>
      <c r="AX112" s="534"/>
    </row>
    <row r="113" spans="1:50" x14ac:dyDescent="0.25">
      <c r="A113" s="534"/>
      <c r="B113" s="534"/>
      <c r="C113" s="462" t="s">
        <v>90</v>
      </c>
      <c r="D113" s="534"/>
      <c r="E113" s="534"/>
      <c r="F113" s="534">
        <v>1216</v>
      </c>
      <c r="G113" s="37"/>
      <c r="H113" s="37"/>
      <c r="I113" s="37"/>
      <c r="J113" s="37"/>
      <c r="K113" s="37"/>
      <c r="L113" s="37"/>
      <c r="M113" s="534"/>
      <c r="N113" s="534"/>
      <c r="O113" s="534"/>
      <c r="P113" s="534"/>
      <c r="Q113" s="534"/>
      <c r="R113" s="534"/>
      <c r="S113" s="534"/>
      <c r="T113" s="534"/>
      <c r="U113" s="534"/>
      <c r="V113" s="534"/>
      <c r="W113" s="534"/>
      <c r="X113" s="534"/>
      <c r="Y113" s="534"/>
      <c r="Z113" s="534"/>
      <c r="AA113" s="534"/>
      <c r="AB113" s="534"/>
      <c r="AC113" s="534"/>
      <c r="AD113" s="534"/>
      <c r="AE113" s="534"/>
      <c r="AF113" s="534"/>
      <c r="AG113" s="534"/>
      <c r="AH113" s="534"/>
      <c r="AI113" s="534"/>
      <c r="AJ113" s="534"/>
      <c r="AK113" s="534"/>
      <c r="AL113" s="534"/>
      <c r="AM113" s="534"/>
      <c r="AN113" s="534"/>
      <c r="AO113" s="534"/>
      <c r="AP113" s="534"/>
      <c r="AQ113" s="534"/>
      <c r="AR113" s="534"/>
      <c r="AS113" s="534"/>
      <c r="AT113" s="534"/>
      <c r="AU113" s="534"/>
      <c r="AV113" s="534"/>
      <c r="AW113" s="534"/>
      <c r="AX113" s="534"/>
    </row>
    <row r="114" spans="1:50" x14ac:dyDescent="0.25">
      <c r="A114" s="534"/>
      <c r="B114" s="534"/>
      <c r="C114" s="534"/>
      <c r="D114" s="534"/>
      <c r="E114" s="534"/>
      <c r="F114" s="538">
        <f>SUM(F105:F113)</f>
        <v>10438</v>
      </c>
      <c r="G114" s="37"/>
      <c r="H114" s="37"/>
      <c r="I114" s="37"/>
      <c r="J114" s="37"/>
      <c r="K114" s="37"/>
      <c r="L114" s="37"/>
      <c r="M114" s="534"/>
      <c r="N114" s="534"/>
      <c r="O114" s="534"/>
      <c r="P114" s="534"/>
      <c r="Q114" s="534"/>
      <c r="R114" s="534"/>
      <c r="S114" s="534"/>
      <c r="T114" s="534"/>
      <c r="U114" s="534"/>
      <c r="V114" s="534"/>
      <c r="W114" s="534"/>
      <c r="X114" s="534"/>
      <c r="Y114" s="534"/>
      <c r="Z114" s="534"/>
      <c r="AA114" s="534"/>
      <c r="AB114" s="534"/>
      <c r="AC114" s="534"/>
      <c r="AD114" s="534"/>
      <c r="AE114" s="534"/>
      <c r="AF114" s="534"/>
      <c r="AG114" s="534"/>
      <c r="AH114" s="534"/>
      <c r="AI114" s="534"/>
      <c r="AJ114" s="534"/>
      <c r="AK114" s="534"/>
      <c r="AL114" s="534"/>
      <c r="AM114" s="534"/>
      <c r="AN114" s="534"/>
      <c r="AO114" s="534"/>
      <c r="AP114" s="534"/>
      <c r="AQ114" s="534"/>
      <c r="AR114" s="534"/>
      <c r="AS114" s="534"/>
      <c r="AT114" s="534"/>
      <c r="AU114" s="534"/>
      <c r="AV114" s="534"/>
      <c r="AW114" s="534"/>
      <c r="AX114" s="534"/>
    </row>
    <row r="115" spans="1:50" x14ac:dyDescent="0.25">
      <c r="A115" s="534"/>
      <c r="B115" s="534"/>
      <c r="C115" s="534"/>
      <c r="D115" s="534"/>
      <c r="E115" s="534"/>
      <c r="F115" s="534"/>
      <c r="G115" s="37"/>
      <c r="H115" s="37"/>
      <c r="I115" s="37"/>
      <c r="J115" s="37"/>
      <c r="K115" s="37"/>
      <c r="L115" s="37"/>
      <c r="M115" s="534"/>
      <c r="N115" s="534"/>
      <c r="O115" s="534"/>
      <c r="P115" s="534"/>
      <c r="Q115" s="534"/>
      <c r="R115" s="534"/>
      <c r="S115" s="534"/>
      <c r="T115" s="534"/>
      <c r="U115" s="534"/>
      <c r="V115" s="534"/>
      <c r="W115" s="534"/>
      <c r="X115" s="534"/>
      <c r="Y115" s="534"/>
      <c r="Z115" s="534"/>
      <c r="AA115" s="534"/>
      <c r="AB115" s="534"/>
      <c r="AC115" s="534"/>
      <c r="AD115" s="534"/>
      <c r="AE115" s="534"/>
      <c r="AF115" s="534"/>
      <c r="AG115" s="534"/>
      <c r="AH115" s="534"/>
      <c r="AI115" s="534"/>
      <c r="AJ115" s="534"/>
      <c r="AK115" s="534"/>
      <c r="AL115" s="534"/>
      <c r="AM115" s="534"/>
      <c r="AN115" s="534"/>
      <c r="AO115" s="534"/>
      <c r="AP115" s="534"/>
      <c r="AQ115" s="534"/>
      <c r="AR115" s="534"/>
      <c r="AS115" s="534"/>
      <c r="AT115" s="534"/>
      <c r="AU115" s="534"/>
      <c r="AV115" s="534"/>
      <c r="AW115" s="534"/>
      <c r="AX115" s="534"/>
    </row>
    <row r="116" spans="1:50" x14ac:dyDescent="0.25">
      <c r="A116" s="534"/>
      <c r="B116" s="534"/>
      <c r="C116" s="534"/>
      <c r="D116" s="534"/>
      <c r="E116" s="534"/>
      <c r="F116" s="534"/>
      <c r="G116" s="37"/>
      <c r="H116" s="37"/>
      <c r="I116" s="37"/>
      <c r="J116" s="37"/>
      <c r="K116" s="37"/>
      <c r="L116" s="37"/>
      <c r="M116" s="534"/>
      <c r="N116" s="534"/>
      <c r="O116" s="534"/>
      <c r="P116" s="534"/>
      <c r="Q116" s="534"/>
      <c r="R116" s="534"/>
      <c r="S116" s="534"/>
      <c r="T116" s="534"/>
      <c r="U116" s="534"/>
      <c r="V116" s="534"/>
      <c r="W116" s="534"/>
      <c r="X116" s="534"/>
      <c r="Y116" s="534"/>
      <c r="Z116" s="534"/>
      <c r="AA116" s="534"/>
      <c r="AB116" s="534"/>
      <c r="AC116" s="534"/>
      <c r="AD116" s="534"/>
      <c r="AE116" s="534"/>
      <c r="AF116" s="534"/>
      <c r="AG116" s="534"/>
      <c r="AH116" s="534"/>
      <c r="AI116" s="534"/>
      <c r="AJ116" s="534"/>
      <c r="AK116" s="534"/>
      <c r="AL116" s="534"/>
      <c r="AM116" s="534"/>
      <c r="AN116" s="534"/>
      <c r="AO116" s="534"/>
      <c r="AP116" s="534"/>
      <c r="AQ116" s="534"/>
      <c r="AR116" s="534"/>
      <c r="AS116" s="534"/>
      <c r="AT116" s="534"/>
      <c r="AU116" s="534"/>
      <c r="AV116" s="534"/>
      <c r="AW116" s="534"/>
      <c r="AX116" s="534"/>
    </row>
    <row r="117" spans="1:50" x14ac:dyDescent="0.25">
      <c r="A117" s="534"/>
      <c r="B117" s="534"/>
      <c r="C117" s="534"/>
      <c r="D117" s="534"/>
      <c r="E117" s="534"/>
      <c r="F117" s="534"/>
      <c r="G117" s="37"/>
      <c r="H117" s="37"/>
      <c r="I117" s="37"/>
      <c r="J117" s="37"/>
      <c r="K117" s="37"/>
      <c r="L117" s="37"/>
      <c r="M117" s="534"/>
      <c r="N117" s="534"/>
      <c r="O117" s="534"/>
      <c r="P117" s="534"/>
      <c r="Q117" s="534"/>
      <c r="R117" s="534"/>
      <c r="S117" s="534"/>
      <c r="T117" s="534"/>
      <c r="U117" s="534"/>
      <c r="V117" s="534"/>
      <c r="W117" s="534"/>
      <c r="X117" s="534"/>
      <c r="Y117" s="534"/>
      <c r="Z117" s="534"/>
      <c r="AA117" s="534"/>
      <c r="AB117" s="534"/>
      <c r="AC117" s="534"/>
      <c r="AD117" s="534"/>
      <c r="AE117" s="534"/>
      <c r="AF117" s="534"/>
      <c r="AG117" s="534"/>
      <c r="AH117" s="534"/>
      <c r="AI117" s="534"/>
      <c r="AJ117" s="534"/>
      <c r="AK117" s="534"/>
      <c r="AL117" s="534"/>
      <c r="AM117" s="534"/>
      <c r="AN117" s="534"/>
      <c r="AO117" s="534"/>
      <c r="AP117" s="534"/>
      <c r="AQ117" s="534"/>
      <c r="AR117" s="534"/>
      <c r="AS117" s="534"/>
      <c r="AT117" s="534"/>
      <c r="AU117" s="534"/>
      <c r="AV117" s="534"/>
      <c r="AW117" s="534"/>
      <c r="AX117" s="534"/>
    </row>
    <row r="118" spans="1:50" x14ac:dyDescent="0.25">
      <c r="A118" s="534"/>
      <c r="B118" s="534"/>
      <c r="C118" s="534"/>
      <c r="D118" s="534"/>
      <c r="E118" s="534"/>
      <c r="F118" s="534"/>
      <c r="G118" s="37"/>
      <c r="H118" s="37"/>
      <c r="I118" s="37"/>
      <c r="J118" s="37"/>
      <c r="K118" s="37"/>
      <c r="L118" s="37"/>
      <c r="M118" s="534"/>
      <c r="N118" s="534"/>
      <c r="O118" s="534"/>
      <c r="P118" s="534"/>
      <c r="Q118" s="534"/>
      <c r="R118" s="534"/>
      <c r="S118" s="534"/>
      <c r="T118" s="534"/>
      <c r="U118" s="534"/>
      <c r="V118" s="534"/>
      <c r="W118" s="534"/>
      <c r="X118" s="534"/>
      <c r="Y118" s="534"/>
      <c r="Z118" s="534"/>
      <c r="AA118" s="534"/>
      <c r="AB118" s="534"/>
      <c r="AC118" s="534"/>
      <c r="AD118" s="534"/>
      <c r="AE118" s="534"/>
      <c r="AF118" s="534"/>
      <c r="AG118" s="534"/>
      <c r="AH118" s="534"/>
      <c r="AI118" s="534"/>
      <c r="AJ118" s="534"/>
      <c r="AK118" s="534"/>
      <c r="AL118" s="534"/>
      <c r="AM118" s="534"/>
      <c r="AN118" s="534"/>
      <c r="AO118" s="534"/>
      <c r="AP118" s="534"/>
      <c r="AQ118" s="534"/>
      <c r="AR118" s="534"/>
      <c r="AS118" s="534"/>
      <c r="AT118" s="534"/>
      <c r="AU118" s="534"/>
      <c r="AV118" s="534"/>
      <c r="AW118" s="534"/>
      <c r="AX118" s="534"/>
    </row>
    <row r="119" spans="1:50" x14ac:dyDescent="0.25">
      <c r="A119" s="534"/>
      <c r="B119" s="534"/>
      <c r="C119" s="534"/>
      <c r="D119" s="534"/>
      <c r="E119" s="534"/>
      <c r="F119" s="534"/>
      <c r="G119" s="37"/>
      <c r="H119" s="37"/>
      <c r="I119" s="37"/>
      <c r="J119" s="37"/>
      <c r="K119" s="37"/>
      <c r="L119" s="37"/>
      <c r="M119" s="534"/>
      <c r="N119" s="534"/>
      <c r="O119" s="534"/>
      <c r="P119" s="534"/>
      <c r="Q119" s="534"/>
      <c r="R119" s="534"/>
      <c r="S119" s="534"/>
      <c r="T119" s="534"/>
      <c r="U119" s="534"/>
      <c r="V119" s="534"/>
      <c r="W119" s="534"/>
      <c r="X119" s="534"/>
      <c r="Y119" s="534"/>
      <c r="Z119" s="534"/>
      <c r="AA119" s="534"/>
      <c r="AB119" s="534"/>
      <c r="AC119" s="534"/>
      <c r="AD119" s="534"/>
      <c r="AE119" s="534"/>
      <c r="AF119" s="534"/>
      <c r="AG119" s="534"/>
      <c r="AH119" s="534"/>
      <c r="AI119" s="534"/>
      <c r="AJ119" s="534"/>
      <c r="AK119" s="534"/>
      <c r="AL119" s="534"/>
      <c r="AM119" s="534"/>
      <c r="AN119" s="534"/>
      <c r="AO119" s="534"/>
      <c r="AP119" s="534"/>
      <c r="AQ119" s="534"/>
      <c r="AR119" s="534"/>
      <c r="AS119" s="534"/>
      <c r="AT119" s="534"/>
      <c r="AU119" s="534"/>
      <c r="AV119" s="534"/>
      <c r="AW119" s="534"/>
      <c r="AX119" s="534"/>
    </row>
    <row r="120" spans="1:50" x14ac:dyDescent="0.25">
      <c r="A120" s="534"/>
      <c r="B120" s="534"/>
      <c r="C120" s="534"/>
      <c r="D120" s="534"/>
      <c r="E120" s="534"/>
      <c r="F120" s="534"/>
      <c r="G120" s="37"/>
      <c r="H120" s="37"/>
      <c r="I120" s="37"/>
      <c r="J120" s="37"/>
      <c r="K120" s="37"/>
      <c r="L120" s="37"/>
      <c r="M120" s="534"/>
      <c r="N120" s="534"/>
      <c r="O120" s="534"/>
      <c r="P120" s="534"/>
      <c r="Q120" s="534"/>
      <c r="R120" s="534"/>
      <c r="S120" s="534"/>
      <c r="T120" s="534"/>
      <c r="U120" s="534"/>
      <c r="V120" s="534"/>
      <c r="W120" s="534"/>
      <c r="X120" s="534"/>
      <c r="Y120" s="534"/>
      <c r="Z120" s="534"/>
      <c r="AA120" s="534"/>
      <c r="AB120" s="534"/>
      <c r="AC120" s="534"/>
      <c r="AD120" s="534"/>
      <c r="AE120" s="534"/>
      <c r="AF120" s="534"/>
      <c r="AG120" s="534"/>
      <c r="AH120" s="534"/>
      <c r="AI120" s="534"/>
      <c r="AJ120" s="534"/>
      <c r="AK120" s="534"/>
      <c r="AL120" s="534"/>
      <c r="AM120" s="534"/>
      <c r="AN120" s="534"/>
      <c r="AO120" s="534"/>
      <c r="AP120" s="534"/>
      <c r="AQ120" s="534"/>
      <c r="AR120" s="534"/>
      <c r="AS120" s="534"/>
      <c r="AT120" s="534"/>
      <c r="AU120" s="534"/>
      <c r="AV120" s="534"/>
      <c r="AW120" s="534"/>
      <c r="AX120" s="534"/>
    </row>
    <row r="121" spans="1:50" x14ac:dyDescent="0.25">
      <c r="A121" s="534"/>
      <c r="B121" s="534"/>
      <c r="C121" s="534"/>
      <c r="D121" s="534"/>
      <c r="E121" s="534"/>
      <c r="F121" s="534"/>
      <c r="G121" s="37"/>
      <c r="H121" s="37"/>
      <c r="I121" s="37"/>
      <c r="J121" s="37"/>
      <c r="K121" s="37"/>
      <c r="L121" s="37"/>
      <c r="M121" s="534"/>
      <c r="N121" s="534"/>
      <c r="O121" s="534"/>
      <c r="P121" s="534"/>
      <c r="Q121" s="534"/>
      <c r="R121" s="534"/>
      <c r="S121" s="534"/>
      <c r="T121" s="534"/>
      <c r="U121" s="534"/>
      <c r="V121" s="534"/>
      <c r="W121" s="534"/>
      <c r="X121" s="534"/>
      <c r="Y121" s="534"/>
      <c r="Z121" s="534"/>
      <c r="AA121" s="534"/>
      <c r="AB121" s="534"/>
      <c r="AC121" s="534"/>
      <c r="AD121" s="534"/>
      <c r="AE121" s="534"/>
      <c r="AF121" s="534"/>
      <c r="AG121" s="534"/>
      <c r="AH121" s="534"/>
      <c r="AI121" s="534"/>
      <c r="AJ121" s="534"/>
      <c r="AK121" s="534"/>
      <c r="AL121" s="534"/>
      <c r="AM121" s="534"/>
      <c r="AN121" s="534"/>
      <c r="AO121" s="534"/>
      <c r="AP121" s="534"/>
      <c r="AQ121" s="534"/>
      <c r="AR121" s="534"/>
      <c r="AS121" s="534"/>
      <c r="AT121" s="534"/>
      <c r="AU121" s="534"/>
      <c r="AV121" s="534"/>
      <c r="AW121" s="534"/>
      <c r="AX121" s="534"/>
    </row>
    <row r="122" spans="1:50" x14ac:dyDescent="0.25">
      <c r="A122" s="534"/>
      <c r="B122" s="534"/>
      <c r="C122" s="534"/>
      <c r="D122" s="534"/>
      <c r="E122" s="534"/>
      <c r="F122" s="534"/>
      <c r="G122" s="37"/>
      <c r="H122" s="37"/>
      <c r="I122" s="37"/>
      <c r="J122" s="37"/>
      <c r="K122" s="37"/>
      <c r="L122" s="37"/>
      <c r="M122" s="534"/>
      <c r="N122" s="534"/>
      <c r="O122" s="534"/>
      <c r="P122" s="534"/>
      <c r="Q122" s="534"/>
      <c r="R122" s="534"/>
      <c r="S122" s="534"/>
      <c r="T122" s="534"/>
      <c r="U122" s="534"/>
      <c r="V122" s="534"/>
      <c r="W122" s="534"/>
      <c r="X122" s="534"/>
      <c r="Y122" s="534"/>
      <c r="Z122" s="534"/>
      <c r="AA122" s="534"/>
      <c r="AB122" s="534"/>
      <c r="AC122" s="534"/>
      <c r="AD122" s="534"/>
      <c r="AE122" s="534"/>
      <c r="AF122" s="534"/>
      <c r="AG122" s="534"/>
      <c r="AH122" s="534"/>
      <c r="AI122" s="534"/>
      <c r="AJ122" s="534"/>
      <c r="AK122" s="534"/>
      <c r="AL122" s="534"/>
      <c r="AM122" s="534"/>
      <c r="AN122" s="534"/>
      <c r="AO122" s="534"/>
      <c r="AP122" s="534"/>
      <c r="AQ122" s="534"/>
      <c r="AR122" s="534"/>
      <c r="AS122" s="534"/>
      <c r="AT122" s="534"/>
      <c r="AU122" s="534"/>
      <c r="AV122" s="534"/>
      <c r="AW122" s="534"/>
      <c r="AX122" s="534"/>
    </row>
    <row r="123" spans="1:50" x14ac:dyDescent="0.25">
      <c r="A123" s="534"/>
      <c r="B123" s="534"/>
      <c r="C123" s="534"/>
      <c r="D123" s="534"/>
      <c r="E123" s="534"/>
      <c r="F123" s="534"/>
      <c r="G123" s="534"/>
      <c r="H123" s="534"/>
      <c r="I123" s="534"/>
      <c r="J123" s="534"/>
      <c r="K123" s="534"/>
      <c r="L123" s="534"/>
      <c r="M123" s="534"/>
      <c r="N123" s="534"/>
      <c r="O123" s="534"/>
      <c r="P123" s="534"/>
      <c r="Q123" s="534"/>
      <c r="R123" s="534"/>
      <c r="S123" s="534"/>
      <c r="T123" s="534"/>
      <c r="U123" s="534"/>
      <c r="V123" s="534"/>
      <c r="W123" s="534"/>
      <c r="X123" s="534"/>
      <c r="Y123" s="534"/>
      <c r="Z123" s="534"/>
      <c r="AA123" s="534"/>
      <c r="AB123" s="534"/>
      <c r="AC123" s="534"/>
      <c r="AD123" s="534"/>
      <c r="AE123" s="534"/>
      <c r="AF123" s="534"/>
      <c r="AG123" s="534"/>
      <c r="AH123" s="534"/>
      <c r="AI123" s="534"/>
      <c r="AJ123" s="534"/>
      <c r="AK123" s="534"/>
      <c r="AL123" s="534"/>
      <c r="AM123" s="534"/>
      <c r="AN123" s="534"/>
      <c r="AO123" s="534"/>
      <c r="AP123" s="534"/>
      <c r="AQ123" s="534"/>
      <c r="AR123" s="534"/>
      <c r="AS123" s="534"/>
      <c r="AT123" s="534"/>
      <c r="AU123" s="534"/>
      <c r="AV123" s="534"/>
      <c r="AW123" s="534"/>
      <c r="AX123" s="534"/>
    </row>
    <row r="124" spans="1:50" x14ac:dyDescent="0.25">
      <c r="A124" s="534"/>
      <c r="B124" s="534"/>
      <c r="C124" s="534"/>
      <c r="D124" s="534"/>
      <c r="E124" s="534"/>
      <c r="F124" s="534"/>
      <c r="G124" s="534"/>
      <c r="H124" s="534"/>
      <c r="I124" s="534"/>
      <c r="J124" s="534"/>
      <c r="K124" s="534"/>
      <c r="L124" s="534"/>
      <c r="M124" s="534"/>
      <c r="N124" s="534"/>
      <c r="O124" s="534"/>
      <c r="P124" s="534"/>
      <c r="Q124" s="534"/>
      <c r="R124" s="534"/>
      <c r="S124" s="534"/>
      <c r="T124" s="534"/>
      <c r="U124" s="534"/>
      <c r="V124" s="534"/>
      <c r="W124" s="534"/>
      <c r="X124" s="534"/>
      <c r="Y124" s="534"/>
      <c r="Z124" s="534"/>
      <c r="AA124" s="534"/>
      <c r="AB124" s="534"/>
      <c r="AC124" s="534"/>
      <c r="AD124" s="534"/>
      <c r="AE124" s="534"/>
      <c r="AF124" s="534"/>
      <c r="AG124" s="534"/>
      <c r="AH124" s="534"/>
      <c r="AI124" s="534"/>
      <c r="AJ124" s="534"/>
      <c r="AK124" s="534"/>
      <c r="AL124" s="534"/>
      <c r="AM124" s="534"/>
      <c r="AN124" s="534"/>
      <c r="AO124" s="534"/>
      <c r="AP124" s="534"/>
      <c r="AQ124" s="534"/>
      <c r="AR124" s="534"/>
      <c r="AS124" s="534"/>
      <c r="AT124" s="534"/>
      <c r="AU124" s="534"/>
      <c r="AV124" s="534"/>
      <c r="AW124" s="534"/>
      <c r="AX124" s="534"/>
    </row>
    <row r="125" spans="1:50" x14ac:dyDescent="0.25">
      <c r="A125" s="534"/>
      <c r="B125" s="534"/>
      <c r="C125" s="534"/>
      <c r="D125" s="534"/>
      <c r="E125" s="534"/>
      <c r="F125" s="534"/>
      <c r="G125" s="534"/>
      <c r="H125" s="534"/>
      <c r="I125" s="534"/>
      <c r="J125" s="534"/>
      <c r="K125" s="534"/>
      <c r="L125" s="534"/>
      <c r="M125" s="534"/>
      <c r="N125" s="534"/>
      <c r="O125" s="534"/>
      <c r="P125" s="534"/>
      <c r="Q125" s="534"/>
      <c r="R125" s="534"/>
      <c r="S125" s="534"/>
      <c r="T125" s="534"/>
      <c r="U125" s="534"/>
      <c r="V125" s="534"/>
      <c r="W125" s="534"/>
      <c r="X125" s="534"/>
      <c r="Y125" s="534"/>
      <c r="Z125" s="534"/>
      <c r="AA125" s="534"/>
      <c r="AB125" s="534"/>
      <c r="AC125" s="534"/>
      <c r="AD125" s="534"/>
      <c r="AE125" s="534"/>
      <c r="AF125" s="534"/>
      <c r="AG125" s="534"/>
      <c r="AH125" s="534"/>
      <c r="AI125" s="534"/>
      <c r="AJ125" s="534"/>
      <c r="AK125" s="534"/>
      <c r="AL125" s="534"/>
      <c r="AM125" s="534"/>
      <c r="AN125" s="534"/>
      <c r="AO125" s="534"/>
      <c r="AP125" s="534"/>
      <c r="AQ125" s="534"/>
      <c r="AR125" s="534"/>
      <c r="AS125" s="534"/>
      <c r="AT125" s="534"/>
      <c r="AU125" s="534"/>
      <c r="AV125" s="534"/>
      <c r="AW125" s="534"/>
      <c r="AX125" s="534"/>
    </row>
  </sheetData>
  <mergeCells count="13">
    <mergeCell ref="AU6:AW6"/>
    <mergeCell ref="AX6:AX7"/>
    <mergeCell ref="A8:E8"/>
    <mergeCell ref="F1:AK1"/>
    <mergeCell ref="F2:AK2"/>
    <mergeCell ref="A3:AX3"/>
    <mergeCell ref="A4:E4"/>
    <mergeCell ref="A5:E5"/>
    <mergeCell ref="A6:F6"/>
    <mergeCell ref="G6:AO6"/>
    <mergeCell ref="AP6:AR6"/>
    <mergeCell ref="AS6:AS7"/>
    <mergeCell ref="AT6:AT7"/>
  </mergeCells>
  <conditionalFormatting sqref="G22:G29">
    <cfRule type="cellIs" dxfId="93" priority="40" operator="lessThan">
      <formula>0</formula>
    </cfRule>
  </conditionalFormatting>
  <conditionalFormatting sqref="G9:AX9">
    <cfRule type="cellIs" dxfId="92" priority="1" operator="lessThan">
      <formula>0</formula>
    </cfRule>
  </conditionalFormatting>
  <conditionalFormatting sqref="G33:AX33">
    <cfRule type="cellIs" dxfId="91" priority="4" operator="lessThan">
      <formula>0</formula>
    </cfRule>
  </conditionalFormatting>
  <conditionalFormatting sqref="G42:AX42">
    <cfRule type="cellIs" dxfId="90" priority="5" operator="lessThan">
      <formula>0</formula>
    </cfRule>
  </conditionalFormatting>
  <conditionalFormatting sqref="G49:AX49">
    <cfRule type="cellIs" dxfId="89" priority="6" operator="lessThan">
      <formula>0</formula>
    </cfRule>
  </conditionalFormatting>
  <conditionalFormatting sqref="G55:AX55">
    <cfRule type="cellIs" dxfId="88" priority="7" operator="lessThan">
      <formula>0</formula>
    </cfRule>
  </conditionalFormatting>
  <conditionalFormatting sqref="G71:AX71">
    <cfRule type="cellIs" dxfId="87" priority="35" operator="lessThan">
      <formula>0</formula>
    </cfRule>
  </conditionalFormatting>
  <conditionalFormatting sqref="G97:AX97">
    <cfRule type="cellIs" dxfId="86" priority="8" operator="lessThan">
      <formula>0</formula>
    </cfRule>
  </conditionalFormatting>
  <conditionalFormatting sqref="H23:H28">
    <cfRule type="cellIs" dxfId="85" priority="39" operator="lessThan">
      <formula>0</formula>
    </cfRule>
  </conditionalFormatting>
  <conditionalFormatting sqref="H22:AX22">
    <cfRule type="cellIs" dxfId="84" priority="2" operator="lessThan">
      <formula>0</formula>
    </cfRule>
  </conditionalFormatting>
  <conditionalFormatting sqref="H29:AX29">
    <cfRule type="cellIs" dxfId="83" priority="3" operator="lessThan">
      <formula>0</formula>
    </cfRule>
  </conditionalFormatting>
  <conditionalFormatting sqref="M10:AX21">
    <cfRule type="cellIs" dxfId="82" priority="25" operator="lessThan">
      <formula>0</formula>
    </cfRule>
  </conditionalFormatting>
  <conditionalFormatting sqref="M23:AX28">
    <cfRule type="cellIs" dxfId="81" priority="24" operator="lessThan">
      <formula>0</formula>
    </cfRule>
  </conditionalFormatting>
  <conditionalFormatting sqref="M30:AX32">
    <cfRule type="cellIs" dxfId="80" priority="15" operator="lessThan">
      <formula>0</formula>
    </cfRule>
  </conditionalFormatting>
  <conditionalFormatting sqref="M34:AX41">
    <cfRule type="cellIs" dxfId="79" priority="14" operator="lessThan">
      <formula>0</formula>
    </cfRule>
  </conditionalFormatting>
  <conditionalFormatting sqref="M43:AX48">
    <cfRule type="cellIs" dxfId="78" priority="13" operator="lessThan">
      <formula>0</formula>
    </cfRule>
  </conditionalFormatting>
  <conditionalFormatting sqref="M50:AX54">
    <cfRule type="cellIs" dxfId="77" priority="12" operator="lessThan">
      <formula>0</formula>
    </cfRule>
  </conditionalFormatting>
  <conditionalFormatting sqref="M56:AX70">
    <cfRule type="cellIs" dxfId="76" priority="11" operator="lessThan">
      <formula>0</formula>
    </cfRule>
  </conditionalFormatting>
  <conditionalFormatting sqref="M72:AX96">
    <cfRule type="cellIs" dxfId="75" priority="9" operator="lessThan">
      <formula>0</formula>
    </cfRule>
  </conditionalFormatting>
  <conditionalFormatting sqref="T98:AX102">
    <cfRule type="cellIs" dxfId="74" priority="10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AV105"/>
  <sheetViews>
    <sheetView workbookViewId="0">
      <selection activeCell="J33" sqref="J33"/>
    </sheetView>
  </sheetViews>
  <sheetFormatPr baseColWidth="10" defaultRowHeight="12.75" x14ac:dyDescent="0.2"/>
  <cols>
    <col min="1" max="1" width="8.42578125" style="534" customWidth="1"/>
    <col min="2" max="2" width="9.5703125" style="534" customWidth="1"/>
    <col min="3" max="3" width="28.140625" style="534" customWidth="1"/>
    <col min="4" max="4" width="10.5703125" style="534" customWidth="1"/>
    <col min="5" max="25" width="6.7109375" style="534" customWidth="1"/>
    <col min="26" max="26" width="8.28515625" style="534" customWidth="1"/>
    <col min="27" max="27" width="8" style="534" customWidth="1"/>
    <col min="28" max="28" width="7.85546875" style="534" customWidth="1"/>
    <col min="29" max="29" width="8.28515625" style="534" customWidth="1"/>
    <col min="30" max="30" width="7.85546875" style="534" customWidth="1"/>
    <col min="31" max="43" width="6.7109375" style="534" customWidth="1"/>
    <col min="44" max="44" width="8.28515625" style="534" customWidth="1"/>
    <col min="45" max="45" width="7.85546875" style="534" customWidth="1"/>
    <col min="46" max="47" width="8.28515625" style="534" customWidth="1"/>
    <col min="48" max="48" width="8.85546875" style="534" customWidth="1"/>
    <col min="49" max="16384" width="11.42578125" style="534"/>
  </cols>
  <sheetData>
    <row r="1" spans="1:48" x14ac:dyDescent="0.2">
      <c r="A1" s="534" t="s">
        <v>0</v>
      </c>
    </row>
    <row r="2" spans="1:48" x14ac:dyDescent="0.2">
      <c r="A2" s="534" t="s">
        <v>857</v>
      </c>
    </row>
    <row r="4" spans="1:48" ht="15.75" x14ac:dyDescent="0.2">
      <c r="A4" s="607" t="s">
        <v>871</v>
      </c>
    </row>
    <row r="5" spans="1:48" x14ac:dyDescent="0.2">
      <c r="D5" s="618"/>
      <c r="E5" s="619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  <c r="AF5" s="620"/>
      <c r="AG5" s="620"/>
      <c r="AH5" s="620"/>
      <c r="AI5" s="620"/>
      <c r="AJ5" s="620"/>
      <c r="AK5" s="620"/>
      <c r="AL5" s="620"/>
      <c r="AM5" s="620"/>
      <c r="AN5" s="621"/>
      <c r="AO5" s="621"/>
      <c r="AP5" s="621"/>
      <c r="AQ5" s="622"/>
      <c r="AR5" s="623"/>
      <c r="AS5" s="624"/>
      <c r="AT5" s="625"/>
      <c r="AU5" s="625"/>
      <c r="AV5" s="625"/>
    </row>
    <row r="6" spans="1:48" ht="36.75" customHeight="1" x14ac:dyDescent="0.2">
      <c r="A6" s="833" t="s">
        <v>114</v>
      </c>
      <c r="B6" s="833" t="s">
        <v>115</v>
      </c>
      <c r="C6" s="833" t="s">
        <v>858</v>
      </c>
      <c r="D6" s="833" t="s">
        <v>5</v>
      </c>
      <c r="E6" s="626" t="s">
        <v>859</v>
      </c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26"/>
      <c r="S6" s="626"/>
      <c r="T6" s="626"/>
      <c r="U6" s="626"/>
      <c r="V6" s="626"/>
      <c r="W6" s="626"/>
      <c r="X6" s="626"/>
      <c r="Y6" s="626"/>
      <c r="Z6" s="627" t="s">
        <v>220</v>
      </c>
      <c r="AA6" s="627"/>
      <c r="AB6" s="627"/>
      <c r="AC6" s="627"/>
      <c r="AD6" s="627"/>
      <c r="AE6" s="627"/>
      <c r="AF6" s="627"/>
      <c r="AG6" s="627"/>
      <c r="AH6" s="627"/>
      <c r="AI6" s="627"/>
      <c r="AJ6" s="627"/>
      <c r="AK6" s="627"/>
      <c r="AL6" s="627"/>
      <c r="AM6" s="627"/>
      <c r="AN6" s="806" t="s">
        <v>821</v>
      </c>
      <c r="AO6" s="807"/>
      <c r="AP6" s="807"/>
      <c r="AQ6" s="834" t="s">
        <v>860</v>
      </c>
      <c r="AR6" s="829" t="s">
        <v>223</v>
      </c>
      <c r="AS6" s="831" t="s">
        <v>120</v>
      </c>
      <c r="AT6" s="831"/>
      <c r="AU6" s="831"/>
      <c r="AV6" s="829" t="s">
        <v>224</v>
      </c>
    </row>
    <row r="7" spans="1:48" x14ac:dyDescent="0.2">
      <c r="A7" s="833"/>
      <c r="B7" s="833"/>
      <c r="C7" s="833"/>
      <c r="D7" s="833"/>
      <c r="E7" s="628" t="s">
        <v>152</v>
      </c>
      <c r="F7" s="629">
        <v>1</v>
      </c>
      <c r="G7" s="629">
        <v>2</v>
      </c>
      <c r="H7" s="629">
        <v>3</v>
      </c>
      <c r="I7" s="629">
        <v>4</v>
      </c>
      <c r="J7" s="629">
        <v>5</v>
      </c>
      <c r="K7" s="629">
        <v>6</v>
      </c>
      <c r="L7" s="629">
        <v>7</v>
      </c>
      <c r="M7" s="629">
        <v>8</v>
      </c>
      <c r="N7" s="629">
        <v>9</v>
      </c>
      <c r="O7" s="629">
        <v>10</v>
      </c>
      <c r="P7" s="629">
        <v>11</v>
      </c>
      <c r="Q7" s="629"/>
      <c r="R7" s="629">
        <v>12</v>
      </c>
      <c r="S7" s="629">
        <v>13</v>
      </c>
      <c r="T7" s="629">
        <v>14</v>
      </c>
      <c r="U7" s="629">
        <v>15</v>
      </c>
      <c r="V7" s="629">
        <v>16</v>
      </c>
      <c r="W7" s="629">
        <v>17</v>
      </c>
      <c r="X7" s="629">
        <v>18</v>
      </c>
      <c r="Y7" s="629">
        <v>19</v>
      </c>
      <c r="Z7" s="629" t="s">
        <v>171</v>
      </c>
      <c r="AA7" s="629" t="s">
        <v>172</v>
      </c>
      <c r="AB7" s="629" t="s">
        <v>173</v>
      </c>
      <c r="AC7" s="629" t="s">
        <v>174</v>
      </c>
      <c r="AD7" s="629" t="s">
        <v>175</v>
      </c>
      <c r="AE7" s="629" t="s">
        <v>176</v>
      </c>
      <c r="AF7" s="629" t="s">
        <v>177</v>
      </c>
      <c r="AG7" s="629" t="s">
        <v>178</v>
      </c>
      <c r="AH7" s="629" t="s">
        <v>179</v>
      </c>
      <c r="AI7" s="629" t="s">
        <v>180</v>
      </c>
      <c r="AJ7" s="629" t="s">
        <v>181</v>
      </c>
      <c r="AK7" s="629" t="s">
        <v>182</v>
      </c>
      <c r="AL7" s="629" t="s">
        <v>854</v>
      </c>
      <c r="AM7" s="629" t="s">
        <v>861</v>
      </c>
      <c r="AN7" s="630" t="s">
        <v>222</v>
      </c>
      <c r="AO7" s="630" t="s">
        <v>822</v>
      </c>
      <c r="AP7" s="630" t="s">
        <v>823</v>
      </c>
      <c r="AQ7" s="835"/>
      <c r="AR7" s="830"/>
      <c r="AS7" s="631" t="s">
        <v>125</v>
      </c>
      <c r="AT7" s="632" t="s">
        <v>228</v>
      </c>
      <c r="AU7" s="632" t="s">
        <v>229</v>
      </c>
      <c r="AV7" s="832"/>
    </row>
    <row r="8" spans="1:48" x14ac:dyDescent="0.2">
      <c r="A8" s="633"/>
      <c r="B8" s="633"/>
      <c r="C8" s="633" t="s">
        <v>7</v>
      </c>
      <c r="D8" s="611">
        <f t="shared" ref="D8:D34" si="0">SUM(E8:AM8)</f>
        <v>190563</v>
      </c>
      <c r="E8" s="634">
        <f>+E9</f>
        <v>3488</v>
      </c>
      <c r="F8" s="634">
        <f t="shared" ref="F8:AV8" si="1">+F9</f>
        <v>3582</v>
      </c>
      <c r="G8" s="634">
        <f t="shared" si="1"/>
        <v>3564</v>
      </c>
      <c r="H8" s="634">
        <f t="shared" si="1"/>
        <v>3801</v>
      </c>
      <c r="I8" s="634">
        <f t="shared" si="1"/>
        <v>3583</v>
      </c>
      <c r="J8" s="634">
        <f t="shared" si="1"/>
        <v>3542</v>
      </c>
      <c r="K8" s="634">
        <f t="shared" si="1"/>
        <v>3906</v>
      </c>
      <c r="L8" s="634">
        <f t="shared" si="1"/>
        <v>4302</v>
      </c>
      <c r="M8" s="634">
        <f t="shared" si="1"/>
        <v>4086</v>
      </c>
      <c r="N8" s="634">
        <f t="shared" si="1"/>
        <v>4000</v>
      </c>
      <c r="O8" s="634">
        <f t="shared" si="1"/>
        <v>4017</v>
      </c>
      <c r="P8" s="634">
        <f t="shared" si="1"/>
        <v>3956</v>
      </c>
      <c r="Q8" s="634"/>
      <c r="R8" s="634">
        <f t="shared" si="1"/>
        <v>4210</v>
      </c>
      <c r="S8" s="634">
        <f t="shared" si="1"/>
        <v>4469</v>
      </c>
      <c r="T8" s="634">
        <f t="shared" si="1"/>
        <v>4232</v>
      </c>
      <c r="U8" s="634">
        <f t="shared" si="1"/>
        <v>4357</v>
      </c>
      <c r="V8" s="634">
        <f t="shared" si="1"/>
        <v>4487</v>
      </c>
      <c r="W8" s="634">
        <f t="shared" si="1"/>
        <v>3994</v>
      </c>
      <c r="X8" s="634">
        <f t="shared" si="1"/>
        <v>3900</v>
      </c>
      <c r="Y8" s="634">
        <f t="shared" si="1"/>
        <v>3705</v>
      </c>
      <c r="Z8" s="634">
        <f t="shared" si="1"/>
        <v>17246</v>
      </c>
      <c r="AA8" s="634">
        <f t="shared" si="1"/>
        <v>15678</v>
      </c>
      <c r="AB8" s="634">
        <f t="shared" si="1"/>
        <v>14249</v>
      </c>
      <c r="AC8" s="634">
        <f t="shared" si="1"/>
        <v>13706</v>
      </c>
      <c r="AD8" s="634">
        <f t="shared" si="1"/>
        <v>11448</v>
      </c>
      <c r="AE8" s="634">
        <f t="shared" si="1"/>
        <v>9379</v>
      </c>
      <c r="AF8" s="634">
        <f t="shared" si="1"/>
        <v>7799</v>
      </c>
      <c r="AG8" s="634">
        <f t="shared" si="1"/>
        <v>6843</v>
      </c>
      <c r="AH8" s="634">
        <f t="shared" si="1"/>
        <v>5321</v>
      </c>
      <c r="AI8" s="634">
        <f t="shared" si="1"/>
        <v>3802</v>
      </c>
      <c r="AJ8" s="634">
        <f t="shared" si="1"/>
        <v>2554</v>
      </c>
      <c r="AK8" s="634">
        <f t="shared" si="1"/>
        <v>1734</v>
      </c>
      <c r="AL8" s="634">
        <f t="shared" si="1"/>
        <v>926</v>
      </c>
      <c r="AM8" s="634">
        <f t="shared" si="1"/>
        <v>697</v>
      </c>
      <c r="AN8" s="634">
        <f t="shared" si="1"/>
        <v>195</v>
      </c>
      <c r="AO8" s="634">
        <f t="shared" si="1"/>
        <v>1790</v>
      </c>
      <c r="AP8" s="634">
        <f t="shared" si="1"/>
        <v>2077</v>
      </c>
      <c r="AQ8" s="634">
        <f t="shared" si="1"/>
        <v>4098</v>
      </c>
      <c r="AR8" s="634">
        <f t="shared" si="1"/>
        <v>90201</v>
      </c>
      <c r="AS8" s="634">
        <f t="shared" si="1"/>
        <v>9799</v>
      </c>
      <c r="AT8" s="634">
        <f t="shared" si="1"/>
        <v>9414</v>
      </c>
      <c r="AU8" s="634">
        <f t="shared" si="1"/>
        <v>38455</v>
      </c>
      <c r="AV8" s="634">
        <f t="shared" si="1"/>
        <v>7015</v>
      </c>
    </row>
    <row r="9" spans="1:48" x14ac:dyDescent="0.2">
      <c r="A9" s="635"/>
      <c r="B9" s="635"/>
      <c r="C9" s="635" t="s">
        <v>8</v>
      </c>
      <c r="D9" s="636">
        <f t="shared" si="0"/>
        <v>190563</v>
      </c>
      <c r="E9" s="637">
        <f>+E10+E23+E30+E34+E43+E50+E56+E72+E98</f>
        <v>3488</v>
      </c>
      <c r="F9" s="637">
        <f t="shared" ref="F9:AV9" si="2">+F10+F23+F30+F34+F43+F50+F56+F72+F98</f>
        <v>3582</v>
      </c>
      <c r="G9" s="637">
        <f t="shared" si="2"/>
        <v>3564</v>
      </c>
      <c r="H9" s="637">
        <f t="shared" si="2"/>
        <v>3801</v>
      </c>
      <c r="I9" s="637">
        <f t="shared" si="2"/>
        <v>3583</v>
      </c>
      <c r="J9" s="637">
        <f t="shared" si="2"/>
        <v>3542</v>
      </c>
      <c r="K9" s="637">
        <f t="shared" si="2"/>
        <v>3906</v>
      </c>
      <c r="L9" s="637">
        <f t="shared" si="2"/>
        <v>4302</v>
      </c>
      <c r="M9" s="637">
        <f t="shared" si="2"/>
        <v>4086</v>
      </c>
      <c r="N9" s="637">
        <f t="shared" si="2"/>
        <v>4000</v>
      </c>
      <c r="O9" s="637">
        <f t="shared" si="2"/>
        <v>4017</v>
      </c>
      <c r="P9" s="637">
        <f t="shared" si="2"/>
        <v>3956</v>
      </c>
      <c r="Q9" s="637"/>
      <c r="R9" s="637">
        <f t="shared" si="2"/>
        <v>4210</v>
      </c>
      <c r="S9" s="637">
        <f t="shared" si="2"/>
        <v>4469</v>
      </c>
      <c r="T9" s="637">
        <f t="shared" si="2"/>
        <v>4232</v>
      </c>
      <c r="U9" s="637">
        <f t="shared" si="2"/>
        <v>4357</v>
      </c>
      <c r="V9" s="637">
        <f t="shared" si="2"/>
        <v>4487</v>
      </c>
      <c r="W9" s="637">
        <f t="shared" si="2"/>
        <v>3994</v>
      </c>
      <c r="X9" s="637">
        <f t="shared" si="2"/>
        <v>3900</v>
      </c>
      <c r="Y9" s="637">
        <f t="shared" si="2"/>
        <v>3705</v>
      </c>
      <c r="Z9" s="637">
        <f t="shared" si="2"/>
        <v>17246</v>
      </c>
      <c r="AA9" s="637">
        <f t="shared" si="2"/>
        <v>15678</v>
      </c>
      <c r="AB9" s="637">
        <f t="shared" si="2"/>
        <v>14249</v>
      </c>
      <c r="AC9" s="637">
        <f t="shared" si="2"/>
        <v>13706</v>
      </c>
      <c r="AD9" s="637">
        <f t="shared" si="2"/>
        <v>11448</v>
      </c>
      <c r="AE9" s="637">
        <f t="shared" si="2"/>
        <v>9379</v>
      </c>
      <c r="AF9" s="637">
        <f t="shared" si="2"/>
        <v>7799</v>
      </c>
      <c r="AG9" s="637">
        <f t="shared" si="2"/>
        <v>6843</v>
      </c>
      <c r="AH9" s="637">
        <f t="shared" si="2"/>
        <v>5321</v>
      </c>
      <c r="AI9" s="637">
        <f t="shared" si="2"/>
        <v>3802</v>
      </c>
      <c r="AJ9" s="637">
        <f t="shared" si="2"/>
        <v>2554</v>
      </c>
      <c r="AK9" s="637">
        <f t="shared" si="2"/>
        <v>1734</v>
      </c>
      <c r="AL9" s="637">
        <f t="shared" si="2"/>
        <v>926</v>
      </c>
      <c r="AM9" s="637">
        <f t="shared" si="2"/>
        <v>697</v>
      </c>
      <c r="AN9" s="637">
        <f t="shared" si="2"/>
        <v>195</v>
      </c>
      <c r="AO9" s="637">
        <f t="shared" si="2"/>
        <v>1790</v>
      </c>
      <c r="AP9" s="637">
        <f t="shared" si="2"/>
        <v>2077</v>
      </c>
      <c r="AQ9" s="637">
        <f t="shared" si="2"/>
        <v>4098</v>
      </c>
      <c r="AR9" s="637">
        <f t="shared" si="2"/>
        <v>90201</v>
      </c>
      <c r="AS9" s="637">
        <f t="shared" si="2"/>
        <v>9799</v>
      </c>
      <c r="AT9" s="637">
        <f t="shared" si="2"/>
        <v>9414</v>
      </c>
      <c r="AU9" s="637">
        <f t="shared" si="2"/>
        <v>38455</v>
      </c>
      <c r="AV9" s="637">
        <f t="shared" si="2"/>
        <v>7015</v>
      </c>
    </row>
    <row r="10" spans="1:48" x14ac:dyDescent="0.2">
      <c r="A10" s="638" t="s">
        <v>825</v>
      </c>
      <c r="B10" s="639"/>
      <c r="C10" s="640" t="s">
        <v>862</v>
      </c>
      <c r="D10" s="611">
        <f t="shared" si="0"/>
        <v>44064</v>
      </c>
      <c r="E10" s="641">
        <f>SUM(E11:E22)</f>
        <v>792</v>
      </c>
      <c r="F10" s="641">
        <f t="shared" ref="F10:AV10" si="3">SUM(F11:F22)</f>
        <v>794</v>
      </c>
      <c r="G10" s="641">
        <f t="shared" si="3"/>
        <v>795</v>
      </c>
      <c r="H10" s="641">
        <f t="shared" si="3"/>
        <v>839</v>
      </c>
      <c r="I10" s="641">
        <f t="shared" si="3"/>
        <v>887</v>
      </c>
      <c r="J10" s="641">
        <f t="shared" si="3"/>
        <v>875</v>
      </c>
      <c r="K10" s="641">
        <f t="shared" si="3"/>
        <v>795</v>
      </c>
      <c r="L10" s="641">
        <f t="shared" si="3"/>
        <v>885</v>
      </c>
      <c r="M10" s="641">
        <f t="shared" si="3"/>
        <v>885</v>
      </c>
      <c r="N10" s="641">
        <f t="shared" si="3"/>
        <v>893</v>
      </c>
      <c r="O10" s="641">
        <f t="shared" si="3"/>
        <v>865</v>
      </c>
      <c r="P10" s="737">
        <f t="shared" si="3"/>
        <v>832</v>
      </c>
      <c r="Q10" s="737"/>
      <c r="R10" s="641">
        <f t="shared" si="3"/>
        <v>903</v>
      </c>
      <c r="S10" s="641">
        <f t="shared" si="3"/>
        <v>906</v>
      </c>
      <c r="T10" s="641">
        <f t="shared" si="3"/>
        <v>913</v>
      </c>
      <c r="U10" s="641">
        <f t="shared" si="3"/>
        <v>862</v>
      </c>
      <c r="V10" s="641">
        <f t="shared" si="3"/>
        <v>921</v>
      </c>
      <c r="W10" s="641">
        <f t="shared" si="3"/>
        <v>801</v>
      </c>
      <c r="X10" s="641">
        <f t="shared" si="3"/>
        <v>847</v>
      </c>
      <c r="Y10" s="641">
        <f t="shared" si="3"/>
        <v>771</v>
      </c>
      <c r="Z10" s="641">
        <f t="shared" si="3"/>
        <v>4009</v>
      </c>
      <c r="AA10" s="641">
        <f t="shared" si="3"/>
        <v>3844</v>
      </c>
      <c r="AB10" s="641">
        <f t="shared" si="3"/>
        <v>3512</v>
      </c>
      <c r="AC10" s="641">
        <f t="shared" si="3"/>
        <v>3127</v>
      </c>
      <c r="AD10" s="641">
        <f t="shared" si="3"/>
        <v>2607</v>
      </c>
      <c r="AE10" s="641">
        <f t="shared" si="3"/>
        <v>2260</v>
      </c>
      <c r="AF10" s="641">
        <f t="shared" si="3"/>
        <v>1985</v>
      </c>
      <c r="AG10" s="641">
        <f t="shared" si="3"/>
        <v>1772</v>
      </c>
      <c r="AH10" s="641">
        <f t="shared" si="3"/>
        <v>1410</v>
      </c>
      <c r="AI10" s="641">
        <f t="shared" si="3"/>
        <v>1008</v>
      </c>
      <c r="AJ10" s="641">
        <f t="shared" si="3"/>
        <v>612</v>
      </c>
      <c r="AK10" s="641">
        <f t="shared" si="3"/>
        <v>437</v>
      </c>
      <c r="AL10" s="641">
        <f t="shared" si="3"/>
        <v>237</v>
      </c>
      <c r="AM10" s="641">
        <f t="shared" si="3"/>
        <v>183</v>
      </c>
      <c r="AN10" s="641">
        <f t="shared" si="3"/>
        <v>53</v>
      </c>
      <c r="AO10" s="641">
        <f t="shared" si="3"/>
        <v>432</v>
      </c>
      <c r="AP10" s="641">
        <f t="shared" si="3"/>
        <v>460</v>
      </c>
      <c r="AQ10" s="641">
        <f t="shared" si="3"/>
        <v>946</v>
      </c>
      <c r="AR10" s="641">
        <f t="shared" si="3"/>
        <v>21395</v>
      </c>
      <c r="AS10" s="641">
        <f t="shared" si="3"/>
        <v>2163</v>
      </c>
      <c r="AT10" s="641">
        <f t="shared" si="3"/>
        <v>2068</v>
      </c>
      <c r="AU10" s="641">
        <f t="shared" si="3"/>
        <v>9437</v>
      </c>
      <c r="AV10" s="641">
        <f t="shared" si="3"/>
        <v>1441</v>
      </c>
    </row>
    <row r="11" spans="1:48" x14ac:dyDescent="0.2">
      <c r="A11" s="608">
        <v>101</v>
      </c>
      <c r="B11" s="609">
        <v>432</v>
      </c>
      <c r="C11" s="610" t="s">
        <v>11</v>
      </c>
      <c r="D11" s="611">
        <f t="shared" si="0"/>
        <v>26646</v>
      </c>
      <c r="E11" s="642">
        <v>549</v>
      </c>
      <c r="F11" s="642">
        <v>537</v>
      </c>
      <c r="G11" s="642">
        <v>562</v>
      </c>
      <c r="H11" s="642">
        <v>645</v>
      </c>
      <c r="I11" s="642">
        <v>692</v>
      </c>
      <c r="J11" s="612">
        <v>623</v>
      </c>
      <c r="K11" s="612">
        <v>490</v>
      </c>
      <c r="L11" s="612">
        <v>530</v>
      </c>
      <c r="M11" s="612">
        <v>531</v>
      </c>
      <c r="N11" s="612">
        <v>521</v>
      </c>
      <c r="O11" s="612">
        <v>510</v>
      </c>
      <c r="P11" s="738">
        <v>513</v>
      </c>
      <c r="Q11" s="738"/>
      <c r="R11" s="643">
        <v>545</v>
      </c>
      <c r="S11" s="643">
        <v>561</v>
      </c>
      <c r="T11" s="643">
        <v>535</v>
      </c>
      <c r="U11" s="643">
        <v>557</v>
      </c>
      <c r="V11" s="643">
        <v>593</v>
      </c>
      <c r="W11" s="643">
        <v>515</v>
      </c>
      <c r="X11" s="643">
        <v>555</v>
      </c>
      <c r="Y11" s="643">
        <v>503</v>
      </c>
      <c r="Z11" s="643">
        <v>2569</v>
      </c>
      <c r="AA11" s="643">
        <v>2424</v>
      </c>
      <c r="AB11" s="612">
        <v>1914</v>
      </c>
      <c r="AC11" s="613">
        <v>2011</v>
      </c>
      <c r="AD11" s="612">
        <v>1402</v>
      </c>
      <c r="AE11" s="612">
        <v>1366</v>
      </c>
      <c r="AF11" s="612">
        <v>1192</v>
      </c>
      <c r="AG11" s="612">
        <v>1000</v>
      </c>
      <c r="AH11" s="612">
        <v>691</v>
      </c>
      <c r="AI11" s="612">
        <v>397</v>
      </c>
      <c r="AJ11" s="612">
        <v>256</v>
      </c>
      <c r="AK11" s="612">
        <v>163</v>
      </c>
      <c r="AL11" s="612">
        <v>106</v>
      </c>
      <c r="AM11" s="612">
        <v>88</v>
      </c>
      <c r="AN11" s="644">
        <v>31</v>
      </c>
      <c r="AO11" s="644">
        <v>137</v>
      </c>
      <c r="AP11" s="644">
        <v>143</v>
      </c>
      <c r="AQ11" s="644">
        <v>702</v>
      </c>
      <c r="AR11" s="643">
        <v>12712</v>
      </c>
      <c r="AS11" s="643">
        <v>1336</v>
      </c>
      <c r="AT11" s="643">
        <v>1348</v>
      </c>
      <c r="AU11" s="643">
        <v>5571</v>
      </c>
      <c r="AV11" s="614">
        <v>692</v>
      </c>
    </row>
    <row r="12" spans="1:48" x14ac:dyDescent="0.2">
      <c r="A12" s="608">
        <v>301</v>
      </c>
      <c r="B12" s="609">
        <v>477</v>
      </c>
      <c r="C12" s="610" t="s">
        <v>15</v>
      </c>
      <c r="D12" s="611">
        <f t="shared" si="0"/>
        <v>2013</v>
      </c>
      <c r="E12" s="642">
        <v>26</v>
      </c>
      <c r="F12" s="642">
        <v>28</v>
      </c>
      <c r="G12" s="642">
        <v>28</v>
      </c>
      <c r="H12" s="642">
        <v>25</v>
      </c>
      <c r="I12" s="642">
        <v>27</v>
      </c>
      <c r="J12" s="612">
        <v>26</v>
      </c>
      <c r="K12" s="612">
        <v>29</v>
      </c>
      <c r="L12" s="612">
        <v>44</v>
      </c>
      <c r="M12" s="612">
        <v>46</v>
      </c>
      <c r="N12" s="612">
        <v>50</v>
      </c>
      <c r="O12" s="612">
        <v>51</v>
      </c>
      <c r="P12" s="738">
        <v>45</v>
      </c>
      <c r="Q12" s="738"/>
      <c r="R12" s="643">
        <v>50</v>
      </c>
      <c r="S12" s="643">
        <v>45</v>
      </c>
      <c r="T12" s="643">
        <v>59</v>
      </c>
      <c r="U12" s="643">
        <v>40</v>
      </c>
      <c r="V12" s="643">
        <v>45</v>
      </c>
      <c r="W12" s="643">
        <v>39</v>
      </c>
      <c r="X12" s="643">
        <v>42</v>
      </c>
      <c r="Y12" s="643">
        <v>37</v>
      </c>
      <c r="Z12" s="643">
        <v>106</v>
      </c>
      <c r="AA12" s="643">
        <v>88</v>
      </c>
      <c r="AB12" s="612">
        <v>65</v>
      </c>
      <c r="AC12" s="612">
        <v>154</v>
      </c>
      <c r="AD12" s="612">
        <v>210</v>
      </c>
      <c r="AE12" s="612">
        <v>155</v>
      </c>
      <c r="AF12" s="612">
        <v>98</v>
      </c>
      <c r="AG12" s="612">
        <v>96</v>
      </c>
      <c r="AH12" s="612">
        <v>95</v>
      </c>
      <c r="AI12" s="612">
        <v>65</v>
      </c>
      <c r="AJ12" s="612">
        <v>39</v>
      </c>
      <c r="AK12" s="612">
        <v>29</v>
      </c>
      <c r="AL12" s="612">
        <v>18</v>
      </c>
      <c r="AM12" s="612">
        <v>13</v>
      </c>
      <c r="AN12" s="644">
        <v>5</v>
      </c>
      <c r="AO12" s="644">
        <v>105</v>
      </c>
      <c r="AP12" s="644">
        <v>110</v>
      </c>
      <c r="AQ12" s="644">
        <v>27</v>
      </c>
      <c r="AR12" s="643">
        <v>1121</v>
      </c>
      <c r="AS12" s="643">
        <v>113</v>
      </c>
      <c r="AT12" s="643">
        <v>101</v>
      </c>
      <c r="AU12" s="643">
        <v>465</v>
      </c>
      <c r="AV12" s="614">
        <v>57</v>
      </c>
    </row>
    <row r="13" spans="1:48" x14ac:dyDescent="0.2">
      <c r="A13" s="608">
        <v>302</v>
      </c>
      <c r="B13" s="609">
        <v>478</v>
      </c>
      <c r="C13" s="610" t="s">
        <v>18</v>
      </c>
      <c r="D13" s="611">
        <f t="shared" si="0"/>
        <v>1147</v>
      </c>
      <c r="E13" s="14">
        <v>25</v>
      </c>
      <c r="F13" s="14">
        <v>26</v>
      </c>
      <c r="G13" s="14">
        <v>25</v>
      </c>
      <c r="H13" s="14">
        <v>20</v>
      </c>
      <c r="I13" s="14">
        <v>23</v>
      </c>
      <c r="J13" s="612">
        <v>18</v>
      </c>
      <c r="K13" s="612">
        <v>12</v>
      </c>
      <c r="L13" s="612">
        <v>17</v>
      </c>
      <c r="M13" s="612">
        <v>20</v>
      </c>
      <c r="N13" s="612">
        <v>21</v>
      </c>
      <c r="O13" s="612">
        <v>19</v>
      </c>
      <c r="P13" s="738">
        <v>20</v>
      </c>
      <c r="Q13" s="738"/>
      <c r="R13" s="643">
        <v>17</v>
      </c>
      <c r="S13" s="643">
        <v>17</v>
      </c>
      <c r="T13" s="643">
        <v>21</v>
      </c>
      <c r="U13" s="643">
        <v>17</v>
      </c>
      <c r="V13" s="643">
        <v>19</v>
      </c>
      <c r="W13" s="643">
        <v>15</v>
      </c>
      <c r="X13" s="643">
        <v>14</v>
      </c>
      <c r="Y13" s="643">
        <v>12</v>
      </c>
      <c r="Z13" s="643">
        <v>99</v>
      </c>
      <c r="AA13" s="643">
        <v>82</v>
      </c>
      <c r="AB13" s="612">
        <v>82</v>
      </c>
      <c r="AC13" s="612">
        <v>86</v>
      </c>
      <c r="AD13" s="612">
        <v>82</v>
      </c>
      <c r="AE13" s="612">
        <v>57</v>
      </c>
      <c r="AF13" s="612">
        <v>54</v>
      </c>
      <c r="AG13" s="612">
        <v>53</v>
      </c>
      <c r="AH13" s="612">
        <v>52</v>
      </c>
      <c r="AI13" s="612">
        <v>50</v>
      </c>
      <c r="AJ13" s="612">
        <v>29</v>
      </c>
      <c r="AK13" s="612">
        <v>21</v>
      </c>
      <c r="AL13" s="612">
        <v>13</v>
      </c>
      <c r="AM13" s="612">
        <v>9</v>
      </c>
      <c r="AN13" s="644">
        <v>4</v>
      </c>
      <c r="AO13" s="644">
        <v>93</v>
      </c>
      <c r="AP13" s="644">
        <v>103</v>
      </c>
      <c r="AQ13" s="644">
        <v>21</v>
      </c>
      <c r="AR13" s="643">
        <v>505</v>
      </c>
      <c r="AS13" s="643">
        <v>45</v>
      </c>
      <c r="AT13" s="643">
        <v>38</v>
      </c>
      <c r="AU13" s="643">
        <v>269</v>
      </c>
      <c r="AV13" s="614">
        <v>68</v>
      </c>
    </row>
    <row r="14" spans="1:48" x14ac:dyDescent="0.2">
      <c r="A14" s="608">
        <v>303</v>
      </c>
      <c r="B14" s="609">
        <v>479</v>
      </c>
      <c r="C14" s="610" t="s">
        <v>20</v>
      </c>
      <c r="D14" s="611">
        <f t="shared" si="0"/>
        <v>3205</v>
      </c>
      <c r="E14" s="642">
        <v>33</v>
      </c>
      <c r="F14" s="642">
        <v>32</v>
      </c>
      <c r="G14" s="642">
        <v>34</v>
      </c>
      <c r="H14" s="642">
        <v>25</v>
      </c>
      <c r="I14" s="642">
        <v>28</v>
      </c>
      <c r="J14" s="612">
        <v>32</v>
      </c>
      <c r="K14" s="612">
        <v>38</v>
      </c>
      <c r="L14" s="612">
        <v>48</v>
      </c>
      <c r="M14" s="612">
        <v>49</v>
      </c>
      <c r="N14" s="612">
        <v>48</v>
      </c>
      <c r="O14" s="612">
        <v>55</v>
      </c>
      <c r="P14" s="738">
        <v>47</v>
      </c>
      <c r="Q14" s="738"/>
      <c r="R14" s="643">
        <v>55</v>
      </c>
      <c r="S14" s="643">
        <v>68</v>
      </c>
      <c r="T14" s="643">
        <v>65</v>
      </c>
      <c r="U14" s="643">
        <v>48</v>
      </c>
      <c r="V14" s="643">
        <v>53</v>
      </c>
      <c r="W14" s="643">
        <v>44</v>
      </c>
      <c r="X14" s="643">
        <v>42</v>
      </c>
      <c r="Y14" s="643">
        <v>40</v>
      </c>
      <c r="Z14" s="643">
        <v>248</v>
      </c>
      <c r="AA14" s="643">
        <v>211</v>
      </c>
      <c r="AB14" s="645">
        <v>981</v>
      </c>
      <c r="AC14" s="645">
        <v>196</v>
      </c>
      <c r="AD14" s="645">
        <v>125</v>
      </c>
      <c r="AE14" s="645">
        <v>67</v>
      </c>
      <c r="AF14" s="645">
        <v>118</v>
      </c>
      <c r="AG14" s="645">
        <v>110</v>
      </c>
      <c r="AH14" s="645">
        <v>94</v>
      </c>
      <c r="AI14" s="645">
        <v>68</v>
      </c>
      <c r="AJ14" s="645">
        <v>42</v>
      </c>
      <c r="AK14" s="645">
        <v>32</v>
      </c>
      <c r="AL14" s="645">
        <v>17</v>
      </c>
      <c r="AM14" s="645">
        <v>12</v>
      </c>
      <c r="AN14" s="646">
        <v>6</v>
      </c>
      <c r="AO14" s="646">
        <v>58</v>
      </c>
      <c r="AP14" s="646">
        <v>62</v>
      </c>
      <c r="AQ14" s="646">
        <v>27</v>
      </c>
      <c r="AR14" s="643">
        <v>1055</v>
      </c>
      <c r="AS14" s="643">
        <v>129</v>
      </c>
      <c r="AT14" s="643">
        <v>102</v>
      </c>
      <c r="AU14" s="643">
        <v>569</v>
      </c>
      <c r="AV14" s="614">
        <v>97</v>
      </c>
    </row>
    <row r="15" spans="1:48" x14ac:dyDescent="0.2">
      <c r="A15" s="608">
        <v>304</v>
      </c>
      <c r="B15" s="609">
        <v>480</v>
      </c>
      <c r="C15" s="610" t="s">
        <v>22</v>
      </c>
      <c r="D15" s="611">
        <f t="shared" si="0"/>
        <v>1486</v>
      </c>
      <c r="E15" s="642">
        <v>14</v>
      </c>
      <c r="F15" s="642">
        <v>13</v>
      </c>
      <c r="G15" s="642">
        <v>9</v>
      </c>
      <c r="H15" s="642">
        <v>8</v>
      </c>
      <c r="I15" s="642">
        <v>9</v>
      </c>
      <c r="J15" s="612">
        <v>11</v>
      </c>
      <c r="K15" s="612">
        <v>35</v>
      </c>
      <c r="L15" s="612">
        <v>39</v>
      </c>
      <c r="M15" s="612">
        <v>41</v>
      </c>
      <c r="N15" s="612">
        <v>42</v>
      </c>
      <c r="O15" s="612">
        <v>40</v>
      </c>
      <c r="P15" s="738">
        <v>37</v>
      </c>
      <c r="Q15" s="738"/>
      <c r="R15" s="643">
        <v>37</v>
      </c>
      <c r="S15" s="643">
        <v>35</v>
      </c>
      <c r="T15" s="643">
        <v>44</v>
      </c>
      <c r="U15" s="643">
        <v>35</v>
      </c>
      <c r="V15" s="643">
        <v>33</v>
      </c>
      <c r="W15" s="643">
        <v>27</v>
      </c>
      <c r="X15" s="643">
        <v>27</v>
      </c>
      <c r="Y15" s="643">
        <v>27</v>
      </c>
      <c r="Z15" s="643">
        <v>51</v>
      </c>
      <c r="AA15" s="643">
        <v>147</v>
      </c>
      <c r="AB15" s="645">
        <v>38</v>
      </c>
      <c r="AC15" s="645">
        <v>75</v>
      </c>
      <c r="AD15" s="645">
        <v>141</v>
      </c>
      <c r="AE15" s="645">
        <v>106</v>
      </c>
      <c r="AF15" s="645">
        <v>71</v>
      </c>
      <c r="AG15" s="645">
        <v>70</v>
      </c>
      <c r="AH15" s="645">
        <v>69</v>
      </c>
      <c r="AI15" s="645">
        <v>64</v>
      </c>
      <c r="AJ15" s="645">
        <v>37</v>
      </c>
      <c r="AK15" s="645">
        <v>28</v>
      </c>
      <c r="AL15" s="645">
        <v>15</v>
      </c>
      <c r="AM15" s="645">
        <v>11</v>
      </c>
      <c r="AN15" s="646">
        <v>3</v>
      </c>
      <c r="AO15" s="646">
        <v>13</v>
      </c>
      <c r="AP15" s="646">
        <v>14</v>
      </c>
      <c r="AQ15" s="646">
        <v>10</v>
      </c>
      <c r="AR15" s="643">
        <v>985</v>
      </c>
      <c r="AS15" s="643">
        <v>78</v>
      </c>
      <c r="AT15" s="643">
        <v>71</v>
      </c>
      <c r="AU15" s="643">
        <v>308</v>
      </c>
      <c r="AV15" s="614">
        <v>37</v>
      </c>
    </row>
    <row r="16" spans="1:48" x14ac:dyDescent="0.2">
      <c r="A16" s="608">
        <v>305</v>
      </c>
      <c r="B16" s="609">
        <v>481</v>
      </c>
      <c r="C16" s="610" t="s">
        <v>24</v>
      </c>
      <c r="D16" s="611">
        <f t="shared" si="0"/>
        <v>1643</v>
      </c>
      <c r="E16" s="642">
        <v>10</v>
      </c>
      <c r="F16" s="642">
        <v>14</v>
      </c>
      <c r="G16" s="642">
        <v>16</v>
      </c>
      <c r="H16" s="642">
        <v>16</v>
      </c>
      <c r="I16" s="642">
        <v>15</v>
      </c>
      <c r="J16" s="612">
        <v>19</v>
      </c>
      <c r="K16" s="612">
        <v>38</v>
      </c>
      <c r="L16" s="612">
        <v>41</v>
      </c>
      <c r="M16" s="612">
        <v>39</v>
      </c>
      <c r="N16" s="612">
        <v>42</v>
      </c>
      <c r="O16" s="612">
        <v>37</v>
      </c>
      <c r="P16" s="738">
        <v>37</v>
      </c>
      <c r="Q16" s="738"/>
      <c r="R16" s="643">
        <v>39</v>
      </c>
      <c r="S16" s="643">
        <v>32</v>
      </c>
      <c r="T16" s="643">
        <v>37</v>
      </c>
      <c r="U16" s="643">
        <v>37</v>
      </c>
      <c r="V16" s="643">
        <v>42</v>
      </c>
      <c r="W16" s="643">
        <v>38</v>
      </c>
      <c r="X16" s="643">
        <v>32</v>
      </c>
      <c r="Y16" s="643">
        <v>35</v>
      </c>
      <c r="Z16" s="643">
        <v>174</v>
      </c>
      <c r="AA16" s="643">
        <v>160</v>
      </c>
      <c r="AB16" s="645">
        <v>59</v>
      </c>
      <c r="AC16" s="645">
        <v>103</v>
      </c>
      <c r="AD16" s="645">
        <v>106</v>
      </c>
      <c r="AE16" s="645">
        <v>58</v>
      </c>
      <c r="AF16" s="645">
        <v>75</v>
      </c>
      <c r="AG16" s="645">
        <v>74</v>
      </c>
      <c r="AH16" s="645">
        <v>70</v>
      </c>
      <c r="AI16" s="645">
        <v>63</v>
      </c>
      <c r="AJ16" s="645">
        <v>35</v>
      </c>
      <c r="AK16" s="645">
        <v>26</v>
      </c>
      <c r="AL16" s="645">
        <v>14</v>
      </c>
      <c r="AM16" s="645">
        <v>10</v>
      </c>
      <c r="AN16" s="646">
        <v>1</v>
      </c>
      <c r="AO16" s="646">
        <v>11</v>
      </c>
      <c r="AP16" s="646">
        <v>13</v>
      </c>
      <c r="AQ16" s="646">
        <v>22</v>
      </c>
      <c r="AR16" s="643">
        <v>981</v>
      </c>
      <c r="AS16" s="643">
        <v>97</v>
      </c>
      <c r="AT16" s="643">
        <v>91</v>
      </c>
      <c r="AU16" s="643">
        <v>446</v>
      </c>
      <c r="AV16" s="614">
        <v>33</v>
      </c>
    </row>
    <row r="17" spans="1:48" x14ac:dyDescent="0.2">
      <c r="A17" s="608">
        <v>306</v>
      </c>
      <c r="B17" s="609">
        <v>482</v>
      </c>
      <c r="C17" s="610" t="s">
        <v>26</v>
      </c>
      <c r="D17" s="611">
        <f t="shared" si="0"/>
        <v>1907</v>
      </c>
      <c r="E17" s="14">
        <v>34</v>
      </c>
      <c r="F17" s="14">
        <v>33</v>
      </c>
      <c r="G17" s="14">
        <v>32</v>
      </c>
      <c r="H17" s="14">
        <v>20</v>
      </c>
      <c r="I17" s="14">
        <v>16</v>
      </c>
      <c r="J17" s="612">
        <v>44</v>
      </c>
      <c r="K17" s="612">
        <v>39</v>
      </c>
      <c r="L17" s="612">
        <v>41</v>
      </c>
      <c r="M17" s="612">
        <v>40</v>
      </c>
      <c r="N17" s="612">
        <v>44</v>
      </c>
      <c r="O17" s="612">
        <v>37</v>
      </c>
      <c r="P17" s="738">
        <v>34</v>
      </c>
      <c r="Q17" s="738"/>
      <c r="R17" s="643">
        <v>44</v>
      </c>
      <c r="S17" s="643">
        <v>46</v>
      </c>
      <c r="T17" s="643">
        <v>49</v>
      </c>
      <c r="U17" s="643">
        <v>36</v>
      </c>
      <c r="V17" s="643">
        <v>39</v>
      </c>
      <c r="W17" s="643">
        <v>37</v>
      </c>
      <c r="X17" s="643">
        <v>39</v>
      </c>
      <c r="Y17" s="643">
        <v>33</v>
      </c>
      <c r="Z17" s="643">
        <v>199</v>
      </c>
      <c r="AA17" s="643">
        <v>179</v>
      </c>
      <c r="AB17" s="645">
        <v>54</v>
      </c>
      <c r="AC17" s="645">
        <v>116</v>
      </c>
      <c r="AD17" s="645">
        <v>106</v>
      </c>
      <c r="AE17" s="645">
        <v>112</v>
      </c>
      <c r="AF17" s="645">
        <v>86</v>
      </c>
      <c r="AG17" s="645">
        <v>86</v>
      </c>
      <c r="AH17" s="645">
        <v>84</v>
      </c>
      <c r="AI17" s="645">
        <v>63</v>
      </c>
      <c r="AJ17" s="645">
        <v>36</v>
      </c>
      <c r="AK17" s="645">
        <v>28</v>
      </c>
      <c r="AL17" s="645">
        <v>12</v>
      </c>
      <c r="AM17" s="645">
        <v>9</v>
      </c>
      <c r="AN17" s="646">
        <v>1</v>
      </c>
      <c r="AO17" s="646">
        <v>12</v>
      </c>
      <c r="AP17" s="646">
        <v>12</v>
      </c>
      <c r="AQ17" s="646">
        <v>45</v>
      </c>
      <c r="AR17" s="643">
        <v>880</v>
      </c>
      <c r="AS17" s="643">
        <v>107</v>
      </c>
      <c r="AT17" s="643">
        <v>93</v>
      </c>
      <c r="AU17" s="643">
        <v>442</v>
      </c>
      <c r="AV17" s="614">
        <v>80</v>
      </c>
    </row>
    <row r="18" spans="1:48" x14ac:dyDescent="0.2">
      <c r="A18" s="608">
        <v>307</v>
      </c>
      <c r="B18" s="609">
        <v>483</v>
      </c>
      <c r="C18" s="610" t="s">
        <v>28</v>
      </c>
      <c r="D18" s="611">
        <f t="shared" si="0"/>
        <v>1804</v>
      </c>
      <c r="E18" s="14">
        <v>15</v>
      </c>
      <c r="F18" s="14">
        <v>22</v>
      </c>
      <c r="G18" s="14">
        <v>20</v>
      </c>
      <c r="H18" s="14">
        <v>25</v>
      </c>
      <c r="I18" s="14">
        <v>24</v>
      </c>
      <c r="J18" s="612">
        <v>22</v>
      </c>
      <c r="K18" s="612">
        <v>39</v>
      </c>
      <c r="L18" s="612">
        <v>40</v>
      </c>
      <c r="M18" s="612">
        <v>40</v>
      </c>
      <c r="N18" s="612">
        <v>44</v>
      </c>
      <c r="O18" s="612">
        <v>37</v>
      </c>
      <c r="P18" s="738">
        <v>34</v>
      </c>
      <c r="Q18" s="738"/>
      <c r="R18" s="643">
        <v>40</v>
      </c>
      <c r="S18" s="643">
        <v>37</v>
      </c>
      <c r="T18" s="643">
        <v>38</v>
      </c>
      <c r="U18" s="643">
        <v>36</v>
      </c>
      <c r="V18" s="643">
        <v>35</v>
      </c>
      <c r="W18" s="643">
        <v>36</v>
      </c>
      <c r="X18" s="643">
        <v>37</v>
      </c>
      <c r="Y18" s="643">
        <v>29</v>
      </c>
      <c r="Z18" s="643">
        <v>199</v>
      </c>
      <c r="AA18" s="643">
        <v>181</v>
      </c>
      <c r="AB18" s="645">
        <v>90</v>
      </c>
      <c r="AC18" s="645">
        <v>154</v>
      </c>
      <c r="AD18" s="645">
        <v>136</v>
      </c>
      <c r="AE18" s="645">
        <v>65</v>
      </c>
      <c r="AF18" s="645">
        <v>64</v>
      </c>
      <c r="AG18" s="645">
        <v>63</v>
      </c>
      <c r="AH18" s="645">
        <v>61</v>
      </c>
      <c r="AI18" s="645">
        <v>60</v>
      </c>
      <c r="AJ18" s="645">
        <v>34</v>
      </c>
      <c r="AK18" s="645">
        <v>26</v>
      </c>
      <c r="AL18" s="645">
        <v>12</v>
      </c>
      <c r="AM18" s="645">
        <v>9</v>
      </c>
      <c r="AN18" s="646">
        <v>1</v>
      </c>
      <c r="AO18" s="646">
        <v>1</v>
      </c>
      <c r="AP18" s="646">
        <v>1</v>
      </c>
      <c r="AQ18" s="646">
        <v>30</v>
      </c>
      <c r="AR18" s="643">
        <v>882</v>
      </c>
      <c r="AS18" s="643">
        <v>87</v>
      </c>
      <c r="AT18" s="643">
        <v>88</v>
      </c>
      <c r="AU18" s="643">
        <v>462</v>
      </c>
      <c r="AV18" s="614">
        <v>80</v>
      </c>
    </row>
    <row r="19" spans="1:48" x14ac:dyDescent="0.2">
      <c r="A19" s="608">
        <v>308</v>
      </c>
      <c r="B19" s="609">
        <v>484</v>
      </c>
      <c r="C19" s="610" t="s">
        <v>30</v>
      </c>
      <c r="D19" s="611">
        <f t="shared" si="0"/>
        <v>1124</v>
      </c>
      <c r="E19" s="14">
        <v>22</v>
      </c>
      <c r="F19" s="14">
        <v>21</v>
      </c>
      <c r="G19" s="14">
        <v>20</v>
      </c>
      <c r="H19" s="14">
        <v>13</v>
      </c>
      <c r="I19" s="14">
        <v>13</v>
      </c>
      <c r="J19" s="612">
        <v>26</v>
      </c>
      <c r="K19" s="612">
        <v>19</v>
      </c>
      <c r="L19" s="612">
        <v>22</v>
      </c>
      <c r="M19" s="612">
        <v>21</v>
      </c>
      <c r="N19" s="612">
        <v>24</v>
      </c>
      <c r="O19" s="612">
        <v>19</v>
      </c>
      <c r="P19" s="738">
        <v>20</v>
      </c>
      <c r="Q19" s="738"/>
      <c r="R19" s="643">
        <v>25</v>
      </c>
      <c r="S19" s="643">
        <v>20</v>
      </c>
      <c r="T19" s="643">
        <v>17</v>
      </c>
      <c r="U19" s="643">
        <v>17</v>
      </c>
      <c r="V19" s="643">
        <v>19</v>
      </c>
      <c r="W19" s="643">
        <v>15</v>
      </c>
      <c r="X19" s="643">
        <v>12</v>
      </c>
      <c r="Y19" s="643">
        <v>12</v>
      </c>
      <c r="Z19" s="643">
        <v>97</v>
      </c>
      <c r="AA19" s="643">
        <v>110</v>
      </c>
      <c r="AB19" s="645">
        <v>30</v>
      </c>
      <c r="AC19" s="645">
        <v>57</v>
      </c>
      <c r="AD19" s="645">
        <v>84</v>
      </c>
      <c r="AE19" s="645">
        <v>84</v>
      </c>
      <c r="AF19" s="645">
        <v>59</v>
      </c>
      <c r="AG19" s="645">
        <v>58</v>
      </c>
      <c r="AH19" s="645">
        <v>53</v>
      </c>
      <c r="AI19" s="645">
        <v>49</v>
      </c>
      <c r="AJ19" s="613">
        <v>28</v>
      </c>
      <c r="AK19" s="613">
        <v>22</v>
      </c>
      <c r="AL19" s="645">
        <v>9</v>
      </c>
      <c r="AM19" s="645">
        <v>7</v>
      </c>
      <c r="AN19" s="647">
        <v>0</v>
      </c>
      <c r="AO19" s="647">
        <v>0</v>
      </c>
      <c r="AP19" s="647">
        <v>0</v>
      </c>
      <c r="AQ19" s="646">
        <v>23</v>
      </c>
      <c r="AR19" s="643">
        <v>628</v>
      </c>
      <c r="AS19" s="643">
        <v>55</v>
      </c>
      <c r="AT19" s="643">
        <v>32</v>
      </c>
      <c r="AU19" s="643">
        <v>244</v>
      </c>
      <c r="AV19" s="614">
        <v>88</v>
      </c>
    </row>
    <row r="20" spans="1:48" x14ac:dyDescent="0.2">
      <c r="A20" s="608">
        <v>309</v>
      </c>
      <c r="B20" s="609">
        <v>10502</v>
      </c>
      <c r="C20" s="610" t="s">
        <v>33</v>
      </c>
      <c r="D20" s="611">
        <f t="shared" si="0"/>
        <v>613</v>
      </c>
      <c r="E20" s="14">
        <v>22</v>
      </c>
      <c r="F20" s="14">
        <v>24</v>
      </c>
      <c r="G20" s="14">
        <v>15</v>
      </c>
      <c r="H20" s="14">
        <v>14</v>
      </c>
      <c r="I20" s="14">
        <v>14</v>
      </c>
      <c r="J20" s="612">
        <v>25</v>
      </c>
      <c r="K20" s="612">
        <v>13</v>
      </c>
      <c r="L20" s="612">
        <v>14</v>
      </c>
      <c r="M20" s="612">
        <v>10</v>
      </c>
      <c r="N20" s="612">
        <v>12</v>
      </c>
      <c r="O20" s="612">
        <v>10</v>
      </c>
      <c r="P20" s="738">
        <v>5</v>
      </c>
      <c r="Q20" s="738"/>
      <c r="R20" s="643">
        <v>6</v>
      </c>
      <c r="S20" s="643">
        <v>6</v>
      </c>
      <c r="T20" s="643">
        <v>4</v>
      </c>
      <c r="U20" s="643">
        <v>3</v>
      </c>
      <c r="V20" s="643">
        <v>3</v>
      </c>
      <c r="W20" s="643">
        <v>2</v>
      </c>
      <c r="X20" s="643">
        <v>3</v>
      </c>
      <c r="Y20" s="643">
        <v>3</v>
      </c>
      <c r="Z20" s="643">
        <v>21</v>
      </c>
      <c r="AA20" s="643">
        <v>38</v>
      </c>
      <c r="AB20" s="645">
        <v>58</v>
      </c>
      <c r="AC20" s="645">
        <v>46</v>
      </c>
      <c r="AD20" s="648">
        <v>22</v>
      </c>
      <c r="AE20" s="645">
        <v>37</v>
      </c>
      <c r="AF20" s="613">
        <v>34</v>
      </c>
      <c r="AG20" s="645">
        <v>34</v>
      </c>
      <c r="AH20" s="645">
        <v>33</v>
      </c>
      <c r="AI20" s="645">
        <v>32</v>
      </c>
      <c r="AJ20" s="645">
        <v>19</v>
      </c>
      <c r="AK20" s="645">
        <v>19</v>
      </c>
      <c r="AL20" s="645">
        <v>7</v>
      </c>
      <c r="AM20" s="645">
        <v>5</v>
      </c>
      <c r="AN20" s="647">
        <v>0</v>
      </c>
      <c r="AO20" s="647">
        <v>0</v>
      </c>
      <c r="AP20" s="647">
        <v>0</v>
      </c>
      <c r="AQ20" s="646">
        <v>18</v>
      </c>
      <c r="AR20" s="643">
        <v>277</v>
      </c>
      <c r="AS20" s="643">
        <v>17</v>
      </c>
      <c r="AT20" s="643">
        <v>8</v>
      </c>
      <c r="AU20" s="643">
        <v>113</v>
      </c>
      <c r="AV20" s="614">
        <v>83</v>
      </c>
    </row>
    <row r="21" spans="1:48" x14ac:dyDescent="0.2">
      <c r="A21" s="608">
        <v>310</v>
      </c>
      <c r="B21" s="609">
        <v>13864</v>
      </c>
      <c r="C21" s="610" t="s">
        <v>35</v>
      </c>
      <c r="D21" s="611">
        <f t="shared" si="0"/>
        <v>941</v>
      </c>
      <c r="E21" s="14">
        <v>8</v>
      </c>
      <c r="F21" s="14">
        <v>10</v>
      </c>
      <c r="G21" s="14">
        <v>6</v>
      </c>
      <c r="H21" s="14">
        <v>5</v>
      </c>
      <c r="I21" s="14">
        <v>3</v>
      </c>
      <c r="J21" s="612">
        <v>4</v>
      </c>
      <c r="K21" s="612">
        <v>14</v>
      </c>
      <c r="L21" s="612">
        <v>14</v>
      </c>
      <c r="M21" s="612">
        <v>15</v>
      </c>
      <c r="N21" s="612">
        <v>15</v>
      </c>
      <c r="O21" s="612">
        <v>14</v>
      </c>
      <c r="P21" s="738">
        <v>9</v>
      </c>
      <c r="Q21" s="738"/>
      <c r="R21" s="643">
        <v>8</v>
      </c>
      <c r="S21" s="643">
        <v>7</v>
      </c>
      <c r="T21" s="643">
        <v>9</v>
      </c>
      <c r="U21" s="643">
        <v>9</v>
      </c>
      <c r="V21" s="643">
        <v>10</v>
      </c>
      <c r="W21" s="643">
        <v>8</v>
      </c>
      <c r="X21" s="643">
        <v>10</v>
      </c>
      <c r="Y21" s="643">
        <v>8</v>
      </c>
      <c r="Z21" s="643">
        <v>74</v>
      </c>
      <c r="AA21" s="643">
        <v>69</v>
      </c>
      <c r="AB21" s="645">
        <v>126</v>
      </c>
      <c r="AC21" s="645">
        <v>88</v>
      </c>
      <c r="AD21" s="645">
        <v>81</v>
      </c>
      <c r="AE21" s="645">
        <v>70</v>
      </c>
      <c r="AF21" s="645">
        <v>52</v>
      </c>
      <c r="AG21" s="645">
        <v>50</v>
      </c>
      <c r="AH21" s="645">
        <v>44</v>
      </c>
      <c r="AI21" s="645">
        <v>44</v>
      </c>
      <c r="AJ21" s="645">
        <v>26</v>
      </c>
      <c r="AK21" s="645">
        <v>20</v>
      </c>
      <c r="AL21" s="645">
        <v>7</v>
      </c>
      <c r="AM21" s="645">
        <v>4</v>
      </c>
      <c r="AN21" s="646">
        <v>1</v>
      </c>
      <c r="AO21" s="646">
        <v>1</v>
      </c>
      <c r="AP21" s="646">
        <v>1</v>
      </c>
      <c r="AQ21" s="646">
        <v>11</v>
      </c>
      <c r="AR21" s="643">
        <v>495</v>
      </c>
      <c r="AS21" s="643">
        <v>27</v>
      </c>
      <c r="AT21" s="643">
        <v>23</v>
      </c>
      <c r="AU21" s="643">
        <v>233</v>
      </c>
      <c r="AV21" s="614">
        <v>37</v>
      </c>
    </row>
    <row r="22" spans="1:48" x14ac:dyDescent="0.2">
      <c r="A22" s="649">
        <v>311</v>
      </c>
      <c r="B22" s="609">
        <v>24569</v>
      </c>
      <c r="C22" s="610" t="s">
        <v>212</v>
      </c>
      <c r="D22" s="611">
        <f t="shared" si="0"/>
        <v>1535</v>
      </c>
      <c r="E22" s="14">
        <v>34</v>
      </c>
      <c r="F22" s="14">
        <v>34</v>
      </c>
      <c r="G22" s="14">
        <v>28</v>
      </c>
      <c r="H22" s="14">
        <v>23</v>
      </c>
      <c r="I22" s="14">
        <v>23</v>
      </c>
      <c r="J22" s="612">
        <v>25</v>
      </c>
      <c r="K22" s="612">
        <v>29</v>
      </c>
      <c r="L22" s="612">
        <v>35</v>
      </c>
      <c r="M22" s="612">
        <v>33</v>
      </c>
      <c r="N22" s="612">
        <v>30</v>
      </c>
      <c r="O22" s="612">
        <v>36</v>
      </c>
      <c r="P22" s="738">
        <v>31</v>
      </c>
      <c r="Q22" s="738"/>
      <c r="R22" s="643">
        <v>37</v>
      </c>
      <c r="S22" s="643">
        <v>32</v>
      </c>
      <c r="T22" s="643">
        <v>35</v>
      </c>
      <c r="U22" s="643">
        <v>27</v>
      </c>
      <c r="V22" s="643">
        <v>30</v>
      </c>
      <c r="W22" s="643">
        <v>25</v>
      </c>
      <c r="X22" s="643">
        <v>34</v>
      </c>
      <c r="Y22" s="643">
        <v>32</v>
      </c>
      <c r="Z22" s="643">
        <v>172</v>
      </c>
      <c r="AA22" s="643">
        <v>155</v>
      </c>
      <c r="AB22" s="645">
        <v>15</v>
      </c>
      <c r="AC22" s="645">
        <v>41</v>
      </c>
      <c r="AD22" s="645">
        <v>112</v>
      </c>
      <c r="AE22" s="645">
        <v>83</v>
      </c>
      <c r="AF22" s="645">
        <v>82</v>
      </c>
      <c r="AG22" s="645">
        <v>78</v>
      </c>
      <c r="AH22" s="645">
        <v>64</v>
      </c>
      <c r="AI22" s="645">
        <v>53</v>
      </c>
      <c r="AJ22" s="645">
        <v>31</v>
      </c>
      <c r="AK22" s="645">
        <v>23</v>
      </c>
      <c r="AL22" s="645">
        <v>7</v>
      </c>
      <c r="AM22" s="613">
        <v>6</v>
      </c>
      <c r="AN22" s="650">
        <v>0</v>
      </c>
      <c r="AO22" s="646">
        <v>1</v>
      </c>
      <c r="AP22" s="646">
        <v>1</v>
      </c>
      <c r="AQ22" s="646">
        <v>10</v>
      </c>
      <c r="AR22" s="643">
        <v>874</v>
      </c>
      <c r="AS22" s="643">
        <v>72</v>
      </c>
      <c r="AT22" s="643">
        <v>73</v>
      </c>
      <c r="AU22" s="643">
        <v>315</v>
      </c>
      <c r="AV22" s="614">
        <v>89</v>
      </c>
    </row>
    <row r="23" spans="1:48" x14ac:dyDescent="0.2">
      <c r="A23" s="651" t="s">
        <v>838</v>
      </c>
      <c r="B23" s="652"/>
      <c r="C23" s="652" t="s">
        <v>863</v>
      </c>
      <c r="D23" s="611">
        <f t="shared" si="0"/>
        <v>6740</v>
      </c>
      <c r="E23" s="643">
        <f>SUM(E24:E29)</f>
        <v>80</v>
      </c>
      <c r="F23" s="643">
        <f t="shared" ref="F23:AV23" si="4">SUM(F24:F29)</f>
        <v>76</v>
      </c>
      <c r="G23" s="643">
        <f t="shared" si="4"/>
        <v>83</v>
      </c>
      <c r="H23" s="643">
        <f t="shared" si="4"/>
        <v>74</v>
      </c>
      <c r="I23" s="643">
        <f t="shared" si="4"/>
        <v>65</v>
      </c>
      <c r="J23" s="643">
        <f t="shared" si="4"/>
        <v>56</v>
      </c>
      <c r="K23" s="643">
        <f t="shared" si="4"/>
        <v>111</v>
      </c>
      <c r="L23" s="643">
        <f t="shared" si="4"/>
        <v>112</v>
      </c>
      <c r="M23" s="643">
        <f t="shared" si="4"/>
        <v>128</v>
      </c>
      <c r="N23" s="643">
        <f t="shared" si="4"/>
        <v>123</v>
      </c>
      <c r="O23" s="643">
        <f t="shared" si="4"/>
        <v>103</v>
      </c>
      <c r="P23" s="739">
        <f t="shared" si="4"/>
        <v>107</v>
      </c>
      <c r="Q23" s="739"/>
      <c r="R23" s="643">
        <f t="shared" si="4"/>
        <v>117</v>
      </c>
      <c r="S23" s="643">
        <f t="shared" si="4"/>
        <v>149</v>
      </c>
      <c r="T23" s="643">
        <f t="shared" si="4"/>
        <v>125</v>
      </c>
      <c r="U23" s="643">
        <f t="shared" si="4"/>
        <v>121</v>
      </c>
      <c r="V23" s="643">
        <f t="shared" si="4"/>
        <v>124</v>
      </c>
      <c r="W23" s="643">
        <f t="shared" si="4"/>
        <v>120</v>
      </c>
      <c r="X23" s="643">
        <f t="shared" si="4"/>
        <v>107</v>
      </c>
      <c r="Y23" s="643">
        <f t="shared" si="4"/>
        <v>122</v>
      </c>
      <c r="Z23" s="643">
        <f t="shared" si="4"/>
        <v>635</v>
      </c>
      <c r="AA23" s="643">
        <f t="shared" si="4"/>
        <v>608</v>
      </c>
      <c r="AB23" s="643">
        <f t="shared" si="4"/>
        <v>578</v>
      </c>
      <c r="AC23" s="643">
        <f t="shared" si="4"/>
        <v>512</v>
      </c>
      <c r="AD23" s="643">
        <f t="shared" si="4"/>
        <v>474</v>
      </c>
      <c r="AE23" s="643">
        <f t="shared" si="4"/>
        <v>370</v>
      </c>
      <c r="AF23" s="643">
        <f t="shared" si="4"/>
        <v>317</v>
      </c>
      <c r="AG23" s="643">
        <f t="shared" si="4"/>
        <v>312</v>
      </c>
      <c r="AH23" s="643">
        <f t="shared" si="4"/>
        <v>273</v>
      </c>
      <c r="AI23" s="643">
        <f t="shared" si="4"/>
        <v>178</v>
      </c>
      <c r="AJ23" s="643">
        <f t="shared" si="4"/>
        <v>146</v>
      </c>
      <c r="AK23" s="643">
        <f t="shared" si="4"/>
        <v>100</v>
      </c>
      <c r="AL23" s="643">
        <f t="shared" si="4"/>
        <v>77</v>
      </c>
      <c r="AM23" s="643">
        <f t="shared" si="4"/>
        <v>57</v>
      </c>
      <c r="AN23" s="643">
        <f t="shared" si="4"/>
        <v>3</v>
      </c>
      <c r="AO23" s="643">
        <f t="shared" si="4"/>
        <v>37</v>
      </c>
      <c r="AP23" s="643">
        <f t="shared" si="4"/>
        <v>37</v>
      </c>
      <c r="AQ23" s="643">
        <f t="shared" si="4"/>
        <v>81</v>
      </c>
      <c r="AR23" s="643">
        <f t="shared" si="4"/>
        <v>3135</v>
      </c>
      <c r="AS23" s="643">
        <f t="shared" si="4"/>
        <v>312</v>
      </c>
      <c r="AT23" s="643">
        <f t="shared" si="4"/>
        <v>271</v>
      </c>
      <c r="AU23" s="643">
        <f t="shared" si="4"/>
        <v>1460</v>
      </c>
      <c r="AV23" s="643">
        <f t="shared" si="4"/>
        <v>102</v>
      </c>
    </row>
    <row r="24" spans="1:48" x14ac:dyDescent="0.2">
      <c r="A24" s="608">
        <v>301</v>
      </c>
      <c r="B24" s="609">
        <v>485</v>
      </c>
      <c r="C24" s="610" t="s">
        <v>39</v>
      </c>
      <c r="D24" s="611">
        <f t="shared" si="0"/>
        <v>2561</v>
      </c>
      <c r="E24" s="10">
        <v>40</v>
      </c>
      <c r="F24" s="10">
        <v>39</v>
      </c>
      <c r="G24" s="10">
        <v>37</v>
      </c>
      <c r="H24" s="10">
        <v>32</v>
      </c>
      <c r="I24" s="10">
        <v>34</v>
      </c>
      <c r="J24" s="614">
        <v>28</v>
      </c>
      <c r="K24" s="614">
        <v>42</v>
      </c>
      <c r="L24" s="614">
        <v>42</v>
      </c>
      <c r="M24" s="614">
        <v>45</v>
      </c>
      <c r="N24" s="614">
        <v>53</v>
      </c>
      <c r="O24" s="614">
        <v>44</v>
      </c>
      <c r="P24" s="165">
        <v>41</v>
      </c>
      <c r="Q24" s="165"/>
      <c r="R24" s="614">
        <v>45</v>
      </c>
      <c r="S24" s="614">
        <v>54</v>
      </c>
      <c r="T24" s="614">
        <v>42</v>
      </c>
      <c r="U24" s="614">
        <v>43</v>
      </c>
      <c r="V24" s="614">
        <v>44</v>
      </c>
      <c r="W24" s="614">
        <v>46</v>
      </c>
      <c r="X24" s="614">
        <v>38</v>
      </c>
      <c r="Y24" s="614">
        <v>45</v>
      </c>
      <c r="Z24" s="614">
        <v>229</v>
      </c>
      <c r="AA24" s="612">
        <v>229</v>
      </c>
      <c r="AB24" s="645">
        <v>200</v>
      </c>
      <c r="AC24" s="645">
        <v>273</v>
      </c>
      <c r="AD24" s="645">
        <v>167</v>
      </c>
      <c r="AE24" s="645">
        <v>124</v>
      </c>
      <c r="AF24" s="645">
        <v>113</v>
      </c>
      <c r="AG24" s="645">
        <v>105</v>
      </c>
      <c r="AH24" s="613">
        <v>83</v>
      </c>
      <c r="AI24" s="645">
        <v>70</v>
      </c>
      <c r="AJ24" s="645">
        <v>52</v>
      </c>
      <c r="AK24" s="645">
        <v>36</v>
      </c>
      <c r="AL24" s="613">
        <v>24</v>
      </c>
      <c r="AM24" s="613">
        <v>22</v>
      </c>
      <c r="AN24" s="189">
        <v>3</v>
      </c>
      <c r="AO24" s="189">
        <v>21</v>
      </c>
      <c r="AP24" s="189">
        <v>20</v>
      </c>
      <c r="AQ24" s="189">
        <v>40</v>
      </c>
      <c r="AR24" s="614">
        <v>1190</v>
      </c>
      <c r="AS24" s="614">
        <v>116</v>
      </c>
      <c r="AT24" s="614">
        <v>101</v>
      </c>
      <c r="AU24" s="614">
        <v>605</v>
      </c>
      <c r="AV24" s="614">
        <v>48</v>
      </c>
    </row>
    <row r="25" spans="1:48" x14ac:dyDescent="0.2">
      <c r="A25" s="608">
        <v>302</v>
      </c>
      <c r="B25" s="609">
        <v>486</v>
      </c>
      <c r="C25" s="610" t="s">
        <v>41</v>
      </c>
      <c r="D25" s="611">
        <f t="shared" si="0"/>
        <v>1352</v>
      </c>
      <c r="E25" s="10">
        <v>16</v>
      </c>
      <c r="F25" s="10">
        <v>15</v>
      </c>
      <c r="G25" s="10">
        <v>14</v>
      </c>
      <c r="H25" s="10">
        <v>16</v>
      </c>
      <c r="I25" s="10">
        <v>14</v>
      </c>
      <c r="J25" s="614">
        <v>10</v>
      </c>
      <c r="K25" s="614">
        <v>26</v>
      </c>
      <c r="L25" s="614">
        <v>25</v>
      </c>
      <c r="M25" s="614">
        <v>32</v>
      </c>
      <c r="N25" s="614">
        <v>26</v>
      </c>
      <c r="O25" s="614">
        <v>23</v>
      </c>
      <c r="P25" s="165">
        <v>22</v>
      </c>
      <c r="Q25" s="165"/>
      <c r="R25" s="614">
        <v>26</v>
      </c>
      <c r="S25" s="614">
        <v>36</v>
      </c>
      <c r="T25" s="614">
        <v>34</v>
      </c>
      <c r="U25" s="614">
        <v>29</v>
      </c>
      <c r="V25" s="614">
        <v>30</v>
      </c>
      <c r="W25" s="614">
        <v>28</v>
      </c>
      <c r="X25" s="614">
        <v>25</v>
      </c>
      <c r="Y25" s="614">
        <v>25</v>
      </c>
      <c r="Z25" s="614">
        <v>136</v>
      </c>
      <c r="AA25" s="612">
        <v>120</v>
      </c>
      <c r="AB25" s="645">
        <v>80</v>
      </c>
      <c r="AC25" s="645">
        <v>98</v>
      </c>
      <c r="AD25" s="645">
        <v>90</v>
      </c>
      <c r="AE25" s="645">
        <v>69</v>
      </c>
      <c r="AF25" s="613">
        <v>63</v>
      </c>
      <c r="AG25" s="645">
        <v>64</v>
      </c>
      <c r="AH25" s="645">
        <v>59</v>
      </c>
      <c r="AI25" s="645">
        <v>35</v>
      </c>
      <c r="AJ25" s="645">
        <v>29</v>
      </c>
      <c r="AK25" s="645">
        <v>18</v>
      </c>
      <c r="AL25" s="645">
        <v>12</v>
      </c>
      <c r="AM25" s="645">
        <v>7</v>
      </c>
      <c r="AN25" s="615">
        <v>0</v>
      </c>
      <c r="AO25" s="189">
        <v>7</v>
      </c>
      <c r="AP25" s="189">
        <v>8</v>
      </c>
      <c r="AQ25" s="189">
        <v>21</v>
      </c>
      <c r="AR25" s="614">
        <v>687</v>
      </c>
      <c r="AS25" s="614">
        <v>73</v>
      </c>
      <c r="AT25" s="614">
        <v>64</v>
      </c>
      <c r="AU25" s="614">
        <v>340</v>
      </c>
      <c r="AV25" s="614">
        <v>14</v>
      </c>
    </row>
    <row r="26" spans="1:48" x14ac:dyDescent="0.2">
      <c r="A26" s="608">
        <v>303</v>
      </c>
      <c r="B26" s="609">
        <v>487</v>
      </c>
      <c r="C26" s="610" t="s">
        <v>43</v>
      </c>
      <c r="D26" s="611">
        <f t="shared" si="0"/>
        <v>837</v>
      </c>
      <c r="E26" s="10">
        <v>12</v>
      </c>
      <c r="F26" s="10">
        <v>8</v>
      </c>
      <c r="G26" s="10">
        <v>12</v>
      </c>
      <c r="H26" s="10">
        <v>14</v>
      </c>
      <c r="I26" s="10">
        <v>8</v>
      </c>
      <c r="J26" s="614">
        <v>6</v>
      </c>
      <c r="K26" s="614">
        <v>12</v>
      </c>
      <c r="L26" s="614">
        <v>13</v>
      </c>
      <c r="M26" s="614">
        <v>14</v>
      </c>
      <c r="N26" s="614">
        <v>12</v>
      </c>
      <c r="O26" s="614">
        <v>10</v>
      </c>
      <c r="P26" s="165">
        <v>13</v>
      </c>
      <c r="Q26" s="165"/>
      <c r="R26" s="614">
        <v>13</v>
      </c>
      <c r="S26" s="614">
        <v>15</v>
      </c>
      <c r="T26" s="614">
        <v>14</v>
      </c>
      <c r="U26" s="614">
        <v>13</v>
      </c>
      <c r="V26" s="614">
        <v>14</v>
      </c>
      <c r="W26" s="614">
        <v>13</v>
      </c>
      <c r="X26" s="614">
        <v>13</v>
      </c>
      <c r="Y26" s="614">
        <v>14</v>
      </c>
      <c r="Z26" s="614">
        <v>67</v>
      </c>
      <c r="AA26" s="612">
        <v>55</v>
      </c>
      <c r="AB26" s="645">
        <v>100</v>
      </c>
      <c r="AC26" s="645">
        <v>67</v>
      </c>
      <c r="AD26" s="645">
        <v>90</v>
      </c>
      <c r="AE26" s="645">
        <v>46</v>
      </c>
      <c r="AF26" s="645">
        <v>38</v>
      </c>
      <c r="AG26" s="645">
        <v>35</v>
      </c>
      <c r="AH26" s="645">
        <v>33</v>
      </c>
      <c r="AI26" s="645">
        <v>20</v>
      </c>
      <c r="AJ26" s="645">
        <v>16</v>
      </c>
      <c r="AK26" s="645">
        <v>11</v>
      </c>
      <c r="AL26" s="645">
        <v>10</v>
      </c>
      <c r="AM26" s="645">
        <v>6</v>
      </c>
      <c r="AN26" s="615">
        <v>0</v>
      </c>
      <c r="AO26" s="189">
        <v>7</v>
      </c>
      <c r="AP26" s="189">
        <v>7</v>
      </c>
      <c r="AQ26" s="189">
        <v>6</v>
      </c>
      <c r="AR26" s="614">
        <v>344</v>
      </c>
      <c r="AS26" s="614">
        <v>33</v>
      </c>
      <c r="AT26" s="614">
        <v>29</v>
      </c>
      <c r="AU26" s="614">
        <v>178</v>
      </c>
      <c r="AV26" s="614">
        <v>16</v>
      </c>
    </row>
    <row r="27" spans="1:48" x14ac:dyDescent="0.2">
      <c r="A27" s="608">
        <v>304</v>
      </c>
      <c r="B27" s="609">
        <v>488</v>
      </c>
      <c r="C27" s="610" t="s">
        <v>45</v>
      </c>
      <c r="D27" s="611">
        <f t="shared" si="0"/>
        <v>439</v>
      </c>
      <c r="E27" s="10">
        <v>4</v>
      </c>
      <c r="F27" s="10">
        <v>4</v>
      </c>
      <c r="G27" s="10">
        <v>6</v>
      </c>
      <c r="H27" s="10">
        <v>3</v>
      </c>
      <c r="I27" s="10">
        <v>3</v>
      </c>
      <c r="J27" s="614">
        <v>3</v>
      </c>
      <c r="K27" s="614">
        <v>6</v>
      </c>
      <c r="L27" s="614">
        <v>7</v>
      </c>
      <c r="M27" s="614">
        <v>6</v>
      </c>
      <c r="N27" s="614">
        <v>6</v>
      </c>
      <c r="O27" s="614">
        <v>5</v>
      </c>
      <c r="P27" s="165">
        <v>5</v>
      </c>
      <c r="Q27" s="165"/>
      <c r="R27" s="614">
        <v>7</v>
      </c>
      <c r="S27" s="614">
        <v>9</v>
      </c>
      <c r="T27" s="614">
        <v>8</v>
      </c>
      <c r="U27" s="614">
        <v>8</v>
      </c>
      <c r="V27" s="614">
        <v>8</v>
      </c>
      <c r="W27" s="614">
        <v>7</v>
      </c>
      <c r="X27" s="614">
        <v>6</v>
      </c>
      <c r="Y27" s="614">
        <v>7</v>
      </c>
      <c r="Z27" s="614">
        <v>33</v>
      </c>
      <c r="AA27" s="612">
        <v>35</v>
      </c>
      <c r="AB27" s="645">
        <v>43</v>
      </c>
      <c r="AC27" s="645">
        <v>27</v>
      </c>
      <c r="AD27" s="645">
        <v>34</v>
      </c>
      <c r="AE27" s="613">
        <v>26</v>
      </c>
      <c r="AF27" s="645">
        <v>23</v>
      </c>
      <c r="AG27" s="645">
        <v>24</v>
      </c>
      <c r="AH27" s="645">
        <v>22</v>
      </c>
      <c r="AI27" s="645">
        <v>10</v>
      </c>
      <c r="AJ27" s="613">
        <v>12</v>
      </c>
      <c r="AK27" s="645">
        <v>9</v>
      </c>
      <c r="AL27" s="645">
        <v>14</v>
      </c>
      <c r="AM27" s="613">
        <v>9</v>
      </c>
      <c r="AN27" s="615">
        <v>0</v>
      </c>
      <c r="AO27" s="189">
        <v>1</v>
      </c>
      <c r="AP27" s="189">
        <v>1</v>
      </c>
      <c r="AQ27" s="189">
        <v>4</v>
      </c>
      <c r="AR27" s="614">
        <v>169</v>
      </c>
      <c r="AS27" s="614">
        <v>20</v>
      </c>
      <c r="AT27" s="614">
        <v>15</v>
      </c>
      <c r="AU27" s="614">
        <v>91</v>
      </c>
      <c r="AV27" s="614">
        <v>8</v>
      </c>
    </row>
    <row r="28" spans="1:48" x14ac:dyDescent="0.2">
      <c r="A28" s="608">
        <v>305</v>
      </c>
      <c r="B28" s="609">
        <v>489</v>
      </c>
      <c r="C28" s="610" t="s">
        <v>48</v>
      </c>
      <c r="D28" s="611">
        <f t="shared" si="0"/>
        <v>861</v>
      </c>
      <c r="E28" s="10">
        <v>6</v>
      </c>
      <c r="F28" s="10">
        <v>6</v>
      </c>
      <c r="G28" s="10">
        <v>8</v>
      </c>
      <c r="H28" s="10">
        <v>3</v>
      </c>
      <c r="I28" s="10">
        <v>4</v>
      </c>
      <c r="J28" s="614">
        <v>5</v>
      </c>
      <c r="K28" s="614">
        <v>14</v>
      </c>
      <c r="L28" s="614">
        <v>14</v>
      </c>
      <c r="M28" s="614">
        <v>18</v>
      </c>
      <c r="N28" s="614">
        <v>16</v>
      </c>
      <c r="O28" s="614">
        <v>12</v>
      </c>
      <c r="P28" s="165">
        <v>17</v>
      </c>
      <c r="Q28" s="165"/>
      <c r="R28" s="614">
        <v>14</v>
      </c>
      <c r="S28" s="614">
        <v>19</v>
      </c>
      <c r="T28" s="614">
        <v>14</v>
      </c>
      <c r="U28" s="614">
        <v>15</v>
      </c>
      <c r="V28" s="614">
        <v>16</v>
      </c>
      <c r="W28" s="614">
        <v>15</v>
      </c>
      <c r="X28" s="614">
        <v>14</v>
      </c>
      <c r="Y28" s="614">
        <v>17</v>
      </c>
      <c r="Z28" s="614">
        <v>87</v>
      </c>
      <c r="AA28" s="612">
        <v>91</v>
      </c>
      <c r="AB28" s="645">
        <v>111</v>
      </c>
      <c r="AC28" s="645">
        <v>37</v>
      </c>
      <c r="AD28" s="645">
        <v>35</v>
      </c>
      <c r="AE28" s="645">
        <v>54</v>
      </c>
      <c r="AF28" s="645">
        <v>42</v>
      </c>
      <c r="AG28" s="645">
        <v>44</v>
      </c>
      <c r="AH28" s="645">
        <v>39</v>
      </c>
      <c r="AI28" s="645">
        <v>25</v>
      </c>
      <c r="AJ28" s="645">
        <v>20</v>
      </c>
      <c r="AK28" s="645">
        <v>13</v>
      </c>
      <c r="AL28" s="645">
        <v>9</v>
      </c>
      <c r="AM28" s="645">
        <v>7</v>
      </c>
      <c r="AN28" s="615">
        <v>0</v>
      </c>
      <c r="AO28" s="189">
        <v>1</v>
      </c>
      <c r="AP28" s="189">
        <v>1</v>
      </c>
      <c r="AQ28" s="189">
        <v>5</v>
      </c>
      <c r="AR28" s="614">
        <v>404</v>
      </c>
      <c r="AS28" s="614">
        <v>39</v>
      </c>
      <c r="AT28" s="614">
        <v>35</v>
      </c>
      <c r="AU28" s="614">
        <v>124</v>
      </c>
      <c r="AV28" s="614">
        <v>8</v>
      </c>
    </row>
    <row r="29" spans="1:48" x14ac:dyDescent="0.2">
      <c r="A29" s="608">
        <v>306</v>
      </c>
      <c r="B29" s="609">
        <v>7186</v>
      </c>
      <c r="C29" s="610" t="s">
        <v>50</v>
      </c>
      <c r="D29" s="611">
        <f t="shared" si="0"/>
        <v>690</v>
      </c>
      <c r="E29" s="10">
        <v>2</v>
      </c>
      <c r="F29" s="10">
        <v>4</v>
      </c>
      <c r="G29" s="10">
        <v>6</v>
      </c>
      <c r="H29" s="10">
        <v>6</v>
      </c>
      <c r="I29" s="10">
        <v>2</v>
      </c>
      <c r="J29" s="614">
        <v>4</v>
      </c>
      <c r="K29" s="614">
        <v>11</v>
      </c>
      <c r="L29" s="614">
        <v>11</v>
      </c>
      <c r="M29" s="614">
        <v>13</v>
      </c>
      <c r="N29" s="614">
        <v>10</v>
      </c>
      <c r="O29" s="614">
        <v>9</v>
      </c>
      <c r="P29" s="165">
        <v>9</v>
      </c>
      <c r="Q29" s="165"/>
      <c r="R29" s="614">
        <v>12</v>
      </c>
      <c r="S29" s="614">
        <v>16</v>
      </c>
      <c r="T29" s="614">
        <v>13</v>
      </c>
      <c r="U29" s="614">
        <v>13</v>
      </c>
      <c r="V29" s="614">
        <v>12</v>
      </c>
      <c r="W29" s="614">
        <v>11</v>
      </c>
      <c r="X29" s="614">
        <v>11</v>
      </c>
      <c r="Y29" s="614">
        <v>14</v>
      </c>
      <c r="Z29" s="614">
        <v>83</v>
      </c>
      <c r="AA29" s="612">
        <v>78</v>
      </c>
      <c r="AB29" s="645">
        <v>44</v>
      </c>
      <c r="AC29" s="645">
        <v>10</v>
      </c>
      <c r="AD29" s="645">
        <v>58</v>
      </c>
      <c r="AE29" s="645">
        <v>51</v>
      </c>
      <c r="AF29" s="645">
        <v>38</v>
      </c>
      <c r="AG29" s="645">
        <v>40</v>
      </c>
      <c r="AH29" s="645">
        <v>37</v>
      </c>
      <c r="AI29" s="645">
        <v>18</v>
      </c>
      <c r="AJ29" s="645">
        <v>17</v>
      </c>
      <c r="AK29" s="645">
        <v>13</v>
      </c>
      <c r="AL29" s="645">
        <v>8</v>
      </c>
      <c r="AM29" s="645">
        <v>6</v>
      </c>
      <c r="AN29" s="615">
        <v>0</v>
      </c>
      <c r="AO29" s="615">
        <v>0</v>
      </c>
      <c r="AP29" s="615">
        <v>0</v>
      </c>
      <c r="AQ29" s="189">
        <v>5</v>
      </c>
      <c r="AR29" s="614">
        <v>341</v>
      </c>
      <c r="AS29" s="614">
        <v>31</v>
      </c>
      <c r="AT29" s="614">
        <v>27</v>
      </c>
      <c r="AU29" s="614">
        <v>122</v>
      </c>
      <c r="AV29" s="614">
        <v>8</v>
      </c>
    </row>
    <row r="30" spans="1:48" x14ac:dyDescent="0.2">
      <c r="A30" s="651" t="s">
        <v>839</v>
      </c>
      <c r="B30" s="652"/>
      <c r="C30" s="652" t="s">
        <v>864</v>
      </c>
      <c r="D30" s="611">
        <f t="shared" si="0"/>
        <v>7793</v>
      </c>
      <c r="E30" s="643">
        <f>SUM(E31:E33)</f>
        <v>61</v>
      </c>
      <c r="F30" s="643">
        <f t="shared" ref="F30:AV30" si="5">SUM(F31:F33)</f>
        <v>86</v>
      </c>
      <c r="G30" s="643">
        <f t="shared" si="5"/>
        <v>85</v>
      </c>
      <c r="H30" s="643">
        <f t="shared" si="5"/>
        <v>66</v>
      </c>
      <c r="I30" s="643">
        <f t="shared" si="5"/>
        <v>75</v>
      </c>
      <c r="J30" s="643">
        <f t="shared" si="5"/>
        <v>64</v>
      </c>
      <c r="K30" s="643">
        <f t="shared" si="5"/>
        <v>109</v>
      </c>
      <c r="L30" s="643">
        <f t="shared" si="5"/>
        <v>163</v>
      </c>
      <c r="M30" s="643">
        <f t="shared" si="5"/>
        <v>165</v>
      </c>
      <c r="N30" s="643">
        <f t="shared" si="5"/>
        <v>161</v>
      </c>
      <c r="O30" s="643">
        <f t="shared" si="5"/>
        <v>127</v>
      </c>
      <c r="P30" s="739">
        <f t="shared" si="5"/>
        <v>151</v>
      </c>
      <c r="Q30" s="739"/>
      <c r="R30" s="643">
        <f t="shared" si="5"/>
        <v>179</v>
      </c>
      <c r="S30" s="643">
        <f t="shared" si="5"/>
        <v>175</v>
      </c>
      <c r="T30" s="643">
        <f t="shared" si="5"/>
        <v>186</v>
      </c>
      <c r="U30" s="643">
        <f t="shared" si="5"/>
        <v>164</v>
      </c>
      <c r="V30" s="643">
        <f t="shared" si="5"/>
        <v>181</v>
      </c>
      <c r="W30" s="643">
        <f t="shared" si="5"/>
        <v>153</v>
      </c>
      <c r="X30" s="643">
        <f t="shared" si="5"/>
        <v>187</v>
      </c>
      <c r="Y30" s="643">
        <f t="shared" si="5"/>
        <v>159</v>
      </c>
      <c r="Z30" s="643">
        <f t="shared" si="5"/>
        <v>787</v>
      </c>
      <c r="AA30" s="643">
        <f t="shared" si="5"/>
        <v>742</v>
      </c>
      <c r="AB30" s="643">
        <f t="shared" si="5"/>
        <v>616</v>
      </c>
      <c r="AC30" s="643">
        <f t="shared" si="5"/>
        <v>593</v>
      </c>
      <c r="AD30" s="643">
        <f t="shared" si="5"/>
        <v>582</v>
      </c>
      <c r="AE30" s="643">
        <f t="shared" si="5"/>
        <v>436</v>
      </c>
      <c r="AF30" s="643">
        <f t="shared" si="5"/>
        <v>338</v>
      </c>
      <c r="AG30" s="643">
        <f t="shared" si="5"/>
        <v>294</v>
      </c>
      <c r="AH30" s="643">
        <f t="shared" si="5"/>
        <v>225</v>
      </c>
      <c r="AI30" s="643">
        <f t="shared" si="5"/>
        <v>192</v>
      </c>
      <c r="AJ30" s="643">
        <f t="shared" si="5"/>
        <v>117</v>
      </c>
      <c r="AK30" s="643">
        <f t="shared" si="5"/>
        <v>82</v>
      </c>
      <c r="AL30" s="643">
        <f t="shared" si="5"/>
        <v>48</v>
      </c>
      <c r="AM30" s="643">
        <f t="shared" si="5"/>
        <v>44</v>
      </c>
      <c r="AN30" s="643">
        <f t="shared" si="5"/>
        <v>4</v>
      </c>
      <c r="AO30" s="643">
        <f t="shared" si="5"/>
        <v>34</v>
      </c>
      <c r="AP30" s="643">
        <f t="shared" si="5"/>
        <v>50</v>
      </c>
      <c r="AQ30" s="643">
        <f t="shared" si="5"/>
        <v>89</v>
      </c>
      <c r="AR30" s="643">
        <f t="shared" si="5"/>
        <v>3750</v>
      </c>
      <c r="AS30" s="643">
        <f t="shared" si="5"/>
        <v>398</v>
      </c>
      <c r="AT30" s="643">
        <f t="shared" si="5"/>
        <v>438</v>
      </c>
      <c r="AU30" s="643">
        <f t="shared" si="5"/>
        <v>1816</v>
      </c>
      <c r="AV30" s="643">
        <f t="shared" si="5"/>
        <v>128</v>
      </c>
    </row>
    <row r="31" spans="1:48" x14ac:dyDescent="0.2">
      <c r="A31" s="608">
        <v>301</v>
      </c>
      <c r="B31" s="609">
        <v>490</v>
      </c>
      <c r="C31" s="610" t="s">
        <v>54</v>
      </c>
      <c r="D31" s="611">
        <f t="shared" si="0"/>
        <v>2778</v>
      </c>
      <c r="E31" s="10">
        <v>33</v>
      </c>
      <c r="F31" s="10">
        <v>45</v>
      </c>
      <c r="G31" s="10">
        <v>43</v>
      </c>
      <c r="H31" s="10">
        <v>35</v>
      </c>
      <c r="I31" s="10">
        <v>36</v>
      </c>
      <c r="J31" s="614">
        <v>24</v>
      </c>
      <c r="K31" s="614">
        <v>32</v>
      </c>
      <c r="L31" s="614">
        <v>57</v>
      </c>
      <c r="M31" s="614">
        <v>55</v>
      </c>
      <c r="N31" s="614">
        <v>59</v>
      </c>
      <c r="O31" s="614">
        <v>48</v>
      </c>
      <c r="P31" s="165">
        <v>51</v>
      </c>
      <c r="Q31" s="165"/>
      <c r="R31" s="614">
        <v>71</v>
      </c>
      <c r="S31" s="614">
        <v>65</v>
      </c>
      <c r="T31" s="614">
        <v>69</v>
      </c>
      <c r="U31" s="614">
        <v>67</v>
      </c>
      <c r="V31" s="614">
        <v>65</v>
      </c>
      <c r="W31" s="614">
        <v>58</v>
      </c>
      <c r="X31" s="614">
        <v>76</v>
      </c>
      <c r="Y31" s="614">
        <v>63</v>
      </c>
      <c r="Z31" s="614">
        <v>299</v>
      </c>
      <c r="AA31" s="612">
        <v>290</v>
      </c>
      <c r="AB31" s="612">
        <v>293</v>
      </c>
      <c r="AC31" s="612">
        <v>109</v>
      </c>
      <c r="AD31" s="612">
        <v>107</v>
      </c>
      <c r="AE31" s="612">
        <v>104</v>
      </c>
      <c r="AF31" s="612">
        <v>125</v>
      </c>
      <c r="AG31" s="612">
        <v>113</v>
      </c>
      <c r="AH31" s="612">
        <v>90</v>
      </c>
      <c r="AI31" s="612">
        <v>71</v>
      </c>
      <c r="AJ31" s="612">
        <v>46</v>
      </c>
      <c r="AK31" s="612">
        <v>32</v>
      </c>
      <c r="AL31" s="612">
        <v>23</v>
      </c>
      <c r="AM31" s="612">
        <v>24</v>
      </c>
      <c r="AN31" s="614">
        <v>2</v>
      </c>
      <c r="AO31" s="614">
        <v>16</v>
      </c>
      <c r="AP31" s="614">
        <v>23</v>
      </c>
      <c r="AQ31" s="614">
        <v>31</v>
      </c>
      <c r="AR31" s="614">
        <v>1502</v>
      </c>
      <c r="AS31" s="614">
        <v>148</v>
      </c>
      <c r="AT31" s="614">
        <v>204</v>
      </c>
      <c r="AU31" s="614">
        <v>725</v>
      </c>
      <c r="AV31" s="614">
        <v>49</v>
      </c>
    </row>
    <row r="32" spans="1:48" x14ac:dyDescent="0.2">
      <c r="A32" s="608">
        <v>302</v>
      </c>
      <c r="B32" s="609">
        <v>491</v>
      </c>
      <c r="C32" s="610" t="s">
        <v>56</v>
      </c>
      <c r="D32" s="611">
        <f t="shared" si="0"/>
        <v>2601</v>
      </c>
      <c r="E32" s="10">
        <v>14</v>
      </c>
      <c r="F32" s="10">
        <v>22</v>
      </c>
      <c r="G32" s="10">
        <v>24</v>
      </c>
      <c r="H32" s="10">
        <v>18</v>
      </c>
      <c r="I32" s="10">
        <v>23</v>
      </c>
      <c r="J32" s="614">
        <v>18</v>
      </c>
      <c r="K32" s="614">
        <v>30</v>
      </c>
      <c r="L32" s="614">
        <v>41</v>
      </c>
      <c r="M32" s="614">
        <v>45</v>
      </c>
      <c r="N32" s="614">
        <v>42</v>
      </c>
      <c r="O32" s="614">
        <v>37</v>
      </c>
      <c r="P32" s="165">
        <v>42</v>
      </c>
      <c r="Q32" s="165"/>
      <c r="R32" s="614">
        <v>47</v>
      </c>
      <c r="S32" s="614">
        <v>48</v>
      </c>
      <c r="T32" s="614">
        <v>51</v>
      </c>
      <c r="U32" s="614">
        <v>47</v>
      </c>
      <c r="V32" s="614">
        <v>45</v>
      </c>
      <c r="W32" s="614">
        <v>38</v>
      </c>
      <c r="X32" s="614">
        <v>44</v>
      </c>
      <c r="Y32" s="614">
        <v>38</v>
      </c>
      <c r="Z32" s="614">
        <v>210</v>
      </c>
      <c r="AA32" s="612">
        <v>196</v>
      </c>
      <c r="AB32" s="645">
        <v>183</v>
      </c>
      <c r="AC32" s="645">
        <v>340</v>
      </c>
      <c r="AD32" s="645">
        <v>369</v>
      </c>
      <c r="AE32" s="613">
        <v>212</v>
      </c>
      <c r="AF32" s="645">
        <v>96</v>
      </c>
      <c r="AG32" s="613">
        <v>86</v>
      </c>
      <c r="AH32" s="645">
        <v>63</v>
      </c>
      <c r="AI32" s="645">
        <v>56</v>
      </c>
      <c r="AJ32" s="645">
        <v>30</v>
      </c>
      <c r="AK32" s="645">
        <v>23</v>
      </c>
      <c r="AL32" s="645">
        <v>13</v>
      </c>
      <c r="AM32" s="645">
        <v>10</v>
      </c>
      <c r="AN32" s="614">
        <v>2</v>
      </c>
      <c r="AO32" s="614">
        <v>16</v>
      </c>
      <c r="AP32" s="614">
        <v>19</v>
      </c>
      <c r="AQ32" s="614">
        <v>30</v>
      </c>
      <c r="AR32" s="614">
        <v>963</v>
      </c>
      <c r="AS32" s="614">
        <v>105</v>
      </c>
      <c r="AT32" s="614">
        <v>87</v>
      </c>
      <c r="AU32" s="614">
        <v>486</v>
      </c>
      <c r="AV32" s="614">
        <v>41</v>
      </c>
    </row>
    <row r="33" spans="1:48" x14ac:dyDescent="0.2">
      <c r="A33" s="608">
        <v>303</v>
      </c>
      <c r="B33" s="609">
        <v>433</v>
      </c>
      <c r="C33" s="610" t="s">
        <v>58</v>
      </c>
      <c r="D33" s="611">
        <f t="shared" si="0"/>
        <v>2414</v>
      </c>
      <c r="E33" s="10">
        <v>14</v>
      </c>
      <c r="F33" s="10">
        <v>19</v>
      </c>
      <c r="G33" s="10">
        <v>18</v>
      </c>
      <c r="H33" s="10">
        <v>13</v>
      </c>
      <c r="I33" s="10">
        <v>16</v>
      </c>
      <c r="J33" s="614">
        <v>22</v>
      </c>
      <c r="K33" s="614">
        <v>47</v>
      </c>
      <c r="L33" s="614">
        <v>65</v>
      </c>
      <c r="M33" s="614">
        <v>65</v>
      </c>
      <c r="N33" s="614">
        <v>60</v>
      </c>
      <c r="O33" s="614">
        <v>42</v>
      </c>
      <c r="P33" s="165">
        <v>58</v>
      </c>
      <c r="Q33" s="165"/>
      <c r="R33" s="614">
        <v>61</v>
      </c>
      <c r="S33" s="614">
        <v>62</v>
      </c>
      <c r="T33" s="614">
        <v>66</v>
      </c>
      <c r="U33" s="614">
        <v>50</v>
      </c>
      <c r="V33" s="614">
        <v>71</v>
      </c>
      <c r="W33" s="614">
        <v>57</v>
      </c>
      <c r="X33" s="614">
        <v>67</v>
      </c>
      <c r="Y33" s="614">
        <v>58</v>
      </c>
      <c r="Z33" s="614">
        <v>278</v>
      </c>
      <c r="AA33" s="612">
        <v>256</v>
      </c>
      <c r="AB33" s="645">
        <v>140</v>
      </c>
      <c r="AC33" s="645">
        <v>144</v>
      </c>
      <c r="AD33" s="645">
        <v>106</v>
      </c>
      <c r="AE33" s="645">
        <v>120</v>
      </c>
      <c r="AF33" s="645">
        <v>117</v>
      </c>
      <c r="AG33" s="645">
        <v>95</v>
      </c>
      <c r="AH33" s="645">
        <v>72</v>
      </c>
      <c r="AI33" s="645">
        <v>65</v>
      </c>
      <c r="AJ33" s="645">
        <v>41</v>
      </c>
      <c r="AK33" s="645">
        <v>27</v>
      </c>
      <c r="AL33" s="645">
        <v>12</v>
      </c>
      <c r="AM33" s="645">
        <v>10</v>
      </c>
      <c r="AN33" s="653">
        <v>0</v>
      </c>
      <c r="AO33" s="614">
        <v>2</v>
      </c>
      <c r="AP33" s="614">
        <v>8</v>
      </c>
      <c r="AQ33" s="614">
        <v>28</v>
      </c>
      <c r="AR33" s="614">
        <v>1285</v>
      </c>
      <c r="AS33" s="614">
        <v>145</v>
      </c>
      <c r="AT33" s="614">
        <v>147</v>
      </c>
      <c r="AU33" s="614">
        <v>605</v>
      </c>
      <c r="AV33" s="614">
        <v>38</v>
      </c>
    </row>
    <row r="34" spans="1:48" x14ac:dyDescent="0.2">
      <c r="A34" s="651" t="s">
        <v>829</v>
      </c>
      <c r="B34" s="652"/>
      <c r="C34" s="652" t="s">
        <v>865</v>
      </c>
      <c r="D34" s="611">
        <f t="shared" si="0"/>
        <v>44149</v>
      </c>
      <c r="E34" s="643">
        <f>SUM(E35:E42)</f>
        <v>572</v>
      </c>
      <c r="F34" s="643">
        <f t="shared" ref="F34:AV34" si="6">SUM(F35:F42)</f>
        <v>527</v>
      </c>
      <c r="G34" s="643">
        <f t="shared" si="6"/>
        <v>553</v>
      </c>
      <c r="H34" s="643">
        <f t="shared" si="6"/>
        <v>598</v>
      </c>
      <c r="I34" s="643">
        <f t="shared" si="6"/>
        <v>535</v>
      </c>
      <c r="J34" s="643">
        <f t="shared" si="6"/>
        <v>611</v>
      </c>
      <c r="K34" s="643">
        <f t="shared" si="6"/>
        <v>937</v>
      </c>
      <c r="L34" s="643">
        <f t="shared" si="6"/>
        <v>1103</v>
      </c>
      <c r="M34" s="643">
        <f t="shared" si="6"/>
        <v>971</v>
      </c>
      <c r="N34" s="643">
        <f t="shared" si="6"/>
        <v>933</v>
      </c>
      <c r="O34" s="643">
        <f t="shared" si="6"/>
        <v>991</v>
      </c>
      <c r="P34" s="739">
        <f t="shared" si="6"/>
        <v>1018</v>
      </c>
      <c r="Q34" s="739"/>
      <c r="R34" s="643">
        <f t="shared" si="6"/>
        <v>1019</v>
      </c>
      <c r="S34" s="643">
        <f t="shared" si="6"/>
        <v>1008</v>
      </c>
      <c r="T34" s="643">
        <f t="shared" si="6"/>
        <v>1003</v>
      </c>
      <c r="U34" s="643">
        <f t="shared" si="6"/>
        <v>998</v>
      </c>
      <c r="V34" s="643">
        <f t="shared" si="6"/>
        <v>1008</v>
      </c>
      <c r="W34" s="643">
        <f t="shared" si="6"/>
        <v>994</v>
      </c>
      <c r="X34" s="643">
        <f t="shared" si="6"/>
        <v>866</v>
      </c>
      <c r="Y34" s="643">
        <f t="shared" si="6"/>
        <v>848</v>
      </c>
      <c r="Z34" s="643">
        <f t="shared" si="6"/>
        <v>4222</v>
      </c>
      <c r="AA34" s="643">
        <f t="shared" si="6"/>
        <v>4037</v>
      </c>
      <c r="AB34" s="643">
        <f t="shared" si="6"/>
        <v>3373</v>
      </c>
      <c r="AC34" s="643">
        <f t="shared" si="6"/>
        <v>3184</v>
      </c>
      <c r="AD34" s="643">
        <f t="shared" si="6"/>
        <v>2680</v>
      </c>
      <c r="AE34" s="643">
        <f t="shared" si="6"/>
        <v>2248</v>
      </c>
      <c r="AF34" s="643">
        <f t="shared" si="6"/>
        <v>1961</v>
      </c>
      <c r="AG34" s="643">
        <f t="shared" si="6"/>
        <v>1645</v>
      </c>
      <c r="AH34" s="643">
        <f t="shared" si="6"/>
        <v>1284</v>
      </c>
      <c r="AI34" s="643">
        <f t="shared" si="6"/>
        <v>937</v>
      </c>
      <c r="AJ34" s="643">
        <f t="shared" si="6"/>
        <v>607</v>
      </c>
      <c r="AK34" s="643">
        <f t="shared" si="6"/>
        <v>426</v>
      </c>
      <c r="AL34" s="643">
        <f t="shared" si="6"/>
        <v>271</v>
      </c>
      <c r="AM34" s="643">
        <f t="shared" si="6"/>
        <v>181</v>
      </c>
      <c r="AN34" s="643">
        <f t="shared" si="6"/>
        <v>37</v>
      </c>
      <c r="AO34" s="643">
        <f t="shared" si="6"/>
        <v>277</v>
      </c>
      <c r="AP34" s="643">
        <f t="shared" si="6"/>
        <v>333</v>
      </c>
      <c r="AQ34" s="643">
        <f t="shared" si="6"/>
        <v>655</v>
      </c>
      <c r="AR34" s="643">
        <f t="shared" si="6"/>
        <v>21761</v>
      </c>
      <c r="AS34" s="643">
        <f t="shared" si="6"/>
        <v>2415</v>
      </c>
      <c r="AT34" s="643">
        <f t="shared" si="6"/>
        <v>2365</v>
      </c>
      <c r="AU34" s="643">
        <f t="shared" si="6"/>
        <v>9903</v>
      </c>
      <c r="AV34" s="643">
        <f t="shared" si="6"/>
        <v>839</v>
      </c>
    </row>
    <row r="35" spans="1:48" x14ac:dyDescent="0.2">
      <c r="A35" s="608">
        <v>201</v>
      </c>
      <c r="B35" s="609">
        <v>434</v>
      </c>
      <c r="C35" s="610" t="s">
        <v>62</v>
      </c>
      <c r="D35" s="611">
        <f t="shared" ref="D35:D98" si="7">SUM(E35:AM35)</f>
        <v>26504</v>
      </c>
      <c r="E35" s="10">
        <v>342</v>
      </c>
      <c r="F35" s="10">
        <v>340</v>
      </c>
      <c r="G35" s="10">
        <v>362</v>
      </c>
      <c r="H35" s="10">
        <v>472</v>
      </c>
      <c r="I35" s="10">
        <v>361</v>
      </c>
      <c r="J35" s="614">
        <v>473</v>
      </c>
      <c r="K35" s="614">
        <v>609</v>
      </c>
      <c r="L35" s="614">
        <v>757</v>
      </c>
      <c r="M35" s="614">
        <v>635</v>
      </c>
      <c r="N35" s="614">
        <v>619</v>
      </c>
      <c r="O35" s="614">
        <v>681</v>
      </c>
      <c r="P35" s="165">
        <v>705</v>
      </c>
      <c r="Q35" s="165"/>
      <c r="R35" s="614">
        <v>676</v>
      </c>
      <c r="S35" s="614">
        <v>625</v>
      </c>
      <c r="T35" s="614">
        <v>643</v>
      </c>
      <c r="U35" s="614">
        <v>615</v>
      </c>
      <c r="V35" s="614">
        <v>579</v>
      </c>
      <c r="W35" s="614">
        <v>642</v>
      </c>
      <c r="X35" s="614">
        <v>528</v>
      </c>
      <c r="Y35" s="614">
        <v>513</v>
      </c>
      <c r="Z35" s="614">
        <v>2194</v>
      </c>
      <c r="AA35" s="612">
        <v>1926</v>
      </c>
      <c r="AB35" s="612">
        <v>1856</v>
      </c>
      <c r="AC35" s="612">
        <v>1936</v>
      </c>
      <c r="AD35" s="612">
        <v>1658</v>
      </c>
      <c r="AE35" s="612">
        <v>1447</v>
      </c>
      <c r="AF35" s="612">
        <v>1240</v>
      </c>
      <c r="AG35" s="612">
        <v>1088</v>
      </c>
      <c r="AH35" s="612">
        <v>712</v>
      </c>
      <c r="AI35" s="612">
        <v>509</v>
      </c>
      <c r="AJ35" s="612">
        <v>308</v>
      </c>
      <c r="AK35" s="612">
        <v>216</v>
      </c>
      <c r="AL35" s="612">
        <v>136</v>
      </c>
      <c r="AM35" s="612">
        <v>101</v>
      </c>
      <c r="AN35" s="189">
        <v>27</v>
      </c>
      <c r="AO35" s="189">
        <v>171</v>
      </c>
      <c r="AP35" s="189">
        <v>200</v>
      </c>
      <c r="AQ35" s="189">
        <v>384</v>
      </c>
      <c r="AR35" s="614">
        <v>16155</v>
      </c>
      <c r="AS35" s="614">
        <v>1598</v>
      </c>
      <c r="AT35" s="614">
        <v>1685</v>
      </c>
      <c r="AU35" s="614">
        <v>6848</v>
      </c>
      <c r="AV35" s="614">
        <v>489</v>
      </c>
    </row>
    <row r="36" spans="1:48" x14ac:dyDescent="0.2">
      <c r="A36" s="608">
        <v>301</v>
      </c>
      <c r="B36" s="609">
        <v>435</v>
      </c>
      <c r="C36" s="610" t="s">
        <v>65</v>
      </c>
      <c r="D36" s="611">
        <f t="shared" si="7"/>
        <v>4134</v>
      </c>
      <c r="E36" s="10">
        <v>42</v>
      </c>
      <c r="F36" s="10">
        <v>40</v>
      </c>
      <c r="G36" s="10">
        <v>40</v>
      </c>
      <c r="H36" s="10">
        <v>36</v>
      </c>
      <c r="I36" s="10">
        <v>32</v>
      </c>
      <c r="J36" s="614">
        <v>36</v>
      </c>
      <c r="K36" s="614">
        <v>105</v>
      </c>
      <c r="L36" s="614">
        <v>111</v>
      </c>
      <c r="M36" s="614">
        <v>93</v>
      </c>
      <c r="N36" s="614">
        <v>90</v>
      </c>
      <c r="O36" s="614">
        <v>89</v>
      </c>
      <c r="P36" s="165">
        <v>89</v>
      </c>
      <c r="Q36" s="165"/>
      <c r="R36" s="614">
        <v>78</v>
      </c>
      <c r="S36" s="614">
        <v>101</v>
      </c>
      <c r="T36" s="614">
        <v>102</v>
      </c>
      <c r="U36" s="614">
        <v>90</v>
      </c>
      <c r="V36" s="614">
        <v>120</v>
      </c>
      <c r="W36" s="614">
        <v>108</v>
      </c>
      <c r="X36" s="614">
        <v>98</v>
      </c>
      <c r="Y36" s="614">
        <v>84</v>
      </c>
      <c r="Z36" s="614">
        <v>518</v>
      </c>
      <c r="AA36" s="612">
        <v>546</v>
      </c>
      <c r="AB36" s="645">
        <v>100</v>
      </c>
      <c r="AC36" s="645">
        <v>270</v>
      </c>
      <c r="AD36" s="645">
        <v>250</v>
      </c>
      <c r="AE36" s="645">
        <v>207</v>
      </c>
      <c r="AF36" s="645">
        <v>150</v>
      </c>
      <c r="AG36" s="645">
        <v>115</v>
      </c>
      <c r="AH36" s="645">
        <v>130</v>
      </c>
      <c r="AI36" s="645">
        <v>109</v>
      </c>
      <c r="AJ36" s="645">
        <v>69</v>
      </c>
      <c r="AK36" s="645">
        <v>38</v>
      </c>
      <c r="AL36" s="645">
        <v>31</v>
      </c>
      <c r="AM36" s="645">
        <v>17</v>
      </c>
      <c r="AN36" s="189">
        <v>4</v>
      </c>
      <c r="AO36" s="189">
        <v>23</v>
      </c>
      <c r="AP36" s="189">
        <v>34</v>
      </c>
      <c r="AQ36" s="189">
        <v>53</v>
      </c>
      <c r="AR36" s="614">
        <v>1443</v>
      </c>
      <c r="AS36" s="614">
        <v>260</v>
      </c>
      <c r="AT36" s="614">
        <v>202</v>
      </c>
      <c r="AU36" s="614">
        <v>1035</v>
      </c>
      <c r="AV36" s="614">
        <v>72</v>
      </c>
    </row>
    <row r="37" spans="1:48" x14ac:dyDescent="0.2">
      <c r="A37" s="608">
        <v>302</v>
      </c>
      <c r="B37" s="609">
        <v>436</v>
      </c>
      <c r="C37" s="610" t="s">
        <v>67</v>
      </c>
      <c r="D37" s="611">
        <f t="shared" si="7"/>
        <v>4852</v>
      </c>
      <c r="E37" s="10">
        <v>39</v>
      </c>
      <c r="F37" s="10">
        <v>34</v>
      </c>
      <c r="G37" s="10">
        <v>32</v>
      </c>
      <c r="H37" s="10">
        <v>29</v>
      </c>
      <c r="I37" s="10">
        <v>30</v>
      </c>
      <c r="J37" s="614">
        <v>30</v>
      </c>
      <c r="K37" s="614">
        <v>103</v>
      </c>
      <c r="L37" s="614">
        <v>105</v>
      </c>
      <c r="M37" s="614">
        <v>98</v>
      </c>
      <c r="N37" s="614">
        <v>96</v>
      </c>
      <c r="O37" s="614">
        <v>95</v>
      </c>
      <c r="P37" s="165">
        <v>96</v>
      </c>
      <c r="Q37" s="165"/>
      <c r="R37" s="614">
        <v>119</v>
      </c>
      <c r="S37" s="614">
        <v>104</v>
      </c>
      <c r="T37" s="614">
        <v>105</v>
      </c>
      <c r="U37" s="614">
        <v>120</v>
      </c>
      <c r="V37" s="614">
        <v>116</v>
      </c>
      <c r="W37" s="614">
        <v>92</v>
      </c>
      <c r="X37" s="614">
        <v>99</v>
      </c>
      <c r="Y37" s="614">
        <v>103</v>
      </c>
      <c r="Z37" s="614">
        <v>565</v>
      </c>
      <c r="AA37" s="612">
        <v>663</v>
      </c>
      <c r="AB37" s="613">
        <v>352</v>
      </c>
      <c r="AC37" s="645">
        <v>393</v>
      </c>
      <c r="AD37" s="645">
        <v>257</v>
      </c>
      <c r="AE37" s="645">
        <v>164</v>
      </c>
      <c r="AF37" s="645">
        <v>217</v>
      </c>
      <c r="AG37" s="645">
        <v>155</v>
      </c>
      <c r="AH37" s="645">
        <v>164</v>
      </c>
      <c r="AI37" s="645">
        <v>111</v>
      </c>
      <c r="AJ37" s="645">
        <v>74</v>
      </c>
      <c r="AK37" s="645">
        <v>45</v>
      </c>
      <c r="AL37" s="645">
        <v>32</v>
      </c>
      <c r="AM37" s="645">
        <v>15</v>
      </c>
      <c r="AN37" s="189">
        <v>4</v>
      </c>
      <c r="AO37" s="189">
        <v>28</v>
      </c>
      <c r="AP37" s="189">
        <v>28</v>
      </c>
      <c r="AQ37" s="189">
        <v>79</v>
      </c>
      <c r="AR37" s="614">
        <v>1251</v>
      </c>
      <c r="AS37" s="614">
        <v>232</v>
      </c>
      <c r="AT37" s="614">
        <v>157</v>
      </c>
      <c r="AU37" s="614">
        <v>532</v>
      </c>
      <c r="AV37" s="614">
        <v>68</v>
      </c>
    </row>
    <row r="38" spans="1:48" x14ac:dyDescent="0.2">
      <c r="A38" s="608">
        <v>303</v>
      </c>
      <c r="B38" s="609">
        <v>437</v>
      </c>
      <c r="C38" s="610" t="s">
        <v>69</v>
      </c>
      <c r="D38" s="611">
        <f t="shared" si="7"/>
        <v>4096</v>
      </c>
      <c r="E38" s="10">
        <v>40</v>
      </c>
      <c r="F38" s="10">
        <v>29</v>
      </c>
      <c r="G38" s="10">
        <v>30</v>
      </c>
      <c r="H38" s="10">
        <v>10</v>
      </c>
      <c r="I38" s="10">
        <v>32</v>
      </c>
      <c r="J38" s="614">
        <v>11</v>
      </c>
      <c r="K38" s="614">
        <v>72</v>
      </c>
      <c r="L38" s="614">
        <v>78</v>
      </c>
      <c r="M38" s="614">
        <v>104</v>
      </c>
      <c r="N38" s="614">
        <v>95</v>
      </c>
      <c r="O38" s="614">
        <v>95</v>
      </c>
      <c r="P38" s="165">
        <v>96</v>
      </c>
      <c r="Q38" s="165"/>
      <c r="R38" s="614">
        <v>92</v>
      </c>
      <c r="S38" s="614">
        <v>108</v>
      </c>
      <c r="T38" s="614">
        <v>102</v>
      </c>
      <c r="U38" s="614">
        <v>111</v>
      </c>
      <c r="V38" s="614">
        <v>117</v>
      </c>
      <c r="W38" s="614">
        <v>102</v>
      </c>
      <c r="X38" s="614">
        <v>92</v>
      </c>
      <c r="Y38" s="614">
        <v>102</v>
      </c>
      <c r="Z38" s="614">
        <v>643</v>
      </c>
      <c r="AA38" s="612">
        <v>559</v>
      </c>
      <c r="AB38" s="645">
        <v>273</v>
      </c>
      <c r="AC38" s="645">
        <v>78</v>
      </c>
      <c r="AD38" s="645">
        <v>209</v>
      </c>
      <c r="AE38" s="645">
        <v>167</v>
      </c>
      <c r="AF38" s="645">
        <v>166</v>
      </c>
      <c r="AG38" s="645">
        <v>111</v>
      </c>
      <c r="AH38" s="645">
        <v>128</v>
      </c>
      <c r="AI38" s="645">
        <v>91</v>
      </c>
      <c r="AJ38" s="645">
        <v>69</v>
      </c>
      <c r="AK38" s="645">
        <v>44</v>
      </c>
      <c r="AL38" s="645">
        <v>23</v>
      </c>
      <c r="AM38" s="645">
        <v>17</v>
      </c>
      <c r="AN38" s="189">
        <v>1</v>
      </c>
      <c r="AO38" s="189">
        <v>27</v>
      </c>
      <c r="AP38" s="189">
        <v>30</v>
      </c>
      <c r="AQ38" s="189">
        <v>80</v>
      </c>
      <c r="AR38" s="614">
        <v>1467</v>
      </c>
      <c r="AS38" s="614">
        <v>168</v>
      </c>
      <c r="AT38" s="614">
        <v>171</v>
      </c>
      <c r="AU38" s="614">
        <v>818</v>
      </c>
      <c r="AV38" s="614">
        <v>49</v>
      </c>
    </row>
    <row r="39" spans="1:48" x14ac:dyDescent="0.2">
      <c r="A39" s="608">
        <v>304</v>
      </c>
      <c r="B39" s="609">
        <v>16908</v>
      </c>
      <c r="C39" s="610" t="s">
        <v>71</v>
      </c>
      <c r="D39" s="611">
        <f t="shared" si="7"/>
        <v>1423</v>
      </c>
      <c r="E39" s="10">
        <v>31</v>
      </c>
      <c r="F39" s="10">
        <v>27</v>
      </c>
      <c r="G39" s="10">
        <v>28</v>
      </c>
      <c r="H39" s="10">
        <v>23</v>
      </c>
      <c r="I39" s="10">
        <v>26</v>
      </c>
      <c r="J39" s="614">
        <v>25</v>
      </c>
      <c r="K39" s="614">
        <v>15</v>
      </c>
      <c r="L39" s="614">
        <v>15</v>
      </c>
      <c r="M39" s="614">
        <v>12</v>
      </c>
      <c r="N39" s="614">
        <v>9</v>
      </c>
      <c r="O39" s="614">
        <v>8</v>
      </c>
      <c r="P39" s="165">
        <v>7</v>
      </c>
      <c r="Q39" s="165"/>
      <c r="R39" s="614">
        <v>20</v>
      </c>
      <c r="S39" s="614">
        <v>20</v>
      </c>
      <c r="T39" s="614">
        <v>16</v>
      </c>
      <c r="U39" s="614">
        <v>15</v>
      </c>
      <c r="V39" s="614">
        <v>22</v>
      </c>
      <c r="W39" s="614">
        <v>14</v>
      </c>
      <c r="X39" s="614">
        <v>14</v>
      </c>
      <c r="Y39" s="614">
        <v>16</v>
      </c>
      <c r="Z39" s="614">
        <v>91</v>
      </c>
      <c r="AA39" s="612">
        <v>105</v>
      </c>
      <c r="AB39" s="645">
        <v>177</v>
      </c>
      <c r="AC39" s="645">
        <v>136</v>
      </c>
      <c r="AD39" s="645">
        <v>57</v>
      </c>
      <c r="AE39" s="645">
        <v>63</v>
      </c>
      <c r="AF39" s="645">
        <v>63</v>
      </c>
      <c r="AG39" s="645">
        <v>83</v>
      </c>
      <c r="AH39" s="645">
        <v>76</v>
      </c>
      <c r="AI39" s="645">
        <v>76</v>
      </c>
      <c r="AJ39" s="645">
        <v>64</v>
      </c>
      <c r="AK39" s="645">
        <v>39</v>
      </c>
      <c r="AL39" s="645">
        <v>19</v>
      </c>
      <c r="AM39" s="645">
        <v>11</v>
      </c>
      <c r="AN39" s="189">
        <v>1</v>
      </c>
      <c r="AO39" s="189">
        <v>9</v>
      </c>
      <c r="AP39" s="189">
        <v>13</v>
      </c>
      <c r="AQ39" s="189">
        <v>18</v>
      </c>
      <c r="AR39" s="614">
        <v>378</v>
      </c>
      <c r="AS39" s="614">
        <v>48</v>
      </c>
      <c r="AT39" s="614">
        <v>43</v>
      </c>
      <c r="AU39" s="614">
        <v>207</v>
      </c>
      <c r="AV39" s="614">
        <v>43</v>
      </c>
    </row>
    <row r="40" spans="1:48" x14ac:dyDescent="0.2">
      <c r="A40" s="608">
        <v>305</v>
      </c>
      <c r="B40" s="609">
        <v>16909</v>
      </c>
      <c r="C40" s="610" t="s">
        <v>73</v>
      </c>
      <c r="D40" s="611">
        <f t="shared" si="7"/>
        <v>689</v>
      </c>
      <c r="E40" s="10">
        <v>20</v>
      </c>
      <c r="F40" s="10">
        <v>12</v>
      </c>
      <c r="G40" s="10">
        <v>14</v>
      </c>
      <c r="H40" s="10">
        <v>6</v>
      </c>
      <c r="I40" s="10">
        <v>14</v>
      </c>
      <c r="J40" s="614">
        <v>10</v>
      </c>
      <c r="K40" s="614">
        <v>7</v>
      </c>
      <c r="L40" s="614">
        <v>8</v>
      </c>
      <c r="M40" s="614">
        <v>7</v>
      </c>
      <c r="N40" s="614">
        <v>6</v>
      </c>
      <c r="O40" s="614">
        <v>6</v>
      </c>
      <c r="P40" s="165">
        <v>6</v>
      </c>
      <c r="Q40" s="165"/>
      <c r="R40" s="614">
        <v>9</v>
      </c>
      <c r="S40" s="614">
        <v>10</v>
      </c>
      <c r="T40" s="614">
        <v>9</v>
      </c>
      <c r="U40" s="614">
        <v>10</v>
      </c>
      <c r="V40" s="614">
        <v>14</v>
      </c>
      <c r="W40" s="614">
        <v>10</v>
      </c>
      <c r="X40" s="614">
        <v>8</v>
      </c>
      <c r="Y40" s="614">
        <v>9</v>
      </c>
      <c r="Z40" s="614">
        <v>32</v>
      </c>
      <c r="AA40" s="612">
        <v>50</v>
      </c>
      <c r="AB40" s="645">
        <v>161</v>
      </c>
      <c r="AC40" s="645">
        <v>91</v>
      </c>
      <c r="AD40" s="645">
        <v>28</v>
      </c>
      <c r="AE40" s="645">
        <v>28</v>
      </c>
      <c r="AF40" s="645">
        <v>27</v>
      </c>
      <c r="AG40" s="645">
        <v>19</v>
      </c>
      <c r="AH40" s="645">
        <v>13</v>
      </c>
      <c r="AI40" s="645">
        <v>9</v>
      </c>
      <c r="AJ40" s="645">
        <v>6</v>
      </c>
      <c r="AK40" s="645">
        <v>14</v>
      </c>
      <c r="AL40" s="645">
        <v>9</v>
      </c>
      <c r="AM40" s="645">
        <v>7</v>
      </c>
      <c r="AN40" s="615">
        <v>0</v>
      </c>
      <c r="AO40" s="189">
        <v>7</v>
      </c>
      <c r="AP40" s="189">
        <v>10</v>
      </c>
      <c r="AQ40" s="189">
        <v>11</v>
      </c>
      <c r="AR40" s="614">
        <v>295</v>
      </c>
      <c r="AS40" s="614">
        <v>27</v>
      </c>
      <c r="AT40" s="614">
        <v>26</v>
      </c>
      <c r="AU40" s="614">
        <v>118</v>
      </c>
      <c r="AV40" s="614">
        <v>38</v>
      </c>
    </row>
    <row r="41" spans="1:48" x14ac:dyDescent="0.2">
      <c r="A41" s="608">
        <v>306</v>
      </c>
      <c r="B41" s="609">
        <v>16911</v>
      </c>
      <c r="C41" s="610" t="s">
        <v>75</v>
      </c>
      <c r="D41" s="611">
        <f t="shared" si="7"/>
        <v>1527</v>
      </c>
      <c r="E41" s="10">
        <v>30</v>
      </c>
      <c r="F41" s="10">
        <v>21</v>
      </c>
      <c r="G41" s="10">
        <v>22</v>
      </c>
      <c r="H41" s="10">
        <v>12</v>
      </c>
      <c r="I41" s="10">
        <v>20</v>
      </c>
      <c r="J41" s="614">
        <v>13</v>
      </c>
      <c r="K41" s="614">
        <v>18</v>
      </c>
      <c r="L41" s="614">
        <v>21</v>
      </c>
      <c r="M41" s="614">
        <v>16</v>
      </c>
      <c r="N41" s="614">
        <v>12</v>
      </c>
      <c r="O41" s="614">
        <v>12</v>
      </c>
      <c r="P41" s="165">
        <v>15</v>
      </c>
      <c r="Q41" s="165"/>
      <c r="R41" s="614">
        <v>19</v>
      </c>
      <c r="S41" s="614">
        <v>30</v>
      </c>
      <c r="T41" s="614">
        <v>18</v>
      </c>
      <c r="U41" s="614">
        <v>28</v>
      </c>
      <c r="V41" s="614">
        <v>30</v>
      </c>
      <c r="W41" s="614">
        <v>17</v>
      </c>
      <c r="X41" s="614">
        <v>20</v>
      </c>
      <c r="Y41" s="614">
        <v>15</v>
      </c>
      <c r="Z41" s="614">
        <v>101</v>
      </c>
      <c r="AA41" s="612">
        <v>104</v>
      </c>
      <c r="AB41" s="645">
        <v>234</v>
      </c>
      <c r="AC41" s="645">
        <v>187</v>
      </c>
      <c r="AD41" s="645">
        <v>176</v>
      </c>
      <c r="AE41" s="645">
        <v>132</v>
      </c>
      <c r="AF41" s="645">
        <v>58</v>
      </c>
      <c r="AG41" s="645">
        <v>45</v>
      </c>
      <c r="AH41" s="645">
        <v>38</v>
      </c>
      <c r="AI41" s="645">
        <v>18</v>
      </c>
      <c r="AJ41" s="645">
        <v>10</v>
      </c>
      <c r="AK41" s="645">
        <v>17</v>
      </c>
      <c r="AL41" s="645">
        <v>11</v>
      </c>
      <c r="AM41" s="645">
        <v>7</v>
      </c>
      <c r="AN41" s="615">
        <v>0</v>
      </c>
      <c r="AO41" s="189">
        <v>7</v>
      </c>
      <c r="AP41" s="189">
        <v>10</v>
      </c>
      <c r="AQ41" s="189">
        <v>19</v>
      </c>
      <c r="AR41" s="614">
        <v>409</v>
      </c>
      <c r="AS41" s="614">
        <v>60</v>
      </c>
      <c r="AT41" s="614">
        <v>58</v>
      </c>
      <c r="AU41" s="614">
        <v>212</v>
      </c>
      <c r="AV41" s="614">
        <v>41</v>
      </c>
    </row>
    <row r="42" spans="1:48" x14ac:dyDescent="0.2">
      <c r="A42" s="608">
        <v>307</v>
      </c>
      <c r="B42" s="609">
        <v>16912</v>
      </c>
      <c r="C42" s="610" t="s">
        <v>77</v>
      </c>
      <c r="D42" s="611">
        <f t="shared" si="7"/>
        <v>924</v>
      </c>
      <c r="E42" s="10">
        <v>28</v>
      </c>
      <c r="F42" s="10">
        <v>24</v>
      </c>
      <c r="G42" s="10">
        <v>25</v>
      </c>
      <c r="H42" s="10">
        <v>10</v>
      </c>
      <c r="I42" s="10">
        <v>20</v>
      </c>
      <c r="J42" s="614">
        <v>13</v>
      </c>
      <c r="K42" s="614">
        <v>8</v>
      </c>
      <c r="L42" s="614">
        <v>8</v>
      </c>
      <c r="M42" s="614">
        <v>6</v>
      </c>
      <c r="N42" s="614">
        <v>6</v>
      </c>
      <c r="O42" s="614">
        <v>5</v>
      </c>
      <c r="P42" s="165">
        <v>4</v>
      </c>
      <c r="Q42" s="165"/>
      <c r="R42" s="614">
        <v>6</v>
      </c>
      <c r="S42" s="614">
        <v>10</v>
      </c>
      <c r="T42" s="614">
        <v>8</v>
      </c>
      <c r="U42" s="614">
        <v>9</v>
      </c>
      <c r="V42" s="614">
        <v>10</v>
      </c>
      <c r="W42" s="614">
        <v>9</v>
      </c>
      <c r="X42" s="614">
        <v>7</v>
      </c>
      <c r="Y42" s="614">
        <v>6</v>
      </c>
      <c r="Z42" s="614">
        <v>78</v>
      </c>
      <c r="AA42" s="612">
        <v>84</v>
      </c>
      <c r="AB42" s="645">
        <v>220</v>
      </c>
      <c r="AC42" s="645">
        <v>93</v>
      </c>
      <c r="AD42" s="645">
        <v>45</v>
      </c>
      <c r="AE42" s="645">
        <v>40</v>
      </c>
      <c r="AF42" s="645">
        <v>40</v>
      </c>
      <c r="AG42" s="645">
        <v>29</v>
      </c>
      <c r="AH42" s="645">
        <v>23</v>
      </c>
      <c r="AI42" s="645">
        <v>14</v>
      </c>
      <c r="AJ42" s="645">
        <v>7</v>
      </c>
      <c r="AK42" s="645">
        <v>13</v>
      </c>
      <c r="AL42" s="645">
        <v>10</v>
      </c>
      <c r="AM42" s="645">
        <v>6</v>
      </c>
      <c r="AN42" s="615">
        <v>0</v>
      </c>
      <c r="AO42" s="189">
        <v>5</v>
      </c>
      <c r="AP42" s="189">
        <v>8</v>
      </c>
      <c r="AQ42" s="189">
        <v>11</v>
      </c>
      <c r="AR42" s="614">
        <v>363</v>
      </c>
      <c r="AS42" s="614">
        <v>22</v>
      </c>
      <c r="AT42" s="614">
        <v>23</v>
      </c>
      <c r="AU42" s="614">
        <v>133</v>
      </c>
      <c r="AV42" s="614">
        <v>39</v>
      </c>
    </row>
    <row r="43" spans="1:48" x14ac:dyDescent="0.2">
      <c r="A43" s="651" t="s">
        <v>840</v>
      </c>
      <c r="B43" s="652"/>
      <c r="C43" s="652" t="s">
        <v>866</v>
      </c>
      <c r="D43" s="611">
        <f t="shared" si="7"/>
        <v>3459</v>
      </c>
      <c r="E43" s="643">
        <f>SUM(E44:E49)</f>
        <v>82</v>
      </c>
      <c r="F43" s="643">
        <f t="shared" ref="F43:AV43" si="8">SUM(F44:F49)</f>
        <v>80</v>
      </c>
      <c r="G43" s="643">
        <f t="shared" si="8"/>
        <v>83</v>
      </c>
      <c r="H43" s="643">
        <f t="shared" si="8"/>
        <v>76</v>
      </c>
      <c r="I43" s="643">
        <f t="shared" si="8"/>
        <v>74</v>
      </c>
      <c r="J43" s="643">
        <f t="shared" si="8"/>
        <v>60</v>
      </c>
      <c r="K43" s="643">
        <f t="shared" si="8"/>
        <v>59</v>
      </c>
      <c r="L43" s="643">
        <f t="shared" si="8"/>
        <v>67</v>
      </c>
      <c r="M43" s="643">
        <f t="shared" si="8"/>
        <v>66</v>
      </c>
      <c r="N43" s="643">
        <f t="shared" si="8"/>
        <v>62</v>
      </c>
      <c r="O43" s="643">
        <f t="shared" si="8"/>
        <v>67</v>
      </c>
      <c r="P43" s="739">
        <f t="shared" si="8"/>
        <v>55</v>
      </c>
      <c r="Q43" s="739"/>
      <c r="R43" s="643">
        <f t="shared" si="8"/>
        <v>69</v>
      </c>
      <c r="S43" s="643">
        <f t="shared" si="8"/>
        <v>62</v>
      </c>
      <c r="T43" s="643">
        <f t="shared" si="8"/>
        <v>61</v>
      </c>
      <c r="U43" s="643">
        <f t="shared" si="8"/>
        <v>67</v>
      </c>
      <c r="V43" s="643">
        <f t="shared" si="8"/>
        <v>70</v>
      </c>
      <c r="W43" s="643">
        <f t="shared" si="8"/>
        <v>60</v>
      </c>
      <c r="X43" s="643">
        <f t="shared" si="8"/>
        <v>61</v>
      </c>
      <c r="Y43" s="643">
        <f t="shared" si="8"/>
        <v>67</v>
      </c>
      <c r="Z43" s="643">
        <f t="shared" si="8"/>
        <v>325</v>
      </c>
      <c r="AA43" s="643">
        <f t="shared" si="8"/>
        <v>319</v>
      </c>
      <c r="AB43" s="643">
        <f t="shared" si="8"/>
        <v>254</v>
      </c>
      <c r="AC43" s="643">
        <f t="shared" si="8"/>
        <v>246</v>
      </c>
      <c r="AD43" s="643">
        <f t="shared" si="8"/>
        <v>213</v>
      </c>
      <c r="AE43" s="643">
        <f t="shared" si="8"/>
        <v>184</v>
      </c>
      <c r="AF43" s="643">
        <f t="shared" si="8"/>
        <v>158</v>
      </c>
      <c r="AG43" s="643">
        <f t="shared" si="8"/>
        <v>116</v>
      </c>
      <c r="AH43" s="643">
        <f t="shared" si="8"/>
        <v>97</v>
      </c>
      <c r="AI43" s="643">
        <f t="shared" si="8"/>
        <v>72</v>
      </c>
      <c r="AJ43" s="643">
        <f t="shared" si="8"/>
        <v>53</v>
      </c>
      <c r="AK43" s="643">
        <f t="shared" si="8"/>
        <v>37</v>
      </c>
      <c r="AL43" s="643">
        <f t="shared" si="8"/>
        <v>26</v>
      </c>
      <c r="AM43" s="643">
        <f t="shared" si="8"/>
        <v>11</v>
      </c>
      <c r="AN43" s="643">
        <f t="shared" si="8"/>
        <v>5</v>
      </c>
      <c r="AO43" s="643">
        <f t="shared" si="8"/>
        <v>53</v>
      </c>
      <c r="AP43" s="643">
        <f t="shared" si="8"/>
        <v>48</v>
      </c>
      <c r="AQ43" s="643">
        <f t="shared" si="8"/>
        <v>108</v>
      </c>
      <c r="AR43" s="643">
        <f t="shared" si="8"/>
        <v>1517</v>
      </c>
      <c r="AS43" s="643">
        <f t="shared" si="8"/>
        <v>158</v>
      </c>
      <c r="AT43" s="643">
        <f t="shared" si="8"/>
        <v>159</v>
      </c>
      <c r="AU43" s="643">
        <f t="shared" si="8"/>
        <v>647</v>
      </c>
      <c r="AV43" s="643">
        <f t="shared" si="8"/>
        <v>116</v>
      </c>
    </row>
    <row r="44" spans="1:48" x14ac:dyDescent="0.2">
      <c r="A44" s="608">
        <v>301</v>
      </c>
      <c r="B44" s="609">
        <v>492</v>
      </c>
      <c r="C44" s="610" t="s">
        <v>81</v>
      </c>
      <c r="D44" s="611">
        <f t="shared" si="7"/>
        <v>916</v>
      </c>
      <c r="E44" s="14">
        <v>16</v>
      </c>
      <c r="F44" s="14">
        <v>14</v>
      </c>
      <c r="G44" s="14">
        <v>15</v>
      </c>
      <c r="H44" s="14">
        <v>15</v>
      </c>
      <c r="I44" s="14">
        <v>15</v>
      </c>
      <c r="J44" s="614">
        <v>15</v>
      </c>
      <c r="K44" s="614">
        <v>20</v>
      </c>
      <c r="L44" s="614">
        <v>27</v>
      </c>
      <c r="M44" s="614">
        <v>26</v>
      </c>
      <c r="N44" s="614">
        <v>26</v>
      </c>
      <c r="O44" s="614">
        <v>27</v>
      </c>
      <c r="P44" s="165">
        <v>22</v>
      </c>
      <c r="Q44" s="165"/>
      <c r="R44" s="614">
        <v>26</v>
      </c>
      <c r="S44" s="614">
        <v>24</v>
      </c>
      <c r="T44" s="614">
        <v>25</v>
      </c>
      <c r="U44" s="614">
        <v>25</v>
      </c>
      <c r="V44" s="614">
        <v>28</v>
      </c>
      <c r="W44" s="614">
        <v>23</v>
      </c>
      <c r="X44" s="614">
        <v>24</v>
      </c>
      <c r="Y44" s="614">
        <v>25</v>
      </c>
      <c r="Z44" s="612">
        <v>96</v>
      </c>
      <c r="AA44" s="612">
        <v>96</v>
      </c>
      <c r="AB44" s="612">
        <v>53</v>
      </c>
      <c r="AC44" s="612">
        <v>34</v>
      </c>
      <c r="AD44" s="612">
        <v>45</v>
      </c>
      <c r="AE44" s="612">
        <v>31</v>
      </c>
      <c r="AF44" s="612">
        <v>33</v>
      </c>
      <c r="AG44" s="612">
        <v>25</v>
      </c>
      <c r="AH44" s="612">
        <v>20</v>
      </c>
      <c r="AI44" s="612">
        <v>12</v>
      </c>
      <c r="AJ44" s="612">
        <v>12</v>
      </c>
      <c r="AK44" s="612">
        <v>10</v>
      </c>
      <c r="AL44" s="612">
        <v>8</v>
      </c>
      <c r="AM44" s="612">
        <v>3</v>
      </c>
      <c r="AN44" s="189">
        <v>3</v>
      </c>
      <c r="AO44" s="189">
        <v>29</v>
      </c>
      <c r="AP44" s="189">
        <v>28</v>
      </c>
      <c r="AQ44" s="189">
        <v>37</v>
      </c>
      <c r="AR44" s="614">
        <v>694</v>
      </c>
      <c r="AS44" s="614">
        <v>48</v>
      </c>
      <c r="AT44" s="614">
        <v>32</v>
      </c>
      <c r="AU44" s="614">
        <v>133</v>
      </c>
      <c r="AV44" s="614">
        <v>24</v>
      </c>
    </row>
    <row r="45" spans="1:48" x14ac:dyDescent="0.2">
      <c r="A45" s="608">
        <v>302</v>
      </c>
      <c r="B45" s="609">
        <v>493</v>
      </c>
      <c r="C45" s="610" t="s">
        <v>83</v>
      </c>
      <c r="D45" s="611">
        <f t="shared" si="7"/>
        <v>786</v>
      </c>
      <c r="E45" s="14">
        <v>17</v>
      </c>
      <c r="F45" s="14">
        <v>21</v>
      </c>
      <c r="G45" s="14">
        <v>20</v>
      </c>
      <c r="H45" s="14">
        <v>16</v>
      </c>
      <c r="I45" s="14">
        <v>20</v>
      </c>
      <c r="J45" s="614">
        <v>11</v>
      </c>
      <c r="K45" s="614">
        <v>11</v>
      </c>
      <c r="L45" s="614">
        <v>12</v>
      </c>
      <c r="M45" s="614">
        <v>12</v>
      </c>
      <c r="N45" s="614">
        <v>12</v>
      </c>
      <c r="O45" s="614">
        <v>12</v>
      </c>
      <c r="P45" s="165">
        <v>11</v>
      </c>
      <c r="Q45" s="165"/>
      <c r="R45" s="614">
        <v>13</v>
      </c>
      <c r="S45" s="614">
        <v>11</v>
      </c>
      <c r="T45" s="614">
        <v>11</v>
      </c>
      <c r="U45" s="614">
        <v>12</v>
      </c>
      <c r="V45" s="614">
        <v>13</v>
      </c>
      <c r="W45" s="614">
        <v>11</v>
      </c>
      <c r="X45" s="614">
        <v>12</v>
      </c>
      <c r="Y45" s="614">
        <v>12</v>
      </c>
      <c r="Z45" s="612">
        <v>65</v>
      </c>
      <c r="AA45" s="612">
        <v>64</v>
      </c>
      <c r="AB45" s="645">
        <v>93</v>
      </c>
      <c r="AC45" s="645">
        <v>100</v>
      </c>
      <c r="AD45" s="645">
        <v>48</v>
      </c>
      <c r="AE45" s="645">
        <v>40</v>
      </c>
      <c r="AF45" s="645">
        <v>27</v>
      </c>
      <c r="AG45" s="645">
        <v>20</v>
      </c>
      <c r="AH45" s="645">
        <v>16</v>
      </c>
      <c r="AI45" s="645">
        <v>11</v>
      </c>
      <c r="AJ45" s="645">
        <v>14</v>
      </c>
      <c r="AK45" s="645">
        <v>11</v>
      </c>
      <c r="AL45" s="645">
        <v>5</v>
      </c>
      <c r="AM45" s="645">
        <v>2</v>
      </c>
      <c r="AN45" s="189">
        <v>1</v>
      </c>
      <c r="AO45" s="189">
        <v>17</v>
      </c>
      <c r="AP45" s="189">
        <v>14</v>
      </c>
      <c r="AQ45" s="189">
        <v>25</v>
      </c>
      <c r="AR45" s="614">
        <v>87</v>
      </c>
      <c r="AS45" s="614">
        <v>33</v>
      </c>
      <c r="AT45" s="614">
        <v>42</v>
      </c>
      <c r="AU45" s="614">
        <v>153</v>
      </c>
      <c r="AV45" s="614">
        <v>26</v>
      </c>
    </row>
    <row r="46" spans="1:48" x14ac:dyDescent="0.2">
      <c r="A46" s="608">
        <v>303</v>
      </c>
      <c r="B46" s="609">
        <v>494</v>
      </c>
      <c r="C46" s="610" t="s">
        <v>85</v>
      </c>
      <c r="D46" s="611">
        <f t="shared" si="7"/>
        <v>175</v>
      </c>
      <c r="E46" s="14">
        <v>1</v>
      </c>
      <c r="F46" s="14">
        <v>1</v>
      </c>
      <c r="G46" s="14">
        <v>1</v>
      </c>
      <c r="H46" s="14">
        <v>2</v>
      </c>
      <c r="I46" s="14">
        <v>1</v>
      </c>
      <c r="J46" s="614">
        <v>0</v>
      </c>
      <c r="K46" s="614">
        <v>1</v>
      </c>
      <c r="L46" s="614">
        <v>1</v>
      </c>
      <c r="M46" s="614">
        <v>1</v>
      </c>
      <c r="N46" s="614">
        <v>1</v>
      </c>
      <c r="O46" s="614">
        <v>1</v>
      </c>
      <c r="P46" s="165">
        <v>1</v>
      </c>
      <c r="Q46" s="165"/>
      <c r="R46" s="614">
        <v>1</v>
      </c>
      <c r="S46" s="614">
        <v>1</v>
      </c>
      <c r="T46" s="614">
        <v>1</v>
      </c>
      <c r="U46" s="614">
        <v>2</v>
      </c>
      <c r="V46" s="614">
        <v>1</v>
      </c>
      <c r="W46" s="614">
        <v>1</v>
      </c>
      <c r="X46" s="614">
        <v>1</v>
      </c>
      <c r="Y46" s="614">
        <v>1</v>
      </c>
      <c r="Z46" s="612">
        <v>20</v>
      </c>
      <c r="AA46" s="612">
        <v>18</v>
      </c>
      <c r="AB46" s="645">
        <v>8</v>
      </c>
      <c r="AC46" s="645">
        <v>13</v>
      </c>
      <c r="AD46" s="645">
        <v>14</v>
      </c>
      <c r="AE46" s="645">
        <v>18</v>
      </c>
      <c r="AF46" s="645">
        <v>17</v>
      </c>
      <c r="AG46" s="645">
        <v>8</v>
      </c>
      <c r="AH46" s="645">
        <v>11</v>
      </c>
      <c r="AI46" s="645">
        <v>17</v>
      </c>
      <c r="AJ46" s="645">
        <v>5</v>
      </c>
      <c r="AK46" s="645">
        <v>2</v>
      </c>
      <c r="AL46" s="645">
        <v>2</v>
      </c>
      <c r="AM46" s="645">
        <v>1</v>
      </c>
      <c r="AN46" s="615">
        <v>0</v>
      </c>
      <c r="AO46" s="615">
        <v>0</v>
      </c>
      <c r="AP46" s="615">
        <v>0</v>
      </c>
      <c r="AQ46" s="189">
        <v>1</v>
      </c>
      <c r="AR46" s="614">
        <v>14</v>
      </c>
      <c r="AS46" s="614">
        <v>3</v>
      </c>
      <c r="AT46" s="614">
        <v>6</v>
      </c>
      <c r="AU46" s="614">
        <v>9</v>
      </c>
      <c r="AV46" s="614">
        <v>5</v>
      </c>
    </row>
    <row r="47" spans="1:48" x14ac:dyDescent="0.2">
      <c r="A47" s="608">
        <v>304</v>
      </c>
      <c r="B47" s="609">
        <v>6876</v>
      </c>
      <c r="C47" s="610" t="s">
        <v>87</v>
      </c>
      <c r="D47" s="611">
        <f t="shared" si="7"/>
        <v>447</v>
      </c>
      <c r="E47" s="14">
        <v>6</v>
      </c>
      <c r="F47" s="14">
        <v>4</v>
      </c>
      <c r="G47" s="14">
        <v>12</v>
      </c>
      <c r="H47" s="14">
        <v>7</v>
      </c>
      <c r="I47" s="14">
        <v>3</v>
      </c>
      <c r="J47" s="614">
        <v>3</v>
      </c>
      <c r="K47" s="614">
        <v>3</v>
      </c>
      <c r="L47" s="614">
        <v>3</v>
      </c>
      <c r="M47" s="614">
        <v>3</v>
      </c>
      <c r="N47" s="614">
        <v>2</v>
      </c>
      <c r="O47" s="614">
        <v>2</v>
      </c>
      <c r="P47" s="165">
        <v>2</v>
      </c>
      <c r="Q47" s="165"/>
      <c r="R47" s="614">
        <v>3</v>
      </c>
      <c r="S47" s="614">
        <v>4</v>
      </c>
      <c r="T47" s="614">
        <v>3</v>
      </c>
      <c r="U47" s="614">
        <v>4</v>
      </c>
      <c r="V47" s="614">
        <v>3</v>
      </c>
      <c r="W47" s="614">
        <v>3</v>
      </c>
      <c r="X47" s="614">
        <v>3</v>
      </c>
      <c r="Y47" s="614">
        <v>3</v>
      </c>
      <c r="Z47" s="612">
        <v>76</v>
      </c>
      <c r="AA47" s="612">
        <v>76</v>
      </c>
      <c r="AB47" s="645">
        <v>8</v>
      </c>
      <c r="AC47" s="645">
        <v>20</v>
      </c>
      <c r="AD47" s="645">
        <v>57</v>
      </c>
      <c r="AE47" s="645">
        <v>26</v>
      </c>
      <c r="AF47" s="645">
        <v>26</v>
      </c>
      <c r="AG47" s="645">
        <v>28</v>
      </c>
      <c r="AH47" s="645">
        <v>26</v>
      </c>
      <c r="AI47" s="645">
        <v>14</v>
      </c>
      <c r="AJ47" s="645">
        <v>7</v>
      </c>
      <c r="AK47" s="645">
        <v>4</v>
      </c>
      <c r="AL47" s="645">
        <v>2</v>
      </c>
      <c r="AM47" s="645">
        <v>1</v>
      </c>
      <c r="AN47" s="615">
        <v>0</v>
      </c>
      <c r="AO47" s="189">
        <v>2</v>
      </c>
      <c r="AP47" s="189">
        <v>2</v>
      </c>
      <c r="AQ47" s="189">
        <v>10</v>
      </c>
      <c r="AR47" s="614">
        <v>468</v>
      </c>
      <c r="AS47" s="614">
        <v>15</v>
      </c>
      <c r="AT47" s="614">
        <v>6</v>
      </c>
      <c r="AU47" s="614">
        <v>105</v>
      </c>
      <c r="AV47" s="614">
        <v>5</v>
      </c>
    </row>
    <row r="48" spans="1:48" x14ac:dyDescent="0.2">
      <c r="A48" s="608">
        <v>305</v>
      </c>
      <c r="B48" s="609">
        <v>7185</v>
      </c>
      <c r="C48" s="610" t="s">
        <v>89</v>
      </c>
      <c r="D48" s="611">
        <f t="shared" si="7"/>
        <v>622</v>
      </c>
      <c r="E48" s="14">
        <v>19</v>
      </c>
      <c r="F48" s="14">
        <v>25</v>
      </c>
      <c r="G48" s="14">
        <v>19</v>
      </c>
      <c r="H48" s="14">
        <v>23</v>
      </c>
      <c r="I48" s="14">
        <v>18</v>
      </c>
      <c r="J48" s="614">
        <v>14</v>
      </c>
      <c r="K48" s="614">
        <v>12</v>
      </c>
      <c r="L48" s="614">
        <v>12</v>
      </c>
      <c r="M48" s="614">
        <v>13</v>
      </c>
      <c r="N48" s="614">
        <v>11</v>
      </c>
      <c r="O48" s="614">
        <v>14</v>
      </c>
      <c r="P48" s="165">
        <v>10</v>
      </c>
      <c r="Q48" s="165"/>
      <c r="R48" s="614">
        <v>14</v>
      </c>
      <c r="S48" s="614">
        <v>12</v>
      </c>
      <c r="T48" s="614">
        <v>11</v>
      </c>
      <c r="U48" s="614">
        <v>13</v>
      </c>
      <c r="V48" s="614">
        <v>14</v>
      </c>
      <c r="W48" s="614">
        <v>12</v>
      </c>
      <c r="X48" s="614">
        <v>12</v>
      </c>
      <c r="Y48" s="614">
        <v>14</v>
      </c>
      <c r="Z48" s="612">
        <v>36</v>
      </c>
      <c r="AA48" s="612">
        <v>34</v>
      </c>
      <c r="AB48" s="645">
        <v>61</v>
      </c>
      <c r="AC48" s="645">
        <v>53</v>
      </c>
      <c r="AD48" s="645">
        <v>26</v>
      </c>
      <c r="AE48" s="645">
        <v>30</v>
      </c>
      <c r="AF48" s="645">
        <v>27</v>
      </c>
      <c r="AG48" s="645">
        <v>18</v>
      </c>
      <c r="AH48" s="645">
        <v>14</v>
      </c>
      <c r="AI48" s="645">
        <v>10</v>
      </c>
      <c r="AJ48" s="645">
        <v>8</v>
      </c>
      <c r="AK48" s="645">
        <v>6</v>
      </c>
      <c r="AL48" s="645">
        <v>5</v>
      </c>
      <c r="AM48" s="645">
        <v>2</v>
      </c>
      <c r="AN48" s="615">
        <v>0</v>
      </c>
      <c r="AO48" s="189">
        <v>2</v>
      </c>
      <c r="AP48" s="189">
        <v>2</v>
      </c>
      <c r="AQ48" s="189">
        <v>19</v>
      </c>
      <c r="AR48" s="614">
        <v>127</v>
      </c>
      <c r="AS48" s="614">
        <v>27</v>
      </c>
      <c r="AT48" s="614">
        <v>34</v>
      </c>
      <c r="AU48" s="614">
        <v>122</v>
      </c>
      <c r="AV48" s="614">
        <v>28</v>
      </c>
    </row>
    <row r="49" spans="1:48" x14ac:dyDescent="0.2">
      <c r="A49" s="608">
        <v>306</v>
      </c>
      <c r="B49" s="609">
        <v>17678</v>
      </c>
      <c r="C49" s="610" t="s">
        <v>91</v>
      </c>
      <c r="D49" s="611">
        <f t="shared" si="7"/>
        <v>513</v>
      </c>
      <c r="E49" s="14">
        <v>23</v>
      </c>
      <c r="F49" s="14">
        <v>15</v>
      </c>
      <c r="G49" s="14">
        <v>16</v>
      </c>
      <c r="H49" s="14">
        <v>13</v>
      </c>
      <c r="I49" s="14">
        <v>17</v>
      </c>
      <c r="J49" s="614">
        <v>17</v>
      </c>
      <c r="K49" s="614">
        <v>12</v>
      </c>
      <c r="L49" s="614">
        <v>12</v>
      </c>
      <c r="M49" s="614">
        <v>11</v>
      </c>
      <c r="N49" s="614">
        <v>10</v>
      </c>
      <c r="O49" s="614">
        <v>11</v>
      </c>
      <c r="P49" s="165">
        <v>9</v>
      </c>
      <c r="Q49" s="165"/>
      <c r="R49" s="614">
        <v>12</v>
      </c>
      <c r="S49" s="614">
        <v>10</v>
      </c>
      <c r="T49" s="614">
        <v>10</v>
      </c>
      <c r="U49" s="614">
        <v>11</v>
      </c>
      <c r="V49" s="614">
        <v>11</v>
      </c>
      <c r="W49" s="614">
        <v>10</v>
      </c>
      <c r="X49" s="614">
        <v>9</v>
      </c>
      <c r="Y49" s="614">
        <v>12</v>
      </c>
      <c r="Z49" s="612">
        <v>32</v>
      </c>
      <c r="AA49" s="612">
        <v>31</v>
      </c>
      <c r="AB49" s="645">
        <v>31</v>
      </c>
      <c r="AC49" s="645">
        <v>26</v>
      </c>
      <c r="AD49" s="645">
        <v>23</v>
      </c>
      <c r="AE49" s="645">
        <v>39</v>
      </c>
      <c r="AF49" s="645">
        <v>28</v>
      </c>
      <c r="AG49" s="645">
        <v>17</v>
      </c>
      <c r="AH49" s="645">
        <v>10</v>
      </c>
      <c r="AI49" s="645">
        <v>8</v>
      </c>
      <c r="AJ49" s="645">
        <v>7</v>
      </c>
      <c r="AK49" s="645">
        <v>4</v>
      </c>
      <c r="AL49" s="645">
        <v>4</v>
      </c>
      <c r="AM49" s="645">
        <v>2</v>
      </c>
      <c r="AN49" s="189">
        <v>1</v>
      </c>
      <c r="AO49" s="189">
        <v>3</v>
      </c>
      <c r="AP49" s="189">
        <v>2</v>
      </c>
      <c r="AQ49" s="189">
        <v>16</v>
      </c>
      <c r="AR49" s="614">
        <v>127</v>
      </c>
      <c r="AS49" s="614">
        <v>32</v>
      </c>
      <c r="AT49" s="614">
        <v>39</v>
      </c>
      <c r="AU49" s="614">
        <v>125</v>
      </c>
      <c r="AV49" s="614">
        <v>28</v>
      </c>
    </row>
    <row r="50" spans="1:48" x14ac:dyDescent="0.2">
      <c r="A50" s="651" t="s">
        <v>841</v>
      </c>
      <c r="B50" s="652"/>
      <c r="C50" s="652" t="s">
        <v>867</v>
      </c>
      <c r="D50" s="611">
        <f t="shared" si="7"/>
        <v>12437</v>
      </c>
      <c r="E50" s="643">
        <f>SUM(E51:E55)</f>
        <v>225</v>
      </c>
      <c r="F50" s="643">
        <f t="shared" ref="F50:AV50" si="9">SUM(F51:F55)</f>
        <v>224</v>
      </c>
      <c r="G50" s="643">
        <f t="shared" si="9"/>
        <v>215</v>
      </c>
      <c r="H50" s="643">
        <f t="shared" si="9"/>
        <v>229</v>
      </c>
      <c r="I50" s="643">
        <f t="shared" si="9"/>
        <v>234</v>
      </c>
      <c r="J50" s="643">
        <f t="shared" si="9"/>
        <v>222</v>
      </c>
      <c r="K50" s="643">
        <f t="shared" si="9"/>
        <v>196</v>
      </c>
      <c r="L50" s="643">
        <f t="shared" si="9"/>
        <v>305</v>
      </c>
      <c r="M50" s="643">
        <f t="shared" si="9"/>
        <v>263</v>
      </c>
      <c r="N50" s="643">
        <f t="shared" si="9"/>
        <v>359</v>
      </c>
      <c r="O50" s="643">
        <f t="shared" si="9"/>
        <v>297</v>
      </c>
      <c r="P50" s="739">
        <f t="shared" si="9"/>
        <v>234</v>
      </c>
      <c r="Q50" s="739"/>
      <c r="R50" s="643">
        <f t="shared" si="9"/>
        <v>370</v>
      </c>
      <c r="S50" s="643">
        <f t="shared" si="9"/>
        <v>361</v>
      </c>
      <c r="T50" s="643">
        <f t="shared" si="9"/>
        <v>377</v>
      </c>
      <c r="U50" s="643">
        <f t="shared" si="9"/>
        <v>494</v>
      </c>
      <c r="V50" s="643">
        <f t="shared" si="9"/>
        <v>463</v>
      </c>
      <c r="W50" s="643">
        <f t="shared" si="9"/>
        <v>426</v>
      </c>
      <c r="X50" s="643">
        <f t="shared" si="9"/>
        <v>390</v>
      </c>
      <c r="Y50" s="643">
        <f t="shared" si="9"/>
        <v>398</v>
      </c>
      <c r="Z50" s="643">
        <f t="shared" si="9"/>
        <v>861</v>
      </c>
      <c r="AA50" s="643">
        <f t="shared" si="9"/>
        <v>309</v>
      </c>
      <c r="AB50" s="643">
        <f t="shared" si="9"/>
        <v>692</v>
      </c>
      <c r="AC50" s="643">
        <f t="shared" si="9"/>
        <v>956</v>
      </c>
      <c r="AD50" s="643">
        <f t="shared" si="9"/>
        <v>931</v>
      </c>
      <c r="AE50" s="643">
        <f t="shared" si="9"/>
        <v>549</v>
      </c>
      <c r="AF50" s="643">
        <f t="shared" si="9"/>
        <v>362</v>
      </c>
      <c r="AG50" s="643">
        <f t="shared" si="9"/>
        <v>449</v>
      </c>
      <c r="AH50" s="643">
        <f t="shared" si="9"/>
        <v>354</v>
      </c>
      <c r="AI50" s="643">
        <f t="shared" si="9"/>
        <v>299</v>
      </c>
      <c r="AJ50" s="643">
        <f t="shared" si="9"/>
        <v>249</v>
      </c>
      <c r="AK50" s="643">
        <f t="shared" si="9"/>
        <v>144</v>
      </c>
      <c r="AL50" s="643">
        <f t="shared" si="9"/>
        <v>0</v>
      </c>
      <c r="AM50" s="643">
        <f t="shared" si="9"/>
        <v>0</v>
      </c>
      <c r="AN50" s="643">
        <f t="shared" si="9"/>
        <v>1</v>
      </c>
      <c r="AO50" s="643">
        <f t="shared" si="9"/>
        <v>82</v>
      </c>
      <c r="AP50" s="643">
        <f t="shared" si="9"/>
        <v>114</v>
      </c>
      <c r="AQ50" s="643">
        <f t="shared" si="9"/>
        <v>197</v>
      </c>
      <c r="AR50" s="643">
        <f t="shared" si="9"/>
        <v>4346</v>
      </c>
      <c r="AS50" s="643">
        <f t="shared" si="9"/>
        <v>347</v>
      </c>
      <c r="AT50" s="643">
        <f t="shared" si="9"/>
        <v>361</v>
      </c>
      <c r="AU50" s="643">
        <f t="shared" si="9"/>
        <v>1240</v>
      </c>
      <c r="AV50" s="643">
        <f t="shared" si="9"/>
        <v>1077</v>
      </c>
    </row>
    <row r="51" spans="1:48" x14ac:dyDescent="0.2">
      <c r="A51" s="608">
        <v>306</v>
      </c>
      <c r="B51" s="609">
        <v>438</v>
      </c>
      <c r="C51" s="610" t="s">
        <v>95</v>
      </c>
      <c r="D51" s="611">
        <f t="shared" si="7"/>
        <v>5135</v>
      </c>
      <c r="E51" s="654">
        <v>50</v>
      </c>
      <c r="F51" s="654">
        <v>59</v>
      </c>
      <c r="G51" s="654">
        <v>59</v>
      </c>
      <c r="H51" s="655">
        <v>59</v>
      </c>
      <c r="I51" s="655">
        <v>57</v>
      </c>
      <c r="J51" s="654">
        <v>57</v>
      </c>
      <c r="K51" s="656">
        <v>78</v>
      </c>
      <c r="L51" s="656">
        <v>142</v>
      </c>
      <c r="M51" s="656">
        <v>121</v>
      </c>
      <c r="N51" s="656">
        <v>193</v>
      </c>
      <c r="O51" s="656">
        <v>139</v>
      </c>
      <c r="P51" s="740">
        <v>95</v>
      </c>
      <c r="Q51" s="740"/>
      <c r="R51" s="657">
        <v>177</v>
      </c>
      <c r="S51" s="657">
        <v>173</v>
      </c>
      <c r="T51" s="657">
        <v>171</v>
      </c>
      <c r="U51" s="657">
        <v>217</v>
      </c>
      <c r="V51" s="657">
        <v>204</v>
      </c>
      <c r="W51" s="657">
        <v>178</v>
      </c>
      <c r="X51" s="657">
        <v>178</v>
      </c>
      <c r="Y51" s="657">
        <v>177</v>
      </c>
      <c r="Z51" s="657">
        <v>390</v>
      </c>
      <c r="AA51" s="612">
        <v>109</v>
      </c>
      <c r="AB51" s="645">
        <v>198</v>
      </c>
      <c r="AC51" s="645">
        <v>436</v>
      </c>
      <c r="AD51" s="645">
        <v>422</v>
      </c>
      <c r="AE51" s="645">
        <v>249</v>
      </c>
      <c r="AF51" s="645">
        <v>137</v>
      </c>
      <c r="AG51" s="645">
        <v>196</v>
      </c>
      <c r="AH51" s="645">
        <v>132</v>
      </c>
      <c r="AI51" s="645">
        <v>121</v>
      </c>
      <c r="AJ51" s="645">
        <v>103</v>
      </c>
      <c r="AK51" s="645">
        <v>58</v>
      </c>
      <c r="AL51" s="645">
        <v>0</v>
      </c>
      <c r="AM51" s="645">
        <v>0</v>
      </c>
      <c r="AN51" s="189">
        <v>1</v>
      </c>
      <c r="AO51" s="189">
        <v>15</v>
      </c>
      <c r="AP51" s="189">
        <v>26</v>
      </c>
      <c r="AQ51" s="189">
        <v>42</v>
      </c>
      <c r="AR51" s="614">
        <v>1778</v>
      </c>
      <c r="AS51" s="614">
        <v>145</v>
      </c>
      <c r="AT51" s="614">
        <v>136</v>
      </c>
      <c r="AU51" s="614">
        <v>473</v>
      </c>
      <c r="AV51" s="614">
        <v>277</v>
      </c>
    </row>
    <row r="52" spans="1:48" x14ac:dyDescent="0.2">
      <c r="A52" s="608">
        <v>307</v>
      </c>
      <c r="B52" s="609">
        <v>439</v>
      </c>
      <c r="C52" s="610" t="s">
        <v>97</v>
      </c>
      <c r="D52" s="611">
        <f t="shared" si="7"/>
        <v>4449</v>
      </c>
      <c r="E52" s="654">
        <v>65</v>
      </c>
      <c r="F52" s="654">
        <v>62</v>
      </c>
      <c r="G52" s="654">
        <v>57</v>
      </c>
      <c r="H52" s="654">
        <v>65</v>
      </c>
      <c r="I52" s="655">
        <v>66</v>
      </c>
      <c r="J52" s="654">
        <v>64</v>
      </c>
      <c r="K52" s="612">
        <v>79</v>
      </c>
      <c r="L52" s="612">
        <v>76</v>
      </c>
      <c r="M52" s="656">
        <v>89</v>
      </c>
      <c r="N52" s="656">
        <v>96</v>
      </c>
      <c r="O52" s="656">
        <v>96</v>
      </c>
      <c r="P52" s="740">
        <v>97</v>
      </c>
      <c r="Q52" s="740"/>
      <c r="R52" s="657">
        <v>111</v>
      </c>
      <c r="S52" s="657">
        <v>111</v>
      </c>
      <c r="T52" s="657">
        <v>112</v>
      </c>
      <c r="U52" s="657">
        <v>150</v>
      </c>
      <c r="V52" s="657">
        <v>159</v>
      </c>
      <c r="W52" s="657">
        <v>135</v>
      </c>
      <c r="X52" s="657">
        <v>132</v>
      </c>
      <c r="Y52" s="657">
        <v>135</v>
      </c>
      <c r="Z52" s="657">
        <v>386</v>
      </c>
      <c r="AA52" s="612">
        <v>128</v>
      </c>
      <c r="AB52" s="645">
        <v>366</v>
      </c>
      <c r="AC52" s="645">
        <v>429</v>
      </c>
      <c r="AD52" s="645">
        <v>316</v>
      </c>
      <c r="AE52" s="645">
        <v>138</v>
      </c>
      <c r="AF52" s="645">
        <v>148</v>
      </c>
      <c r="AG52" s="645">
        <v>173</v>
      </c>
      <c r="AH52" s="645">
        <v>148</v>
      </c>
      <c r="AI52" s="645">
        <v>114</v>
      </c>
      <c r="AJ52" s="645">
        <v>95</v>
      </c>
      <c r="AK52" s="645">
        <v>51</v>
      </c>
      <c r="AL52" s="645">
        <v>0</v>
      </c>
      <c r="AM52" s="645">
        <v>0</v>
      </c>
      <c r="AN52" s="615">
        <v>0</v>
      </c>
      <c r="AO52" s="189">
        <v>35</v>
      </c>
      <c r="AP52" s="189">
        <v>30</v>
      </c>
      <c r="AQ52" s="189">
        <v>65</v>
      </c>
      <c r="AR52" s="614">
        <v>1772</v>
      </c>
      <c r="AS52" s="614">
        <v>138</v>
      </c>
      <c r="AT52" s="614">
        <v>151</v>
      </c>
      <c r="AU52" s="614">
        <v>496</v>
      </c>
      <c r="AV52" s="614">
        <v>340</v>
      </c>
    </row>
    <row r="53" spans="1:48" x14ac:dyDescent="0.2">
      <c r="A53" s="608">
        <v>321</v>
      </c>
      <c r="B53" s="609">
        <v>468</v>
      </c>
      <c r="C53" s="610" t="s">
        <v>99</v>
      </c>
      <c r="D53" s="611">
        <f t="shared" si="7"/>
        <v>1370</v>
      </c>
      <c r="E53" s="654">
        <v>45</v>
      </c>
      <c r="F53" s="654">
        <v>48</v>
      </c>
      <c r="G53" s="654">
        <v>48</v>
      </c>
      <c r="H53" s="655">
        <v>48</v>
      </c>
      <c r="I53" s="654">
        <v>53</v>
      </c>
      <c r="J53" s="654">
        <v>45</v>
      </c>
      <c r="K53" s="612">
        <v>14</v>
      </c>
      <c r="L53" s="612">
        <v>39</v>
      </c>
      <c r="M53" s="656">
        <v>21</v>
      </c>
      <c r="N53" s="656">
        <v>31</v>
      </c>
      <c r="O53" s="656">
        <v>25</v>
      </c>
      <c r="P53" s="740">
        <v>16</v>
      </c>
      <c r="Q53" s="740"/>
      <c r="R53" s="657">
        <v>31</v>
      </c>
      <c r="S53" s="657">
        <v>30</v>
      </c>
      <c r="T53" s="657">
        <v>34</v>
      </c>
      <c r="U53" s="657">
        <v>42</v>
      </c>
      <c r="V53" s="657">
        <v>45</v>
      </c>
      <c r="W53" s="657">
        <v>47</v>
      </c>
      <c r="X53" s="657">
        <v>37</v>
      </c>
      <c r="Y53" s="657">
        <v>40</v>
      </c>
      <c r="Z53" s="657">
        <v>41</v>
      </c>
      <c r="AA53" s="612">
        <v>30</v>
      </c>
      <c r="AB53" s="645">
        <v>64</v>
      </c>
      <c r="AC53" s="645">
        <v>42</v>
      </c>
      <c r="AD53" s="645">
        <v>146</v>
      </c>
      <c r="AE53" s="645">
        <v>131</v>
      </c>
      <c r="AF53" s="645">
        <v>36</v>
      </c>
      <c r="AG53" s="645">
        <v>37</v>
      </c>
      <c r="AH53" s="645">
        <v>35</v>
      </c>
      <c r="AI53" s="645">
        <v>31</v>
      </c>
      <c r="AJ53" s="645">
        <v>25</v>
      </c>
      <c r="AK53" s="645">
        <v>13</v>
      </c>
      <c r="AL53" s="645">
        <v>0</v>
      </c>
      <c r="AM53" s="645">
        <v>0</v>
      </c>
      <c r="AN53" s="615">
        <v>0</v>
      </c>
      <c r="AO53" s="189">
        <v>10</v>
      </c>
      <c r="AP53" s="189">
        <v>21</v>
      </c>
      <c r="AQ53" s="189">
        <v>31</v>
      </c>
      <c r="AR53" s="614">
        <v>363</v>
      </c>
      <c r="AS53" s="614">
        <v>26</v>
      </c>
      <c r="AT53" s="614">
        <v>31</v>
      </c>
      <c r="AU53" s="614">
        <v>119</v>
      </c>
      <c r="AV53" s="614">
        <v>181</v>
      </c>
    </row>
    <row r="54" spans="1:48" x14ac:dyDescent="0.2">
      <c r="A54" s="608">
        <v>327</v>
      </c>
      <c r="B54" s="609">
        <v>6878</v>
      </c>
      <c r="C54" s="610" t="s">
        <v>101</v>
      </c>
      <c r="D54" s="611">
        <f t="shared" si="7"/>
        <v>802</v>
      </c>
      <c r="E54" s="654">
        <v>41</v>
      </c>
      <c r="F54" s="654">
        <v>34</v>
      </c>
      <c r="G54" s="654">
        <v>28</v>
      </c>
      <c r="H54" s="655">
        <v>31</v>
      </c>
      <c r="I54" s="655">
        <v>33</v>
      </c>
      <c r="J54" s="654">
        <v>27</v>
      </c>
      <c r="K54" s="612">
        <v>12</v>
      </c>
      <c r="L54" s="612">
        <v>24</v>
      </c>
      <c r="M54" s="656">
        <v>19</v>
      </c>
      <c r="N54" s="656">
        <v>21</v>
      </c>
      <c r="O54" s="656">
        <v>22</v>
      </c>
      <c r="P54" s="740">
        <v>12</v>
      </c>
      <c r="Q54" s="740"/>
      <c r="R54" s="657">
        <v>29</v>
      </c>
      <c r="S54" s="657">
        <v>27</v>
      </c>
      <c r="T54" s="657">
        <v>33</v>
      </c>
      <c r="U54" s="657">
        <v>44</v>
      </c>
      <c r="V54" s="657">
        <v>28</v>
      </c>
      <c r="W54" s="657">
        <v>39</v>
      </c>
      <c r="X54" s="657">
        <v>26</v>
      </c>
      <c r="Y54" s="657">
        <v>28</v>
      </c>
      <c r="Z54" s="657">
        <v>23</v>
      </c>
      <c r="AA54" s="612">
        <v>23</v>
      </c>
      <c r="AB54" s="645">
        <v>20</v>
      </c>
      <c r="AC54" s="645">
        <v>30</v>
      </c>
      <c r="AD54" s="645">
        <v>28</v>
      </c>
      <c r="AE54" s="645">
        <v>15</v>
      </c>
      <c r="AF54" s="645">
        <v>21</v>
      </c>
      <c r="AG54" s="645">
        <v>22</v>
      </c>
      <c r="AH54" s="645">
        <v>20</v>
      </c>
      <c r="AI54" s="645">
        <v>16</v>
      </c>
      <c r="AJ54" s="645">
        <v>13</v>
      </c>
      <c r="AK54" s="645">
        <v>13</v>
      </c>
      <c r="AL54" s="645">
        <v>0</v>
      </c>
      <c r="AM54" s="645">
        <v>0</v>
      </c>
      <c r="AN54" s="615">
        <v>0</v>
      </c>
      <c r="AO54" s="189">
        <v>10</v>
      </c>
      <c r="AP54" s="189">
        <v>25</v>
      </c>
      <c r="AQ54" s="189">
        <v>35</v>
      </c>
      <c r="AR54" s="614">
        <v>216</v>
      </c>
      <c r="AS54" s="614">
        <v>21</v>
      </c>
      <c r="AT54" s="614">
        <v>21</v>
      </c>
      <c r="AU54" s="614">
        <v>79</v>
      </c>
      <c r="AV54" s="614">
        <v>171</v>
      </c>
    </row>
    <row r="55" spans="1:48" x14ac:dyDescent="0.2">
      <c r="A55" s="608">
        <v>328</v>
      </c>
      <c r="B55" s="609">
        <v>6879</v>
      </c>
      <c r="C55" s="610" t="s">
        <v>103</v>
      </c>
      <c r="D55" s="611">
        <f t="shared" si="7"/>
        <v>681</v>
      </c>
      <c r="E55" s="654">
        <v>24</v>
      </c>
      <c r="F55" s="654">
        <v>21</v>
      </c>
      <c r="G55" s="654">
        <v>23</v>
      </c>
      <c r="H55" s="655">
        <v>26</v>
      </c>
      <c r="I55" s="655">
        <v>25</v>
      </c>
      <c r="J55" s="655">
        <v>29</v>
      </c>
      <c r="K55" s="612">
        <v>13</v>
      </c>
      <c r="L55" s="612">
        <v>24</v>
      </c>
      <c r="M55" s="656">
        <v>13</v>
      </c>
      <c r="N55" s="656">
        <v>18</v>
      </c>
      <c r="O55" s="656">
        <v>15</v>
      </c>
      <c r="P55" s="740">
        <v>14</v>
      </c>
      <c r="Q55" s="740"/>
      <c r="R55" s="657">
        <v>22</v>
      </c>
      <c r="S55" s="657">
        <v>20</v>
      </c>
      <c r="T55" s="657">
        <v>27</v>
      </c>
      <c r="U55" s="657">
        <v>41</v>
      </c>
      <c r="V55" s="657">
        <v>27</v>
      </c>
      <c r="W55" s="657">
        <v>27</v>
      </c>
      <c r="X55" s="657">
        <v>17</v>
      </c>
      <c r="Y55" s="657">
        <v>18</v>
      </c>
      <c r="Z55" s="657">
        <v>21</v>
      </c>
      <c r="AA55" s="612">
        <v>19</v>
      </c>
      <c r="AB55" s="645">
        <v>44</v>
      </c>
      <c r="AC55" s="645">
        <v>19</v>
      </c>
      <c r="AD55" s="645">
        <v>19</v>
      </c>
      <c r="AE55" s="645">
        <v>16</v>
      </c>
      <c r="AF55" s="645">
        <v>20</v>
      </c>
      <c r="AG55" s="645">
        <v>21</v>
      </c>
      <c r="AH55" s="645">
        <v>19</v>
      </c>
      <c r="AI55" s="645">
        <v>17</v>
      </c>
      <c r="AJ55" s="645">
        <v>13</v>
      </c>
      <c r="AK55" s="645">
        <v>9</v>
      </c>
      <c r="AL55" s="645">
        <v>0</v>
      </c>
      <c r="AM55" s="645">
        <v>0</v>
      </c>
      <c r="AN55" s="615">
        <v>0</v>
      </c>
      <c r="AO55" s="189">
        <v>12</v>
      </c>
      <c r="AP55" s="189">
        <v>12</v>
      </c>
      <c r="AQ55" s="189">
        <v>24</v>
      </c>
      <c r="AR55" s="614">
        <v>217</v>
      </c>
      <c r="AS55" s="614">
        <v>17</v>
      </c>
      <c r="AT55" s="614">
        <v>22</v>
      </c>
      <c r="AU55" s="614">
        <v>73</v>
      </c>
      <c r="AV55" s="614">
        <v>108</v>
      </c>
    </row>
    <row r="56" spans="1:48" x14ac:dyDescent="0.2">
      <c r="A56" s="651" t="s">
        <v>831</v>
      </c>
      <c r="B56" s="652"/>
      <c r="C56" s="652" t="s">
        <v>868</v>
      </c>
      <c r="D56" s="611">
        <f t="shared" si="7"/>
        <v>42934</v>
      </c>
      <c r="E56" s="643">
        <f>SUM(E57:E71)</f>
        <v>528</v>
      </c>
      <c r="F56" s="643">
        <f t="shared" ref="F56:AV56" si="10">SUM(F57:F71)</f>
        <v>532</v>
      </c>
      <c r="G56" s="643">
        <f t="shared" si="10"/>
        <v>503</v>
      </c>
      <c r="H56" s="643">
        <f t="shared" si="10"/>
        <v>509</v>
      </c>
      <c r="I56" s="643">
        <f t="shared" si="10"/>
        <v>483</v>
      </c>
      <c r="J56" s="643">
        <f t="shared" si="10"/>
        <v>443</v>
      </c>
      <c r="K56" s="643">
        <f t="shared" si="10"/>
        <v>792</v>
      </c>
      <c r="L56" s="643">
        <f t="shared" si="10"/>
        <v>714</v>
      </c>
      <c r="M56" s="643">
        <f t="shared" si="10"/>
        <v>745</v>
      </c>
      <c r="N56" s="643">
        <f t="shared" si="10"/>
        <v>689</v>
      </c>
      <c r="O56" s="643">
        <f t="shared" si="10"/>
        <v>791</v>
      </c>
      <c r="P56" s="739">
        <f t="shared" si="10"/>
        <v>720</v>
      </c>
      <c r="Q56" s="741">
        <f>E56+F56+G56+H56+I56+J56+K56+L56+M56+N56+O56+P56</f>
        <v>7449</v>
      </c>
      <c r="R56" s="643">
        <f t="shared" si="10"/>
        <v>748</v>
      </c>
      <c r="S56" s="643">
        <f t="shared" si="10"/>
        <v>899</v>
      </c>
      <c r="T56" s="643">
        <f t="shared" si="10"/>
        <v>802</v>
      </c>
      <c r="U56" s="643">
        <f t="shared" si="10"/>
        <v>830</v>
      </c>
      <c r="V56" s="643">
        <f t="shared" si="10"/>
        <v>909</v>
      </c>
      <c r="W56" s="643">
        <f t="shared" si="10"/>
        <v>699</v>
      </c>
      <c r="X56" s="643">
        <f t="shared" si="10"/>
        <v>702</v>
      </c>
      <c r="Y56" s="643">
        <f t="shared" si="10"/>
        <v>716</v>
      </c>
      <c r="Z56" s="643">
        <f t="shared" si="10"/>
        <v>3338</v>
      </c>
      <c r="AA56" s="643">
        <f t="shared" si="10"/>
        <v>3101</v>
      </c>
      <c r="AB56" s="643">
        <f t="shared" si="10"/>
        <v>2892</v>
      </c>
      <c r="AC56" s="643">
        <f t="shared" si="10"/>
        <v>2716</v>
      </c>
      <c r="AD56" s="643">
        <f t="shared" si="10"/>
        <v>2194</v>
      </c>
      <c r="AE56" s="643">
        <f t="shared" si="10"/>
        <v>1856</v>
      </c>
      <c r="AF56" s="643">
        <f t="shared" si="10"/>
        <v>1506</v>
      </c>
      <c r="AG56" s="643">
        <f t="shared" si="10"/>
        <v>1275</v>
      </c>
      <c r="AH56" s="643">
        <f t="shared" si="10"/>
        <v>966</v>
      </c>
      <c r="AI56" s="643">
        <f t="shared" si="10"/>
        <v>665</v>
      </c>
      <c r="AJ56" s="643">
        <f t="shared" si="10"/>
        <v>504</v>
      </c>
      <c r="AK56" s="643">
        <f t="shared" si="10"/>
        <v>363</v>
      </c>
      <c r="AL56" s="643">
        <f t="shared" si="10"/>
        <v>184</v>
      </c>
      <c r="AM56" s="643">
        <f t="shared" si="10"/>
        <v>171</v>
      </c>
      <c r="AN56" s="643">
        <f t="shared" si="10"/>
        <v>30</v>
      </c>
      <c r="AO56" s="643">
        <f t="shared" si="10"/>
        <v>307</v>
      </c>
      <c r="AP56" s="643">
        <f t="shared" si="10"/>
        <v>322</v>
      </c>
      <c r="AQ56" s="643">
        <f t="shared" si="10"/>
        <v>670</v>
      </c>
      <c r="AR56" s="643">
        <f t="shared" si="10"/>
        <v>17011</v>
      </c>
      <c r="AS56" s="643">
        <f t="shared" si="10"/>
        <v>2000</v>
      </c>
      <c r="AT56" s="643">
        <f t="shared" si="10"/>
        <v>1879</v>
      </c>
      <c r="AU56" s="643">
        <f t="shared" si="10"/>
        <v>7683</v>
      </c>
      <c r="AV56" s="643">
        <f t="shared" si="10"/>
        <v>1275</v>
      </c>
    </row>
    <row r="57" spans="1:48" x14ac:dyDescent="0.2">
      <c r="A57" s="608">
        <v>301</v>
      </c>
      <c r="B57" s="609">
        <v>495</v>
      </c>
      <c r="C57" s="610" t="s">
        <v>13</v>
      </c>
      <c r="D57" s="611">
        <f t="shared" si="7"/>
        <v>11203</v>
      </c>
      <c r="E57" s="14">
        <v>215</v>
      </c>
      <c r="F57" s="14">
        <v>195</v>
      </c>
      <c r="G57" s="14">
        <v>160</v>
      </c>
      <c r="H57" s="14">
        <v>175</v>
      </c>
      <c r="I57" s="14">
        <v>178</v>
      </c>
      <c r="J57" s="612">
        <v>144</v>
      </c>
      <c r="K57" s="612">
        <v>211</v>
      </c>
      <c r="L57" s="612">
        <v>172</v>
      </c>
      <c r="M57" s="612">
        <v>180</v>
      </c>
      <c r="N57" s="612">
        <v>197</v>
      </c>
      <c r="O57" s="612">
        <v>211</v>
      </c>
      <c r="P57" s="738">
        <v>194</v>
      </c>
      <c r="Q57" s="738"/>
      <c r="R57" s="612">
        <v>191</v>
      </c>
      <c r="S57" s="612">
        <v>260</v>
      </c>
      <c r="T57" s="612">
        <v>220</v>
      </c>
      <c r="U57" s="612">
        <v>278</v>
      </c>
      <c r="V57" s="612">
        <v>275</v>
      </c>
      <c r="W57" s="612">
        <v>206</v>
      </c>
      <c r="X57" s="612">
        <v>201</v>
      </c>
      <c r="Y57" s="612">
        <v>210</v>
      </c>
      <c r="Z57" s="612">
        <v>1003</v>
      </c>
      <c r="AA57" s="612">
        <v>798</v>
      </c>
      <c r="AB57" s="612">
        <v>1307</v>
      </c>
      <c r="AC57" s="612">
        <v>732</v>
      </c>
      <c r="AD57" s="658">
        <v>805</v>
      </c>
      <c r="AE57" s="612">
        <v>872</v>
      </c>
      <c r="AF57" s="612">
        <v>441</v>
      </c>
      <c r="AG57" s="612">
        <v>392</v>
      </c>
      <c r="AH57" s="612">
        <v>251</v>
      </c>
      <c r="AI57" s="612">
        <v>186</v>
      </c>
      <c r="AJ57" s="612">
        <v>146</v>
      </c>
      <c r="AK57" s="612">
        <v>103</v>
      </c>
      <c r="AL57" s="612">
        <v>49</v>
      </c>
      <c r="AM57" s="612">
        <v>45</v>
      </c>
      <c r="AN57" s="189">
        <v>11</v>
      </c>
      <c r="AO57" s="189">
        <v>157</v>
      </c>
      <c r="AP57" s="189">
        <v>164</v>
      </c>
      <c r="AQ57" s="189">
        <v>294</v>
      </c>
      <c r="AR57" s="614">
        <v>4236</v>
      </c>
      <c r="AS57" s="614">
        <v>610</v>
      </c>
      <c r="AT57" s="614">
        <v>615</v>
      </c>
      <c r="AU57" s="614">
        <v>2140</v>
      </c>
      <c r="AV57" s="614">
        <v>393</v>
      </c>
    </row>
    <row r="58" spans="1:48" x14ac:dyDescent="0.2">
      <c r="A58" s="608">
        <v>302</v>
      </c>
      <c r="B58" s="609">
        <v>496</v>
      </c>
      <c r="C58" s="610" t="s">
        <v>17</v>
      </c>
      <c r="D58" s="611">
        <f t="shared" si="7"/>
        <v>1632</v>
      </c>
      <c r="E58" s="14">
        <v>21</v>
      </c>
      <c r="F58" s="14">
        <v>21</v>
      </c>
      <c r="G58" s="14">
        <v>23</v>
      </c>
      <c r="H58" s="14">
        <v>35</v>
      </c>
      <c r="I58" s="14">
        <v>22</v>
      </c>
      <c r="J58" s="612">
        <v>26</v>
      </c>
      <c r="K58" s="612">
        <v>40</v>
      </c>
      <c r="L58" s="612">
        <v>41</v>
      </c>
      <c r="M58" s="612">
        <v>32</v>
      </c>
      <c r="N58" s="612">
        <v>29</v>
      </c>
      <c r="O58" s="612">
        <v>48</v>
      </c>
      <c r="P58" s="738">
        <v>44</v>
      </c>
      <c r="Q58" s="738"/>
      <c r="R58" s="612">
        <v>31</v>
      </c>
      <c r="S58" s="612">
        <v>39</v>
      </c>
      <c r="T58" s="612">
        <v>36</v>
      </c>
      <c r="U58" s="612">
        <v>36</v>
      </c>
      <c r="V58" s="612">
        <v>49</v>
      </c>
      <c r="W58" s="612">
        <v>21</v>
      </c>
      <c r="X58" s="612">
        <v>23</v>
      </c>
      <c r="Y58" s="612">
        <v>30</v>
      </c>
      <c r="Z58" s="612">
        <v>124</v>
      </c>
      <c r="AA58" s="612">
        <v>156</v>
      </c>
      <c r="AB58" s="645">
        <v>73</v>
      </c>
      <c r="AC58" s="645">
        <v>137</v>
      </c>
      <c r="AD58" s="645">
        <v>110</v>
      </c>
      <c r="AE58" s="645">
        <v>89</v>
      </c>
      <c r="AF58" s="645">
        <v>83</v>
      </c>
      <c r="AG58" s="645">
        <v>63</v>
      </c>
      <c r="AH58" s="645">
        <v>53</v>
      </c>
      <c r="AI58" s="645">
        <v>37</v>
      </c>
      <c r="AJ58" s="645">
        <v>28</v>
      </c>
      <c r="AK58" s="645">
        <v>17</v>
      </c>
      <c r="AL58" s="645">
        <v>8</v>
      </c>
      <c r="AM58" s="645">
        <v>7</v>
      </c>
      <c r="AN58" s="189">
        <v>4</v>
      </c>
      <c r="AO58" s="189">
        <v>11</v>
      </c>
      <c r="AP58" s="189">
        <v>11</v>
      </c>
      <c r="AQ58" s="189">
        <v>24</v>
      </c>
      <c r="AR58" s="614">
        <v>689</v>
      </c>
      <c r="AS58" s="614">
        <v>86</v>
      </c>
      <c r="AT58" s="614">
        <v>91</v>
      </c>
      <c r="AU58" s="614">
        <v>345</v>
      </c>
      <c r="AV58" s="614">
        <v>61</v>
      </c>
    </row>
    <row r="59" spans="1:48" x14ac:dyDescent="0.2">
      <c r="A59" s="608">
        <v>303</v>
      </c>
      <c r="B59" s="609">
        <v>497</v>
      </c>
      <c r="C59" s="610" t="s">
        <v>19</v>
      </c>
      <c r="D59" s="611">
        <f t="shared" si="7"/>
        <v>3025</v>
      </c>
      <c r="E59" s="14">
        <v>37</v>
      </c>
      <c r="F59" s="14">
        <v>31</v>
      </c>
      <c r="G59" s="14">
        <v>35</v>
      </c>
      <c r="H59" s="14">
        <v>49</v>
      </c>
      <c r="I59" s="14">
        <v>22</v>
      </c>
      <c r="J59" s="612">
        <v>43</v>
      </c>
      <c r="K59" s="612">
        <v>83</v>
      </c>
      <c r="L59" s="612">
        <v>76</v>
      </c>
      <c r="M59" s="612">
        <v>79</v>
      </c>
      <c r="N59" s="612">
        <v>68</v>
      </c>
      <c r="O59" s="612">
        <v>78</v>
      </c>
      <c r="P59" s="738">
        <v>70</v>
      </c>
      <c r="Q59" s="738"/>
      <c r="R59" s="612">
        <v>71</v>
      </c>
      <c r="S59" s="612">
        <v>88</v>
      </c>
      <c r="T59" s="612">
        <v>71</v>
      </c>
      <c r="U59" s="612">
        <v>74</v>
      </c>
      <c r="V59" s="612">
        <v>83</v>
      </c>
      <c r="W59" s="612">
        <v>65</v>
      </c>
      <c r="X59" s="612">
        <v>60</v>
      </c>
      <c r="Y59" s="612">
        <v>58</v>
      </c>
      <c r="Z59" s="612">
        <v>320</v>
      </c>
      <c r="AA59" s="612">
        <v>297</v>
      </c>
      <c r="AB59" s="645">
        <v>273</v>
      </c>
      <c r="AC59" s="645">
        <v>249</v>
      </c>
      <c r="AD59" s="645">
        <v>95</v>
      </c>
      <c r="AE59" s="645">
        <v>85</v>
      </c>
      <c r="AF59" s="645">
        <v>129</v>
      </c>
      <c r="AG59" s="645">
        <v>109</v>
      </c>
      <c r="AH59" s="645">
        <v>85</v>
      </c>
      <c r="AI59" s="645">
        <v>59</v>
      </c>
      <c r="AJ59" s="645">
        <v>33</v>
      </c>
      <c r="AK59" s="645">
        <v>33</v>
      </c>
      <c r="AL59" s="645">
        <v>9</v>
      </c>
      <c r="AM59" s="645">
        <v>8</v>
      </c>
      <c r="AN59" s="189">
        <v>1</v>
      </c>
      <c r="AO59" s="189">
        <v>23</v>
      </c>
      <c r="AP59" s="189">
        <v>26</v>
      </c>
      <c r="AQ59" s="189">
        <v>51</v>
      </c>
      <c r="AR59" s="614">
        <v>1331</v>
      </c>
      <c r="AS59" s="614">
        <v>186</v>
      </c>
      <c r="AT59" s="614">
        <v>164</v>
      </c>
      <c r="AU59" s="614">
        <v>723</v>
      </c>
      <c r="AV59" s="614">
        <v>99</v>
      </c>
    </row>
    <row r="60" spans="1:48" x14ac:dyDescent="0.2">
      <c r="A60" s="608">
        <v>304</v>
      </c>
      <c r="B60" s="609">
        <v>498</v>
      </c>
      <c r="C60" s="610" t="s">
        <v>21</v>
      </c>
      <c r="D60" s="611">
        <f t="shared" si="7"/>
        <v>3020</v>
      </c>
      <c r="E60" s="14">
        <v>20</v>
      </c>
      <c r="F60" s="14">
        <v>16</v>
      </c>
      <c r="G60" s="14">
        <v>20</v>
      </c>
      <c r="H60" s="14">
        <v>43</v>
      </c>
      <c r="I60" s="14">
        <v>13</v>
      </c>
      <c r="J60" s="612">
        <v>44</v>
      </c>
      <c r="K60" s="612">
        <v>82</v>
      </c>
      <c r="L60" s="612">
        <v>77</v>
      </c>
      <c r="M60" s="612">
        <v>81</v>
      </c>
      <c r="N60" s="612">
        <v>73</v>
      </c>
      <c r="O60" s="612">
        <v>78</v>
      </c>
      <c r="P60" s="738">
        <v>70</v>
      </c>
      <c r="Q60" s="738"/>
      <c r="R60" s="612">
        <v>76</v>
      </c>
      <c r="S60" s="612">
        <v>91</v>
      </c>
      <c r="T60" s="612">
        <v>75</v>
      </c>
      <c r="U60" s="612">
        <v>68</v>
      </c>
      <c r="V60" s="612">
        <v>87</v>
      </c>
      <c r="W60" s="612">
        <v>65</v>
      </c>
      <c r="X60" s="612">
        <v>53</v>
      </c>
      <c r="Y60" s="612">
        <v>70</v>
      </c>
      <c r="Z60" s="612">
        <v>359</v>
      </c>
      <c r="AA60" s="612">
        <v>334</v>
      </c>
      <c r="AB60" s="645">
        <v>177</v>
      </c>
      <c r="AC60" s="645">
        <v>240</v>
      </c>
      <c r="AD60" s="645">
        <v>93</v>
      </c>
      <c r="AE60" s="645">
        <v>138</v>
      </c>
      <c r="AF60" s="645">
        <v>133</v>
      </c>
      <c r="AG60" s="645">
        <v>103</v>
      </c>
      <c r="AH60" s="645">
        <v>91</v>
      </c>
      <c r="AI60" s="645">
        <v>58</v>
      </c>
      <c r="AJ60" s="645">
        <v>42</v>
      </c>
      <c r="AK60" s="645">
        <v>26</v>
      </c>
      <c r="AL60" s="645">
        <v>12</v>
      </c>
      <c r="AM60" s="645">
        <v>12</v>
      </c>
      <c r="AN60" s="189">
        <v>1</v>
      </c>
      <c r="AO60" s="189">
        <v>17</v>
      </c>
      <c r="AP60" s="189">
        <v>17</v>
      </c>
      <c r="AQ60" s="189">
        <v>53</v>
      </c>
      <c r="AR60" s="614">
        <v>1519</v>
      </c>
      <c r="AS60" s="614">
        <v>194</v>
      </c>
      <c r="AT60" s="614">
        <v>171</v>
      </c>
      <c r="AU60" s="614">
        <v>709</v>
      </c>
      <c r="AV60" s="614">
        <v>66</v>
      </c>
    </row>
    <row r="61" spans="1:48" x14ac:dyDescent="0.2">
      <c r="A61" s="608">
        <v>305</v>
      </c>
      <c r="B61" s="609">
        <v>499</v>
      </c>
      <c r="C61" s="610" t="s">
        <v>23</v>
      </c>
      <c r="D61" s="611">
        <f t="shared" si="7"/>
        <v>2625</v>
      </c>
      <c r="E61" s="14">
        <v>27</v>
      </c>
      <c r="F61" s="14">
        <v>32</v>
      </c>
      <c r="G61" s="14">
        <v>34</v>
      </c>
      <c r="H61" s="14">
        <v>45</v>
      </c>
      <c r="I61" s="14">
        <v>31</v>
      </c>
      <c r="J61" s="612">
        <v>39</v>
      </c>
      <c r="K61" s="612">
        <v>70</v>
      </c>
      <c r="L61" s="612">
        <v>67</v>
      </c>
      <c r="M61" s="612">
        <v>71</v>
      </c>
      <c r="N61" s="612">
        <v>72</v>
      </c>
      <c r="O61" s="612">
        <v>72</v>
      </c>
      <c r="P61" s="738">
        <v>66</v>
      </c>
      <c r="Q61" s="738"/>
      <c r="R61" s="612">
        <v>63</v>
      </c>
      <c r="S61" s="612">
        <v>91</v>
      </c>
      <c r="T61" s="612">
        <v>81</v>
      </c>
      <c r="U61" s="612">
        <v>65</v>
      </c>
      <c r="V61" s="612">
        <v>61</v>
      </c>
      <c r="W61" s="612">
        <v>54</v>
      </c>
      <c r="X61" s="612">
        <v>50</v>
      </c>
      <c r="Y61" s="612">
        <v>53</v>
      </c>
      <c r="Z61" s="612">
        <v>226</v>
      </c>
      <c r="AA61" s="612">
        <v>252</v>
      </c>
      <c r="AB61" s="645">
        <v>132</v>
      </c>
      <c r="AC61" s="645">
        <v>228</v>
      </c>
      <c r="AD61" s="645">
        <v>76</v>
      </c>
      <c r="AE61" s="645">
        <v>126</v>
      </c>
      <c r="AF61" s="645">
        <v>102</v>
      </c>
      <c r="AG61" s="645">
        <v>91</v>
      </c>
      <c r="AH61" s="645">
        <v>89</v>
      </c>
      <c r="AI61" s="645">
        <v>55</v>
      </c>
      <c r="AJ61" s="645">
        <v>43</v>
      </c>
      <c r="AK61" s="645">
        <v>31</v>
      </c>
      <c r="AL61" s="645">
        <v>15</v>
      </c>
      <c r="AM61" s="645">
        <v>15</v>
      </c>
      <c r="AN61" s="189">
        <v>1</v>
      </c>
      <c r="AO61" s="189">
        <v>22</v>
      </c>
      <c r="AP61" s="189">
        <v>24</v>
      </c>
      <c r="AQ61" s="189">
        <v>42</v>
      </c>
      <c r="AR61" s="614">
        <v>1596</v>
      </c>
      <c r="AS61" s="614">
        <v>195</v>
      </c>
      <c r="AT61" s="614">
        <v>177</v>
      </c>
      <c r="AU61" s="614">
        <v>636</v>
      </c>
      <c r="AV61" s="614">
        <v>72</v>
      </c>
    </row>
    <row r="62" spans="1:48" x14ac:dyDescent="0.2">
      <c r="A62" s="608">
        <v>307</v>
      </c>
      <c r="B62" s="609">
        <v>500</v>
      </c>
      <c r="C62" s="610" t="s">
        <v>25</v>
      </c>
      <c r="D62" s="611">
        <f t="shared" si="7"/>
        <v>3512</v>
      </c>
      <c r="E62" s="14">
        <v>68</v>
      </c>
      <c r="F62" s="14">
        <v>84</v>
      </c>
      <c r="G62" s="14">
        <v>65</v>
      </c>
      <c r="H62" s="14">
        <v>45</v>
      </c>
      <c r="I62" s="14">
        <v>52</v>
      </c>
      <c r="J62" s="612">
        <v>39</v>
      </c>
      <c r="K62" s="612">
        <v>84</v>
      </c>
      <c r="L62" s="612">
        <v>79</v>
      </c>
      <c r="M62" s="612">
        <v>85</v>
      </c>
      <c r="N62" s="612">
        <v>74</v>
      </c>
      <c r="O62" s="612">
        <v>74</v>
      </c>
      <c r="P62" s="738">
        <v>68</v>
      </c>
      <c r="Q62" s="738"/>
      <c r="R62" s="612">
        <v>94</v>
      </c>
      <c r="S62" s="612">
        <v>99</v>
      </c>
      <c r="T62" s="612">
        <v>98</v>
      </c>
      <c r="U62" s="612">
        <v>121</v>
      </c>
      <c r="V62" s="612">
        <v>145</v>
      </c>
      <c r="W62" s="612">
        <v>96</v>
      </c>
      <c r="X62" s="612">
        <v>103</v>
      </c>
      <c r="Y62" s="612">
        <v>105</v>
      </c>
      <c r="Z62" s="612">
        <v>390</v>
      </c>
      <c r="AA62" s="612">
        <v>356</v>
      </c>
      <c r="AB62" s="645">
        <v>140</v>
      </c>
      <c r="AC62" s="645">
        <v>239</v>
      </c>
      <c r="AD62" s="645">
        <v>200</v>
      </c>
      <c r="AE62" s="645">
        <v>58</v>
      </c>
      <c r="AF62" s="645">
        <v>112</v>
      </c>
      <c r="AG62" s="645">
        <v>102</v>
      </c>
      <c r="AH62" s="645">
        <v>86</v>
      </c>
      <c r="AI62" s="645">
        <v>43</v>
      </c>
      <c r="AJ62" s="645">
        <v>46</v>
      </c>
      <c r="AK62" s="645">
        <v>31</v>
      </c>
      <c r="AL62" s="645">
        <v>16</v>
      </c>
      <c r="AM62" s="645">
        <v>15</v>
      </c>
      <c r="AN62" s="189">
        <v>2</v>
      </c>
      <c r="AO62" s="189">
        <v>22</v>
      </c>
      <c r="AP62" s="189">
        <v>24</v>
      </c>
      <c r="AQ62" s="189">
        <v>47</v>
      </c>
      <c r="AR62" s="614">
        <v>1544</v>
      </c>
      <c r="AS62" s="614">
        <v>200</v>
      </c>
      <c r="AT62" s="614">
        <v>202</v>
      </c>
      <c r="AU62" s="614">
        <v>726</v>
      </c>
      <c r="AV62" s="614">
        <v>101</v>
      </c>
    </row>
    <row r="63" spans="1:48" x14ac:dyDescent="0.2">
      <c r="A63" s="608">
        <v>308</v>
      </c>
      <c r="B63" s="609">
        <v>501</v>
      </c>
      <c r="C63" s="610" t="s">
        <v>27</v>
      </c>
      <c r="D63" s="611">
        <f t="shared" si="7"/>
        <v>957</v>
      </c>
      <c r="E63" s="14">
        <v>16</v>
      </c>
      <c r="F63" s="14">
        <v>23</v>
      </c>
      <c r="G63" s="14">
        <v>27</v>
      </c>
      <c r="H63" s="14">
        <v>13</v>
      </c>
      <c r="I63" s="14">
        <v>31</v>
      </c>
      <c r="J63" s="612">
        <v>7</v>
      </c>
      <c r="K63" s="612">
        <v>15</v>
      </c>
      <c r="L63" s="612">
        <v>13</v>
      </c>
      <c r="M63" s="612">
        <v>14</v>
      </c>
      <c r="N63" s="612">
        <v>9</v>
      </c>
      <c r="O63" s="612">
        <v>15</v>
      </c>
      <c r="P63" s="738">
        <v>15</v>
      </c>
      <c r="Q63" s="738"/>
      <c r="R63" s="612">
        <v>16</v>
      </c>
      <c r="S63" s="612">
        <v>20</v>
      </c>
      <c r="T63" s="612">
        <v>16</v>
      </c>
      <c r="U63" s="612">
        <v>13</v>
      </c>
      <c r="V63" s="612">
        <v>9</v>
      </c>
      <c r="W63" s="612">
        <v>9</v>
      </c>
      <c r="X63" s="612">
        <v>23</v>
      </c>
      <c r="Y63" s="612">
        <v>20</v>
      </c>
      <c r="Z63" s="612">
        <v>97</v>
      </c>
      <c r="AA63" s="612">
        <v>77</v>
      </c>
      <c r="AB63" s="645">
        <v>68</v>
      </c>
      <c r="AC63" s="645">
        <v>105</v>
      </c>
      <c r="AD63" s="645">
        <v>98</v>
      </c>
      <c r="AE63" s="645">
        <v>46</v>
      </c>
      <c r="AF63" s="645">
        <v>35</v>
      </c>
      <c r="AG63" s="645">
        <v>32</v>
      </c>
      <c r="AH63" s="645">
        <v>28</v>
      </c>
      <c r="AI63" s="645">
        <v>16</v>
      </c>
      <c r="AJ63" s="645">
        <v>9</v>
      </c>
      <c r="AK63" s="645">
        <v>12</v>
      </c>
      <c r="AL63" s="645">
        <v>5</v>
      </c>
      <c r="AM63" s="645">
        <v>5</v>
      </c>
      <c r="AN63" s="189">
        <v>1</v>
      </c>
      <c r="AO63" s="189">
        <v>5</v>
      </c>
      <c r="AP63" s="189">
        <v>5</v>
      </c>
      <c r="AQ63" s="189">
        <v>13</v>
      </c>
      <c r="AR63" s="614">
        <v>304</v>
      </c>
      <c r="AS63" s="614">
        <v>35</v>
      </c>
      <c r="AT63" s="614">
        <v>34</v>
      </c>
      <c r="AU63" s="614">
        <v>227</v>
      </c>
      <c r="AV63" s="614">
        <v>88</v>
      </c>
    </row>
    <row r="64" spans="1:48" x14ac:dyDescent="0.2">
      <c r="A64" s="608">
        <v>309</v>
      </c>
      <c r="B64" s="609">
        <v>502</v>
      </c>
      <c r="C64" s="610" t="s">
        <v>29</v>
      </c>
      <c r="D64" s="611">
        <f t="shared" si="7"/>
        <v>1279</v>
      </c>
      <c r="E64" s="14">
        <v>22</v>
      </c>
      <c r="F64" s="14">
        <v>10</v>
      </c>
      <c r="G64" s="14">
        <v>10</v>
      </c>
      <c r="H64" s="14">
        <v>10</v>
      </c>
      <c r="I64" s="14">
        <v>13</v>
      </c>
      <c r="J64" s="612">
        <v>7</v>
      </c>
      <c r="K64" s="612">
        <v>19</v>
      </c>
      <c r="L64" s="612">
        <v>18</v>
      </c>
      <c r="M64" s="612">
        <v>20</v>
      </c>
      <c r="N64" s="612">
        <v>17</v>
      </c>
      <c r="O64" s="612">
        <v>21</v>
      </c>
      <c r="P64" s="738">
        <v>20</v>
      </c>
      <c r="Q64" s="738"/>
      <c r="R64" s="612">
        <v>29</v>
      </c>
      <c r="S64" s="612">
        <v>21</v>
      </c>
      <c r="T64" s="612">
        <v>25</v>
      </c>
      <c r="U64" s="612">
        <v>22</v>
      </c>
      <c r="V64" s="612">
        <v>18</v>
      </c>
      <c r="W64" s="612">
        <v>23</v>
      </c>
      <c r="X64" s="612">
        <v>19</v>
      </c>
      <c r="Y64" s="612">
        <v>17</v>
      </c>
      <c r="Z64" s="612">
        <v>109</v>
      </c>
      <c r="AA64" s="612">
        <v>104</v>
      </c>
      <c r="AB64" s="645">
        <v>71</v>
      </c>
      <c r="AC64" s="645">
        <v>105</v>
      </c>
      <c r="AD64" s="645">
        <v>237</v>
      </c>
      <c r="AE64" s="645">
        <v>62</v>
      </c>
      <c r="AF64" s="645">
        <v>60</v>
      </c>
      <c r="AG64" s="645">
        <v>47</v>
      </c>
      <c r="AH64" s="645">
        <v>48</v>
      </c>
      <c r="AI64" s="645">
        <v>27</v>
      </c>
      <c r="AJ64" s="645">
        <v>18</v>
      </c>
      <c r="AK64" s="645">
        <v>15</v>
      </c>
      <c r="AL64" s="645">
        <v>8</v>
      </c>
      <c r="AM64" s="645">
        <v>7</v>
      </c>
      <c r="AN64" s="189">
        <v>2</v>
      </c>
      <c r="AO64" s="189">
        <v>10</v>
      </c>
      <c r="AP64" s="189">
        <v>10</v>
      </c>
      <c r="AQ64" s="189">
        <v>18</v>
      </c>
      <c r="AR64" s="614">
        <v>773</v>
      </c>
      <c r="AS64" s="614">
        <v>51</v>
      </c>
      <c r="AT64" s="614">
        <v>46</v>
      </c>
      <c r="AU64" s="614">
        <v>330</v>
      </c>
      <c r="AV64" s="614">
        <v>55</v>
      </c>
    </row>
    <row r="65" spans="1:48" x14ac:dyDescent="0.2">
      <c r="A65" s="608">
        <v>310</v>
      </c>
      <c r="B65" s="609">
        <v>503</v>
      </c>
      <c r="C65" s="610" t="s">
        <v>32</v>
      </c>
      <c r="D65" s="611">
        <f t="shared" si="7"/>
        <v>967</v>
      </c>
      <c r="E65" s="14">
        <v>14</v>
      </c>
      <c r="F65" s="14">
        <v>18</v>
      </c>
      <c r="G65" s="14">
        <v>14</v>
      </c>
      <c r="H65" s="14">
        <v>11</v>
      </c>
      <c r="I65" s="14">
        <v>12</v>
      </c>
      <c r="J65" s="612">
        <v>7</v>
      </c>
      <c r="K65" s="612">
        <v>28</v>
      </c>
      <c r="L65" s="612">
        <v>27</v>
      </c>
      <c r="M65" s="612">
        <v>25</v>
      </c>
      <c r="N65" s="612">
        <v>19</v>
      </c>
      <c r="O65" s="612">
        <v>25</v>
      </c>
      <c r="P65" s="738">
        <v>23</v>
      </c>
      <c r="Q65" s="738"/>
      <c r="R65" s="612">
        <v>17</v>
      </c>
      <c r="S65" s="612">
        <v>18</v>
      </c>
      <c r="T65" s="612">
        <v>22</v>
      </c>
      <c r="U65" s="612">
        <v>19</v>
      </c>
      <c r="V65" s="612">
        <v>14</v>
      </c>
      <c r="W65" s="612">
        <v>11</v>
      </c>
      <c r="X65" s="612">
        <v>12</v>
      </c>
      <c r="Y65" s="612">
        <v>11</v>
      </c>
      <c r="Z65" s="612">
        <v>85</v>
      </c>
      <c r="AA65" s="612">
        <v>85</v>
      </c>
      <c r="AB65" s="645">
        <v>87</v>
      </c>
      <c r="AC65" s="645">
        <v>84</v>
      </c>
      <c r="AD65" s="645">
        <v>63</v>
      </c>
      <c r="AE65" s="645">
        <v>50</v>
      </c>
      <c r="AF65" s="645">
        <v>53</v>
      </c>
      <c r="AG65" s="645">
        <v>41</v>
      </c>
      <c r="AH65" s="645">
        <v>15</v>
      </c>
      <c r="AI65" s="645">
        <v>23</v>
      </c>
      <c r="AJ65" s="645">
        <v>16</v>
      </c>
      <c r="AK65" s="645">
        <v>12</v>
      </c>
      <c r="AL65" s="645">
        <v>3</v>
      </c>
      <c r="AM65" s="645">
        <v>3</v>
      </c>
      <c r="AN65" s="189">
        <v>1</v>
      </c>
      <c r="AO65" s="189">
        <v>4</v>
      </c>
      <c r="AP65" s="189">
        <v>4</v>
      </c>
      <c r="AQ65" s="189">
        <v>15</v>
      </c>
      <c r="AR65" s="614">
        <v>710</v>
      </c>
      <c r="AS65" s="614">
        <v>74</v>
      </c>
      <c r="AT65" s="614">
        <v>30</v>
      </c>
      <c r="AU65" s="614">
        <v>213</v>
      </c>
      <c r="AV65" s="614">
        <v>37</v>
      </c>
    </row>
    <row r="66" spans="1:48" x14ac:dyDescent="0.2">
      <c r="A66" s="608">
        <v>311</v>
      </c>
      <c r="B66" s="609">
        <v>504</v>
      </c>
      <c r="C66" s="610" t="s">
        <v>34</v>
      </c>
      <c r="D66" s="611">
        <f t="shared" si="7"/>
        <v>867</v>
      </c>
      <c r="E66" s="14">
        <v>5</v>
      </c>
      <c r="F66" s="14">
        <v>3</v>
      </c>
      <c r="G66" s="14">
        <v>5</v>
      </c>
      <c r="H66" s="14">
        <v>8</v>
      </c>
      <c r="I66" s="14">
        <v>8</v>
      </c>
      <c r="J66" s="612">
        <v>8</v>
      </c>
      <c r="K66" s="612">
        <v>17</v>
      </c>
      <c r="L66" s="612">
        <v>16</v>
      </c>
      <c r="M66" s="612">
        <v>18</v>
      </c>
      <c r="N66" s="612">
        <v>12</v>
      </c>
      <c r="O66" s="612">
        <v>20</v>
      </c>
      <c r="P66" s="738">
        <v>18</v>
      </c>
      <c r="Q66" s="738"/>
      <c r="R66" s="612">
        <v>16</v>
      </c>
      <c r="S66" s="612">
        <v>17</v>
      </c>
      <c r="T66" s="612">
        <v>16</v>
      </c>
      <c r="U66" s="612">
        <v>16</v>
      </c>
      <c r="V66" s="612">
        <v>13</v>
      </c>
      <c r="W66" s="612">
        <v>10</v>
      </c>
      <c r="X66" s="612">
        <v>14</v>
      </c>
      <c r="Y66" s="612">
        <v>9</v>
      </c>
      <c r="Z66" s="612">
        <v>73</v>
      </c>
      <c r="AA66" s="612">
        <v>82</v>
      </c>
      <c r="AB66" s="645">
        <v>85</v>
      </c>
      <c r="AC66" s="645">
        <v>104</v>
      </c>
      <c r="AD66" s="645">
        <v>62</v>
      </c>
      <c r="AE66" s="645">
        <v>40</v>
      </c>
      <c r="AF66" s="645">
        <v>49</v>
      </c>
      <c r="AG66" s="645">
        <v>37</v>
      </c>
      <c r="AH66" s="645">
        <v>33</v>
      </c>
      <c r="AI66" s="645">
        <v>23</v>
      </c>
      <c r="AJ66" s="645">
        <v>11</v>
      </c>
      <c r="AK66" s="645">
        <v>11</v>
      </c>
      <c r="AL66" s="645">
        <v>4</v>
      </c>
      <c r="AM66" s="645">
        <v>4</v>
      </c>
      <c r="AN66" s="189">
        <v>1</v>
      </c>
      <c r="AO66" s="189">
        <v>5</v>
      </c>
      <c r="AP66" s="189">
        <v>5</v>
      </c>
      <c r="AQ66" s="189">
        <v>16</v>
      </c>
      <c r="AR66" s="614">
        <v>703</v>
      </c>
      <c r="AS66" s="614">
        <v>35</v>
      </c>
      <c r="AT66" s="614">
        <v>26</v>
      </c>
      <c r="AU66" s="614">
        <v>209</v>
      </c>
      <c r="AV66" s="614">
        <v>29</v>
      </c>
    </row>
    <row r="67" spans="1:48" x14ac:dyDescent="0.2">
      <c r="A67" s="608">
        <v>312</v>
      </c>
      <c r="B67" s="609">
        <v>505</v>
      </c>
      <c r="C67" s="610" t="s">
        <v>36</v>
      </c>
      <c r="D67" s="611">
        <f t="shared" si="7"/>
        <v>991</v>
      </c>
      <c r="E67" s="14">
        <v>19</v>
      </c>
      <c r="F67" s="14">
        <v>12</v>
      </c>
      <c r="G67" s="14">
        <v>15</v>
      </c>
      <c r="H67" s="14">
        <v>6</v>
      </c>
      <c r="I67" s="14">
        <v>10</v>
      </c>
      <c r="J67" s="612">
        <v>9</v>
      </c>
      <c r="K67" s="612">
        <v>22</v>
      </c>
      <c r="L67" s="612">
        <v>20</v>
      </c>
      <c r="M67" s="612">
        <v>21</v>
      </c>
      <c r="N67" s="612">
        <v>15</v>
      </c>
      <c r="O67" s="612">
        <v>20</v>
      </c>
      <c r="P67" s="738">
        <v>18</v>
      </c>
      <c r="Q67" s="738"/>
      <c r="R67" s="612">
        <v>12</v>
      </c>
      <c r="S67" s="612">
        <v>18</v>
      </c>
      <c r="T67" s="612">
        <v>22</v>
      </c>
      <c r="U67" s="612">
        <v>18</v>
      </c>
      <c r="V67" s="612">
        <v>16</v>
      </c>
      <c r="W67" s="612">
        <v>12</v>
      </c>
      <c r="X67" s="612">
        <v>20</v>
      </c>
      <c r="Y67" s="612">
        <v>14</v>
      </c>
      <c r="Z67" s="612">
        <v>83</v>
      </c>
      <c r="AA67" s="612">
        <v>94</v>
      </c>
      <c r="AB67" s="645">
        <v>68</v>
      </c>
      <c r="AC67" s="645">
        <v>94</v>
      </c>
      <c r="AD67" s="645">
        <v>81</v>
      </c>
      <c r="AE67" s="645">
        <v>72</v>
      </c>
      <c r="AF67" s="645">
        <v>54</v>
      </c>
      <c r="AG67" s="645">
        <v>43</v>
      </c>
      <c r="AH67" s="645">
        <v>15</v>
      </c>
      <c r="AI67" s="645">
        <v>26</v>
      </c>
      <c r="AJ67" s="645">
        <v>16</v>
      </c>
      <c r="AK67" s="645">
        <v>11</v>
      </c>
      <c r="AL67" s="645">
        <v>8</v>
      </c>
      <c r="AM67" s="645">
        <v>7</v>
      </c>
      <c r="AN67" s="189">
        <v>1</v>
      </c>
      <c r="AO67" s="189">
        <v>5</v>
      </c>
      <c r="AP67" s="189">
        <v>5</v>
      </c>
      <c r="AQ67" s="189">
        <v>15</v>
      </c>
      <c r="AR67" s="614">
        <v>703</v>
      </c>
      <c r="AS67" s="614">
        <v>40</v>
      </c>
      <c r="AT67" s="614">
        <v>36</v>
      </c>
      <c r="AU67" s="614">
        <v>259</v>
      </c>
      <c r="AV67" s="614">
        <v>37</v>
      </c>
    </row>
    <row r="68" spans="1:48" x14ac:dyDescent="0.2">
      <c r="A68" s="608">
        <v>313</v>
      </c>
      <c r="B68" s="609">
        <v>506</v>
      </c>
      <c r="C68" s="610" t="s">
        <v>38</v>
      </c>
      <c r="D68" s="611">
        <f t="shared" si="7"/>
        <v>3067</v>
      </c>
      <c r="E68" s="14">
        <v>23</v>
      </c>
      <c r="F68" s="14">
        <v>38</v>
      </c>
      <c r="G68" s="14">
        <v>36</v>
      </c>
      <c r="H68" s="14">
        <v>42</v>
      </c>
      <c r="I68" s="14">
        <v>37</v>
      </c>
      <c r="J68" s="612">
        <v>46</v>
      </c>
      <c r="K68" s="612">
        <v>82</v>
      </c>
      <c r="L68" s="612">
        <v>77</v>
      </c>
      <c r="M68" s="612">
        <v>72</v>
      </c>
      <c r="N68" s="612">
        <v>66</v>
      </c>
      <c r="O68" s="612">
        <v>84</v>
      </c>
      <c r="P68" s="738">
        <v>74</v>
      </c>
      <c r="Q68" s="738"/>
      <c r="R68" s="612">
        <v>90</v>
      </c>
      <c r="S68" s="612">
        <v>94</v>
      </c>
      <c r="T68" s="612">
        <v>75</v>
      </c>
      <c r="U68" s="612">
        <v>60</v>
      </c>
      <c r="V68" s="612">
        <v>106</v>
      </c>
      <c r="W68" s="612">
        <v>98</v>
      </c>
      <c r="X68" s="612">
        <v>87</v>
      </c>
      <c r="Y68" s="612">
        <v>93</v>
      </c>
      <c r="Z68" s="612">
        <v>284</v>
      </c>
      <c r="AA68" s="612">
        <v>275</v>
      </c>
      <c r="AB68" s="645">
        <v>161</v>
      </c>
      <c r="AC68" s="645">
        <v>241</v>
      </c>
      <c r="AD68" s="645">
        <v>85</v>
      </c>
      <c r="AE68" s="645">
        <v>74</v>
      </c>
      <c r="AF68" s="645">
        <v>127</v>
      </c>
      <c r="AG68" s="645">
        <v>121</v>
      </c>
      <c r="AH68" s="645">
        <v>97</v>
      </c>
      <c r="AI68" s="645">
        <v>61</v>
      </c>
      <c r="AJ68" s="645">
        <v>52</v>
      </c>
      <c r="AK68" s="645">
        <v>46</v>
      </c>
      <c r="AL68" s="645">
        <v>33</v>
      </c>
      <c r="AM68" s="645">
        <v>30</v>
      </c>
      <c r="AN68" s="189">
        <v>2</v>
      </c>
      <c r="AO68" s="189">
        <v>21</v>
      </c>
      <c r="AP68" s="189">
        <v>22</v>
      </c>
      <c r="AQ68" s="189">
        <v>44</v>
      </c>
      <c r="AR68" s="614">
        <v>1648</v>
      </c>
      <c r="AS68" s="614">
        <v>205</v>
      </c>
      <c r="AT68" s="614">
        <v>213</v>
      </c>
      <c r="AU68" s="614">
        <v>648</v>
      </c>
      <c r="AV68" s="614">
        <v>90</v>
      </c>
    </row>
    <row r="69" spans="1:48" x14ac:dyDescent="0.2">
      <c r="A69" s="608">
        <v>314</v>
      </c>
      <c r="B69" s="609">
        <v>6877</v>
      </c>
      <c r="C69" s="610" t="s">
        <v>40</v>
      </c>
      <c r="D69" s="611">
        <f t="shared" si="7"/>
        <v>1188</v>
      </c>
      <c r="E69" s="14">
        <v>24</v>
      </c>
      <c r="F69" s="14">
        <v>31</v>
      </c>
      <c r="G69" s="14">
        <v>39</v>
      </c>
      <c r="H69" s="14">
        <v>14</v>
      </c>
      <c r="I69" s="14">
        <v>35</v>
      </c>
      <c r="J69" s="612">
        <v>13</v>
      </c>
      <c r="K69" s="612">
        <v>19</v>
      </c>
      <c r="L69" s="612">
        <v>17</v>
      </c>
      <c r="M69" s="612">
        <v>25</v>
      </c>
      <c r="N69" s="612">
        <v>20</v>
      </c>
      <c r="O69" s="612">
        <v>25</v>
      </c>
      <c r="P69" s="738">
        <v>22</v>
      </c>
      <c r="Q69" s="738"/>
      <c r="R69" s="612">
        <v>28</v>
      </c>
      <c r="S69" s="612">
        <v>23</v>
      </c>
      <c r="T69" s="612">
        <v>23</v>
      </c>
      <c r="U69" s="612">
        <v>22</v>
      </c>
      <c r="V69" s="612">
        <v>19</v>
      </c>
      <c r="W69" s="612">
        <v>17</v>
      </c>
      <c r="X69" s="612">
        <v>21</v>
      </c>
      <c r="Y69" s="612">
        <v>16</v>
      </c>
      <c r="Z69" s="612">
        <v>115</v>
      </c>
      <c r="AA69" s="612">
        <v>98</v>
      </c>
      <c r="AB69" s="645">
        <v>102</v>
      </c>
      <c r="AC69" s="645">
        <v>64</v>
      </c>
      <c r="AD69" s="645">
        <v>77</v>
      </c>
      <c r="AE69" s="645">
        <v>62</v>
      </c>
      <c r="AF69" s="645">
        <v>67</v>
      </c>
      <c r="AG69" s="645">
        <v>44</v>
      </c>
      <c r="AH69" s="645">
        <v>48</v>
      </c>
      <c r="AI69" s="645">
        <v>18</v>
      </c>
      <c r="AJ69" s="645">
        <v>15</v>
      </c>
      <c r="AK69" s="645">
        <v>10</v>
      </c>
      <c r="AL69" s="645">
        <v>8</v>
      </c>
      <c r="AM69" s="645">
        <v>7</v>
      </c>
      <c r="AN69" s="189">
        <v>1</v>
      </c>
      <c r="AO69" s="189">
        <v>4</v>
      </c>
      <c r="AP69" s="189">
        <v>4</v>
      </c>
      <c r="AQ69" s="189">
        <v>20</v>
      </c>
      <c r="AR69" s="614">
        <v>657</v>
      </c>
      <c r="AS69" s="614">
        <v>49</v>
      </c>
      <c r="AT69" s="614">
        <v>44</v>
      </c>
      <c r="AU69" s="614">
        <v>239</v>
      </c>
      <c r="AV69" s="614">
        <v>69</v>
      </c>
    </row>
    <row r="70" spans="1:48" x14ac:dyDescent="0.2">
      <c r="A70" s="608">
        <v>315</v>
      </c>
      <c r="B70" s="609">
        <v>13862</v>
      </c>
      <c r="C70" s="610" t="s">
        <v>42</v>
      </c>
      <c r="D70" s="611">
        <f t="shared" si="7"/>
        <v>588</v>
      </c>
      <c r="E70" s="14">
        <v>11</v>
      </c>
      <c r="F70" s="14">
        <v>11</v>
      </c>
      <c r="G70" s="14">
        <v>10</v>
      </c>
      <c r="H70" s="14">
        <v>6</v>
      </c>
      <c r="I70" s="14">
        <v>7</v>
      </c>
      <c r="J70" s="612">
        <v>6</v>
      </c>
      <c r="K70" s="612">
        <v>10</v>
      </c>
      <c r="L70" s="612">
        <v>7</v>
      </c>
      <c r="M70" s="612">
        <v>10</v>
      </c>
      <c r="N70" s="612">
        <v>9</v>
      </c>
      <c r="O70" s="612">
        <v>10</v>
      </c>
      <c r="P70" s="738">
        <v>9</v>
      </c>
      <c r="Q70" s="738"/>
      <c r="R70" s="612">
        <v>7</v>
      </c>
      <c r="S70" s="612">
        <v>9</v>
      </c>
      <c r="T70" s="612">
        <v>11</v>
      </c>
      <c r="U70" s="612">
        <v>9</v>
      </c>
      <c r="V70" s="612">
        <v>8</v>
      </c>
      <c r="W70" s="612">
        <v>6</v>
      </c>
      <c r="X70" s="612">
        <v>9</v>
      </c>
      <c r="Y70" s="612">
        <v>5</v>
      </c>
      <c r="Z70" s="612">
        <v>35</v>
      </c>
      <c r="AA70" s="612">
        <v>45</v>
      </c>
      <c r="AB70" s="645">
        <v>66</v>
      </c>
      <c r="AC70" s="645">
        <v>63</v>
      </c>
      <c r="AD70" s="645">
        <v>56</v>
      </c>
      <c r="AE70" s="645">
        <v>43</v>
      </c>
      <c r="AF70" s="645">
        <v>31</v>
      </c>
      <c r="AG70" s="645">
        <v>25</v>
      </c>
      <c r="AH70" s="645">
        <v>14</v>
      </c>
      <c r="AI70" s="645">
        <v>17</v>
      </c>
      <c r="AJ70" s="645">
        <v>14</v>
      </c>
      <c r="AK70" s="645">
        <v>3</v>
      </c>
      <c r="AL70" s="645">
        <v>3</v>
      </c>
      <c r="AM70" s="645">
        <v>3</v>
      </c>
      <c r="AN70" s="615">
        <v>0</v>
      </c>
      <c r="AO70" s="615">
        <v>0</v>
      </c>
      <c r="AP70" s="615">
        <v>0</v>
      </c>
      <c r="AQ70" s="189">
        <v>9</v>
      </c>
      <c r="AR70" s="614">
        <v>301</v>
      </c>
      <c r="AS70" s="614">
        <v>20</v>
      </c>
      <c r="AT70" s="614">
        <v>15</v>
      </c>
      <c r="AU70" s="614">
        <v>144</v>
      </c>
      <c r="AV70" s="614">
        <v>55</v>
      </c>
    </row>
    <row r="71" spans="1:48" x14ac:dyDescent="0.2">
      <c r="A71" s="608">
        <v>316</v>
      </c>
      <c r="B71" s="609">
        <v>13863</v>
      </c>
      <c r="C71" s="610" t="s">
        <v>44</v>
      </c>
      <c r="D71" s="611">
        <f t="shared" si="7"/>
        <v>564</v>
      </c>
      <c r="E71" s="14">
        <v>6</v>
      </c>
      <c r="F71" s="14">
        <v>7</v>
      </c>
      <c r="G71" s="14">
        <v>10</v>
      </c>
      <c r="H71" s="14">
        <v>7</v>
      </c>
      <c r="I71" s="14">
        <v>12</v>
      </c>
      <c r="J71" s="612">
        <v>5</v>
      </c>
      <c r="K71" s="612">
        <v>10</v>
      </c>
      <c r="L71" s="612">
        <v>7</v>
      </c>
      <c r="M71" s="612">
        <v>12</v>
      </c>
      <c r="N71" s="612">
        <v>9</v>
      </c>
      <c r="O71" s="612">
        <v>10</v>
      </c>
      <c r="P71" s="738">
        <v>9</v>
      </c>
      <c r="Q71" s="738"/>
      <c r="R71" s="612">
        <v>7</v>
      </c>
      <c r="S71" s="612">
        <v>11</v>
      </c>
      <c r="T71" s="612">
        <v>11</v>
      </c>
      <c r="U71" s="612">
        <v>9</v>
      </c>
      <c r="V71" s="612">
        <v>6</v>
      </c>
      <c r="W71" s="612">
        <v>6</v>
      </c>
      <c r="X71" s="612">
        <v>7</v>
      </c>
      <c r="Y71" s="612">
        <v>5</v>
      </c>
      <c r="Z71" s="612">
        <v>35</v>
      </c>
      <c r="AA71" s="612">
        <v>48</v>
      </c>
      <c r="AB71" s="645">
        <v>82</v>
      </c>
      <c r="AC71" s="645">
        <v>31</v>
      </c>
      <c r="AD71" s="645">
        <v>56</v>
      </c>
      <c r="AE71" s="645">
        <v>39</v>
      </c>
      <c r="AF71" s="645">
        <v>30</v>
      </c>
      <c r="AG71" s="645">
        <v>25</v>
      </c>
      <c r="AH71" s="645">
        <v>13</v>
      </c>
      <c r="AI71" s="645">
        <v>16</v>
      </c>
      <c r="AJ71" s="645">
        <v>15</v>
      </c>
      <c r="AK71" s="645">
        <v>2</v>
      </c>
      <c r="AL71" s="645">
        <v>3</v>
      </c>
      <c r="AM71" s="645">
        <v>3</v>
      </c>
      <c r="AN71" s="189">
        <v>1</v>
      </c>
      <c r="AO71" s="189">
        <v>1</v>
      </c>
      <c r="AP71" s="189">
        <v>1</v>
      </c>
      <c r="AQ71" s="189">
        <v>9</v>
      </c>
      <c r="AR71" s="614">
        <v>297</v>
      </c>
      <c r="AS71" s="614">
        <v>20</v>
      </c>
      <c r="AT71" s="614">
        <v>15</v>
      </c>
      <c r="AU71" s="614">
        <v>135</v>
      </c>
      <c r="AV71" s="614">
        <v>23</v>
      </c>
    </row>
    <row r="72" spans="1:48" x14ac:dyDescent="0.2">
      <c r="A72" s="651" t="s">
        <v>842</v>
      </c>
      <c r="B72" s="652"/>
      <c r="C72" s="652" t="s">
        <v>869</v>
      </c>
      <c r="D72" s="611">
        <f t="shared" si="7"/>
        <v>30310</v>
      </c>
      <c r="E72" s="643">
        <f>SUM(E73:E97)</f>
        <v>1032</v>
      </c>
      <c r="F72" s="643">
        <f t="shared" ref="F72:AV72" si="11">SUM(F73:F97)</f>
        <v>1095</v>
      </c>
      <c r="G72" s="643">
        <f t="shared" si="11"/>
        <v>1060</v>
      </c>
      <c r="H72" s="643">
        <f t="shared" si="11"/>
        <v>1228</v>
      </c>
      <c r="I72" s="643">
        <f t="shared" si="11"/>
        <v>1088</v>
      </c>
      <c r="J72" s="643">
        <f t="shared" si="11"/>
        <v>1084</v>
      </c>
      <c r="K72" s="643">
        <f t="shared" si="11"/>
        <v>768</v>
      </c>
      <c r="L72" s="643">
        <f t="shared" si="11"/>
        <v>845</v>
      </c>
      <c r="M72" s="643">
        <f t="shared" si="11"/>
        <v>746</v>
      </c>
      <c r="N72" s="643">
        <f t="shared" si="11"/>
        <v>669</v>
      </c>
      <c r="O72" s="643">
        <f t="shared" si="11"/>
        <v>673</v>
      </c>
      <c r="P72" s="739">
        <f t="shared" si="11"/>
        <v>726</v>
      </c>
      <c r="Q72" s="739"/>
      <c r="R72" s="643">
        <f t="shared" si="11"/>
        <v>696</v>
      </c>
      <c r="S72" s="643">
        <f t="shared" si="11"/>
        <v>816</v>
      </c>
      <c r="T72" s="643">
        <f t="shared" si="11"/>
        <v>694</v>
      </c>
      <c r="U72" s="643">
        <f t="shared" si="11"/>
        <v>732</v>
      </c>
      <c r="V72" s="643">
        <f t="shared" si="11"/>
        <v>718</v>
      </c>
      <c r="W72" s="643">
        <f t="shared" si="11"/>
        <v>677</v>
      </c>
      <c r="X72" s="643">
        <f t="shared" si="11"/>
        <v>679</v>
      </c>
      <c r="Y72" s="643">
        <f t="shared" si="11"/>
        <v>576</v>
      </c>
      <c r="Z72" s="643">
        <f t="shared" si="11"/>
        <v>2647</v>
      </c>
      <c r="AA72" s="643">
        <f t="shared" si="11"/>
        <v>2048</v>
      </c>
      <c r="AB72" s="643">
        <f t="shared" si="11"/>
        <v>1687</v>
      </c>
      <c r="AC72" s="643">
        <f t="shared" si="11"/>
        <v>1758</v>
      </c>
      <c r="AD72" s="643">
        <f t="shared" si="11"/>
        <v>1285</v>
      </c>
      <c r="AE72" s="643">
        <f t="shared" si="11"/>
        <v>1138</v>
      </c>
      <c r="AF72" s="643">
        <f t="shared" si="11"/>
        <v>883</v>
      </c>
      <c r="AG72" s="643">
        <f t="shared" si="11"/>
        <v>770</v>
      </c>
      <c r="AH72" s="643">
        <f t="shared" si="11"/>
        <v>620</v>
      </c>
      <c r="AI72" s="643">
        <f t="shared" si="11"/>
        <v>387</v>
      </c>
      <c r="AJ72" s="643">
        <f t="shared" si="11"/>
        <v>236</v>
      </c>
      <c r="AK72" s="643">
        <f t="shared" si="11"/>
        <v>131</v>
      </c>
      <c r="AL72" s="643">
        <f t="shared" si="11"/>
        <v>72</v>
      </c>
      <c r="AM72" s="643">
        <f t="shared" si="11"/>
        <v>46</v>
      </c>
      <c r="AN72" s="643">
        <f t="shared" si="11"/>
        <v>52</v>
      </c>
      <c r="AO72" s="643">
        <f t="shared" si="11"/>
        <v>492</v>
      </c>
      <c r="AP72" s="643">
        <f t="shared" si="11"/>
        <v>594</v>
      </c>
      <c r="AQ72" s="643">
        <f t="shared" si="11"/>
        <v>1154</v>
      </c>
      <c r="AR72" s="643">
        <f t="shared" si="11"/>
        <v>14664</v>
      </c>
      <c r="AS72" s="643">
        <f t="shared" si="11"/>
        <v>1747</v>
      </c>
      <c r="AT72" s="643">
        <f t="shared" si="11"/>
        <v>1679</v>
      </c>
      <c r="AU72" s="643">
        <f t="shared" si="11"/>
        <v>5035</v>
      </c>
      <c r="AV72" s="643">
        <f t="shared" si="11"/>
        <v>1601</v>
      </c>
    </row>
    <row r="73" spans="1:48" x14ac:dyDescent="0.2">
      <c r="A73" s="608">
        <v>201</v>
      </c>
      <c r="B73" s="609">
        <v>469</v>
      </c>
      <c r="C73" s="610" t="s">
        <v>49</v>
      </c>
      <c r="D73" s="611">
        <f t="shared" si="7"/>
        <v>4247</v>
      </c>
      <c r="E73" s="14">
        <v>83</v>
      </c>
      <c r="F73" s="14">
        <v>90</v>
      </c>
      <c r="G73" s="14">
        <v>66</v>
      </c>
      <c r="H73" s="612">
        <v>264</v>
      </c>
      <c r="I73" s="14">
        <v>79</v>
      </c>
      <c r="J73" s="612">
        <v>240</v>
      </c>
      <c r="K73" s="612">
        <v>88</v>
      </c>
      <c r="L73" s="612">
        <v>112</v>
      </c>
      <c r="M73" s="612">
        <v>94</v>
      </c>
      <c r="N73" s="612">
        <v>90</v>
      </c>
      <c r="O73" s="612">
        <v>77</v>
      </c>
      <c r="P73" s="738">
        <v>79</v>
      </c>
      <c r="Q73" s="738"/>
      <c r="R73" s="612">
        <v>104</v>
      </c>
      <c r="S73" s="612">
        <v>115</v>
      </c>
      <c r="T73" s="612">
        <v>97</v>
      </c>
      <c r="U73" s="612">
        <v>99</v>
      </c>
      <c r="V73" s="612">
        <v>98</v>
      </c>
      <c r="W73" s="612">
        <v>91</v>
      </c>
      <c r="X73" s="612">
        <v>96</v>
      </c>
      <c r="Y73" s="612">
        <v>92</v>
      </c>
      <c r="Z73" s="612">
        <v>394</v>
      </c>
      <c r="AA73" s="612">
        <v>295</v>
      </c>
      <c r="AB73" s="612">
        <v>266</v>
      </c>
      <c r="AC73" s="612">
        <v>246</v>
      </c>
      <c r="AD73" s="612">
        <v>317</v>
      </c>
      <c r="AE73" s="612">
        <v>238</v>
      </c>
      <c r="AF73" s="648">
        <v>83</v>
      </c>
      <c r="AG73" s="648">
        <v>84</v>
      </c>
      <c r="AH73" s="612">
        <v>70</v>
      </c>
      <c r="AI73" s="612">
        <v>49</v>
      </c>
      <c r="AJ73" s="648">
        <v>22</v>
      </c>
      <c r="AK73" s="612">
        <v>17</v>
      </c>
      <c r="AL73" s="648">
        <v>6</v>
      </c>
      <c r="AM73" s="612">
        <v>6</v>
      </c>
      <c r="AN73" s="614">
        <v>20</v>
      </c>
      <c r="AO73" s="614">
        <v>50</v>
      </c>
      <c r="AP73" s="614">
        <v>70</v>
      </c>
      <c r="AQ73" s="614">
        <v>185</v>
      </c>
      <c r="AR73" s="614">
        <v>1112</v>
      </c>
      <c r="AS73" s="614">
        <v>181</v>
      </c>
      <c r="AT73" s="614">
        <v>139</v>
      </c>
      <c r="AU73" s="614">
        <v>775</v>
      </c>
      <c r="AV73" s="614">
        <v>110</v>
      </c>
    </row>
    <row r="74" spans="1:48" x14ac:dyDescent="0.2">
      <c r="A74" s="608">
        <v>301</v>
      </c>
      <c r="B74" s="609">
        <v>513</v>
      </c>
      <c r="C74" s="610" t="s">
        <v>51</v>
      </c>
      <c r="D74" s="611">
        <f t="shared" si="7"/>
        <v>928</v>
      </c>
      <c r="E74" s="14">
        <v>62</v>
      </c>
      <c r="F74" s="14">
        <v>58</v>
      </c>
      <c r="G74" s="14">
        <v>47</v>
      </c>
      <c r="H74" s="612">
        <v>36</v>
      </c>
      <c r="I74" s="14">
        <v>51</v>
      </c>
      <c r="J74" s="612">
        <v>34</v>
      </c>
      <c r="K74" s="612">
        <v>28</v>
      </c>
      <c r="L74" s="612">
        <v>32</v>
      </c>
      <c r="M74" s="612">
        <v>26</v>
      </c>
      <c r="N74" s="612">
        <v>25</v>
      </c>
      <c r="O74" s="612">
        <v>22</v>
      </c>
      <c r="P74" s="738">
        <v>26</v>
      </c>
      <c r="Q74" s="738"/>
      <c r="R74" s="612">
        <v>18</v>
      </c>
      <c r="S74" s="612">
        <v>21</v>
      </c>
      <c r="T74" s="612">
        <v>18</v>
      </c>
      <c r="U74" s="612">
        <v>18</v>
      </c>
      <c r="V74" s="612">
        <v>17</v>
      </c>
      <c r="W74" s="612">
        <v>17</v>
      </c>
      <c r="X74" s="612">
        <v>19</v>
      </c>
      <c r="Y74" s="612">
        <v>16</v>
      </c>
      <c r="Z74" s="612">
        <v>65</v>
      </c>
      <c r="AA74" s="612">
        <v>39</v>
      </c>
      <c r="AB74" s="612">
        <v>46</v>
      </c>
      <c r="AC74" s="612">
        <v>34</v>
      </c>
      <c r="AD74" s="612">
        <v>33</v>
      </c>
      <c r="AE74" s="612">
        <v>25</v>
      </c>
      <c r="AF74" s="612">
        <v>20</v>
      </c>
      <c r="AG74" s="645">
        <v>26</v>
      </c>
      <c r="AH74" s="645">
        <v>19</v>
      </c>
      <c r="AI74" s="645">
        <v>11</v>
      </c>
      <c r="AJ74" s="645">
        <v>9</v>
      </c>
      <c r="AK74" s="645">
        <v>5</v>
      </c>
      <c r="AL74" s="645">
        <v>3</v>
      </c>
      <c r="AM74" s="645">
        <v>2</v>
      </c>
      <c r="AN74" s="614">
        <v>2</v>
      </c>
      <c r="AO74" s="614">
        <v>9</v>
      </c>
      <c r="AP74" s="614">
        <v>12</v>
      </c>
      <c r="AQ74" s="614">
        <v>38</v>
      </c>
      <c r="AR74" s="614">
        <v>341</v>
      </c>
      <c r="AS74" s="614">
        <v>56</v>
      </c>
      <c r="AT74" s="614">
        <v>63</v>
      </c>
      <c r="AU74" s="614">
        <v>185</v>
      </c>
      <c r="AV74" s="614">
        <v>76</v>
      </c>
    </row>
    <row r="75" spans="1:48" x14ac:dyDescent="0.2">
      <c r="A75" s="608">
        <v>303</v>
      </c>
      <c r="B75" s="609">
        <v>514</v>
      </c>
      <c r="C75" s="610" t="s">
        <v>53</v>
      </c>
      <c r="D75" s="611">
        <f t="shared" si="7"/>
        <v>615</v>
      </c>
      <c r="E75" s="14">
        <v>20</v>
      </c>
      <c r="F75" s="14">
        <v>22</v>
      </c>
      <c r="G75" s="14">
        <v>21</v>
      </c>
      <c r="H75" s="612">
        <v>39</v>
      </c>
      <c r="I75" s="14">
        <v>14</v>
      </c>
      <c r="J75" s="612">
        <v>38</v>
      </c>
      <c r="K75" s="612">
        <v>20</v>
      </c>
      <c r="L75" s="612">
        <v>26</v>
      </c>
      <c r="M75" s="612">
        <v>19</v>
      </c>
      <c r="N75" s="612">
        <v>17</v>
      </c>
      <c r="O75" s="612">
        <v>16</v>
      </c>
      <c r="P75" s="738">
        <v>17</v>
      </c>
      <c r="Q75" s="738"/>
      <c r="R75" s="612">
        <v>20</v>
      </c>
      <c r="S75" s="612">
        <v>22</v>
      </c>
      <c r="T75" s="612">
        <v>16</v>
      </c>
      <c r="U75" s="612">
        <v>17</v>
      </c>
      <c r="V75" s="612">
        <v>16</v>
      </c>
      <c r="W75" s="612">
        <v>14</v>
      </c>
      <c r="X75" s="612">
        <v>14</v>
      </c>
      <c r="Y75" s="612">
        <v>14</v>
      </c>
      <c r="Z75" s="612">
        <v>31</v>
      </c>
      <c r="AA75" s="612">
        <v>23</v>
      </c>
      <c r="AB75" s="645">
        <v>35</v>
      </c>
      <c r="AC75" s="645">
        <v>20</v>
      </c>
      <c r="AD75" s="645">
        <v>17</v>
      </c>
      <c r="AE75" s="645">
        <v>9</v>
      </c>
      <c r="AF75" s="645">
        <v>12</v>
      </c>
      <c r="AG75" s="645">
        <v>20</v>
      </c>
      <c r="AH75" s="645">
        <v>17</v>
      </c>
      <c r="AI75" s="645">
        <v>10</v>
      </c>
      <c r="AJ75" s="645">
        <v>8</v>
      </c>
      <c r="AK75" s="645">
        <v>5</v>
      </c>
      <c r="AL75" s="645">
        <v>4</v>
      </c>
      <c r="AM75" s="645">
        <v>2</v>
      </c>
      <c r="AN75" s="614">
        <v>2</v>
      </c>
      <c r="AO75" s="614">
        <v>9</v>
      </c>
      <c r="AP75" s="614">
        <v>12</v>
      </c>
      <c r="AQ75" s="614">
        <v>26</v>
      </c>
      <c r="AR75" s="614">
        <v>328</v>
      </c>
      <c r="AS75" s="614">
        <v>43</v>
      </c>
      <c r="AT75" s="614">
        <v>58</v>
      </c>
      <c r="AU75" s="614">
        <v>151</v>
      </c>
      <c r="AV75" s="614">
        <v>47</v>
      </c>
    </row>
    <row r="76" spans="1:48" x14ac:dyDescent="0.2">
      <c r="A76" s="608">
        <v>304</v>
      </c>
      <c r="B76" s="609">
        <v>470</v>
      </c>
      <c r="C76" s="610" t="s">
        <v>55</v>
      </c>
      <c r="D76" s="611">
        <f t="shared" si="7"/>
        <v>847</v>
      </c>
      <c r="E76" s="14">
        <v>29</v>
      </c>
      <c r="F76" s="14">
        <v>27</v>
      </c>
      <c r="G76" s="14">
        <v>30</v>
      </c>
      <c r="H76" s="612">
        <v>32</v>
      </c>
      <c r="I76" s="14">
        <v>38</v>
      </c>
      <c r="J76" s="612">
        <v>33</v>
      </c>
      <c r="K76" s="612">
        <v>19</v>
      </c>
      <c r="L76" s="612">
        <v>22</v>
      </c>
      <c r="M76" s="612">
        <v>18</v>
      </c>
      <c r="N76" s="612">
        <v>16</v>
      </c>
      <c r="O76" s="612">
        <v>15</v>
      </c>
      <c r="P76" s="738">
        <v>17</v>
      </c>
      <c r="Q76" s="738"/>
      <c r="R76" s="612">
        <v>15</v>
      </c>
      <c r="S76" s="612">
        <v>16</v>
      </c>
      <c r="T76" s="612">
        <v>15</v>
      </c>
      <c r="U76" s="612">
        <v>15</v>
      </c>
      <c r="V76" s="612">
        <v>16</v>
      </c>
      <c r="W76" s="612">
        <v>12</v>
      </c>
      <c r="X76" s="612">
        <v>13</v>
      </c>
      <c r="Y76" s="612">
        <v>14</v>
      </c>
      <c r="Z76" s="612">
        <v>92</v>
      </c>
      <c r="AA76" s="612">
        <v>80</v>
      </c>
      <c r="AB76" s="645">
        <v>57</v>
      </c>
      <c r="AC76" s="645">
        <v>69</v>
      </c>
      <c r="AD76" s="645">
        <v>36</v>
      </c>
      <c r="AE76" s="645">
        <v>26</v>
      </c>
      <c r="AF76" s="645">
        <v>19</v>
      </c>
      <c r="AG76" s="645">
        <v>18</v>
      </c>
      <c r="AH76" s="645">
        <v>15</v>
      </c>
      <c r="AI76" s="645">
        <v>8</v>
      </c>
      <c r="AJ76" s="645">
        <v>6</v>
      </c>
      <c r="AK76" s="645">
        <v>4</v>
      </c>
      <c r="AL76" s="645">
        <v>2</v>
      </c>
      <c r="AM76" s="645">
        <v>3</v>
      </c>
      <c r="AN76" s="614">
        <v>2</v>
      </c>
      <c r="AO76" s="614">
        <v>14</v>
      </c>
      <c r="AP76" s="614">
        <v>17</v>
      </c>
      <c r="AQ76" s="614">
        <v>19</v>
      </c>
      <c r="AR76" s="614">
        <v>292</v>
      </c>
      <c r="AS76" s="614">
        <v>53</v>
      </c>
      <c r="AT76" s="614">
        <v>55</v>
      </c>
      <c r="AU76" s="614">
        <v>142</v>
      </c>
      <c r="AV76" s="614">
        <v>38</v>
      </c>
    </row>
    <row r="77" spans="1:48" x14ac:dyDescent="0.2">
      <c r="A77" s="608">
        <v>305</v>
      </c>
      <c r="B77" s="609">
        <v>515</v>
      </c>
      <c r="C77" s="610" t="s">
        <v>57</v>
      </c>
      <c r="D77" s="611">
        <f t="shared" si="7"/>
        <v>638</v>
      </c>
      <c r="E77" s="14">
        <v>30</v>
      </c>
      <c r="F77" s="14">
        <v>33</v>
      </c>
      <c r="G77" s="14">
        <v>30</v>
      </c>
      <c r="H77" s="612">
        <v>22</v>
      </c>
      <c r="I77" s="14">
        <v>22</v>
      </c>
      <c r="J77" s="612">
        <v>23</v>
      </c>
      <c r="K77" s="612">
        <v>10</v>
      </c>
      <c r="L77" s="612">
        <v>10</v>
      </c>
      <c r="M77" s="612">
        <v>9</v>
      </c>
      <c r="N77" s="612">
        <v>8</v>
      </c>
      <c r="O77" s="612">
        <v>8</v>
      </c>
      <c r="P77" s="738">
        <v>8</v>
      </c>
      <c r="Q77" s="738"/>
      <c r="R77" s="612">
        <v>9</v>
      </c>
      <c r="S77" s="612">
        <v>11</v>
      </c>
      <c r="T77" s="612">
        <v>12</v>
      </c>
      <c r="U77" s="612">
        <v>13</v>
      </c>
      <c r="V77" s="612">
        <v>11</v>
      </c>
      <c r="W77" s="612">
        <v>10</v>
      </c>
      <c r="X77" s="612">
        <v>12</v>
      </c>
      <c r="Y77" s="612">
        <v>11</v>
      </c>
      <c r="Z77" s="612">
        <v>87</v>
      </c>
      <c r="AA77" s="612">
        <v>67</v>
      </c>
      <c r="AB77" s="645">
        <v>13</v>
      </c>
      <c r="AC77" s="645">
        <v>58</v>
      </c>
      <c r="AD77" s="645">
        <v>45</v>
      </c>
      <c r="AE77" s="645">
        <v>4</v>
      </c>
      <c r="AF77" s="645">
        <v>12</v>
      </c>
      <c r="AG77" s="645">
        <v>9</v>
      </c>
      <c r="AH77" s="648">
        <v>16</v>
      </c>
      <c r="AI77" s="645">
        <v>8</v>
      </c>
      <c r="AJ77" s="645">
        <v>7</v>
      </c>
      <c r="AK77" s="648">
        <v>5</v>
      </c>
      <c r="AL77" s="645">
        <v>3</v>
      </c>
      <c r="AM77" s="645">
        <v>2</v>
      </c>
      <c r="AN77" s="614">
        <v>1</v>
      </c>
      <c r="AO77" s="614">
        <v>9</v>
      </c>
      <c r="AP77" s="614">
        <v>12</v>
      </c>
      <c r="AQ77" s="614">
        <v>23</v>
      </c>
      <c r="AR77" s="614">
        <v>280</v>
      </c>
      <c r="AS77" s="614">
        <v>69</v>
      </c>
      <c r="AT77" s="614">
        <v>65</v>
      </c>
      <c r="AU77" s="614">
        <v>151</v>
      </c>
      <c r="AV77" s="614">
        <v>55</v>
      </c>
    </row>
    <row r="78" spans="1:48" x14ac:dyDescent="0.2">
      <c r="A78" s="608">
        <v>306</v>
      </c>
      <c r="B78" s="609">
        <v>471</v>
      </c>
      <c r="C78" s="610" t="s">
        <v>59</v>
      </c>
      <c r="D78" s="611">
        <f t="shared" si="7"/>
        <v>2365</v>
      </c>
      <c r="E78" s="14">
        <v>124</v>
      </c>
      <c r="F78" s="14">
        <v>125</v>
      </c>
      <c r="G78" s="14">
        <v>106</v>
      </c>
      <c r="H78" s="612">
        <v>85</v>
      </c>
      <c r="I78" s="14">
        <v>108</v>
      </c>
      <c r="J78" s="612">
        <v>74</v>
      </c>
      <c r="K78" s="612">
        <v>53</v>
      </c>
      <c r="L78" s="612">
        <v>61</v>
      </c>
      <c r="M78" s="612">
        <v>52</v>
      </c>
      <c r="N78" s="612">
        <v>46</v>
      </c>
      <c r="O78" s="612">
        <v>45</v>
      </c>
      <c r="P78" s="738">
        <v>49</v>
      </c>
      <c r="Q78" s="738"/>
      <c r="R78" s="612">
        <v>41</v>
      </c>
      <c r="S78" s="612">
        <v>54</v>
      </c>
      <c r="T78" s="612">
        <v>52</v>
      </c>
      <c r="U78" s="612">
        <v>56</v>
      </c>
      <c r="V78" s="612">
        <v>55</v>
      </c>
      <c r="W78" s="612">
        <v>43</v>
      </c>
      <c r="X78" s="612">
        <v>45</v>
      </c>
      <c r="Y78" s="612">
        <v>46</v>
      </c>
      <c r="Z78" s="612">
        <v>195</v>
      </c>
      <c r="AA78" s="612">
        <v>170</v>
      </c>
      <c r="AB78" s="645">
        <v>123</v>
      </c>
      <c r="AC78" s="645">
        <v>147</v>
      </c>
      <c r="AD78" s="645">
        <v>55</v>
      </c>
      <c r="AE78" s="645">
        <v>115</v>
      </c>
      <c r="AF78" s="645">
        <v>72</v>
      </c>
      <c r="AG78" s="645">
        <v>53</v>
      </c>
      <c r="AH78" s="645">
        <v>56</v>
      </c>
      <c r="AI78" s="645">
        <v>25</v>
      </c>
      <c r="AJ78" s="645">
        <v>18</v>
      </c>
      <c r="AK78" s="645">
        <v>9</v>
      </c>
      <c r="AL78" s="645">
        <v>4</v>
      </c>
      <c r="AM78" s="645">
        <v>3</v>
      </c>
      <c r="AN78" s="614">
        <v>2</v>
      </c>
      <c r="AO78" s="614">
        <v>27</v>
      </c>
      <c r="AP78" s="614">
        <v>34</v>
      </c>
      <c r="AQ78" s="614">
        <v>62</v>
      </c>
      <c r="AR78" s="614">
        <v>1179</v>
      </c>
      <c r="AS78" s="614">
        <v>64</v>
      </c>
      <c r="AT78" s="614">
        <v>63</v>
      </c>
      <c r="AU78" s="614">
        <v>559</v>
      </c>
      <c r="AV78" s="614">
        <v>136</v>
      </c>
    </row>
    <row r="79" spans="1:48" x14ac:dyDescent="0.2">
      <c r="A79" s="608">
        <v>308</v>
      </c>
      <c r="B79" s="609">
        <v>459</v>
      </c>
      <c r="C79" s="610" t="s">
        <v>61</v>
      </c>
      <c r="D79" s="611">
        <f t="shared" si="7"/>
        <v>876</v>
      </c>
      <c r="E79" s="14">
        <v>46</v>
      </c>
      <c r="F79" s="14">
        <v>42</v>
      </c>
      <c r="G79" s="14">
        <v>43</v>
      </c>
      <c r="H79" s="612">
        <v>27</v>
      </c>
      <c r="I79" s="14">
        <v>46</v>
      </c>
      <c r="J79" s="612">
        <v>23</v>
      </c>
      <c r="K79" s="612">
        <v>29</v>
      </c>
      <c r="L79" s="612">
        <v>32</v>
      </c>
      <c r="M79" s="612">
        <v>27</v>
      </c>
      <c r="N79" s="612">
        <v>24</v>
      </c>
      <c r="O79" s="612">
        <v>24</v>
      </c>
      <c r="P79" s="738">
        <v>26</v>
      </c>
      <c r="Q79" s="738"/>
      <c r="R79" s="612">
        <v>25</v>
      </c>
      <c r="S79" s="612">
        <v>26</v>
      </c>
      <c r="T79" s="612">
        <v>17</v>
      </c>
      <c r="U79" s="612">
        <v>17</v>
      </c>
      <c r="V79" s="612">
        <v>16</v>
      </c>
      <c r="W79" s="612">
        <v>16</v>
      </c>
      <c r="X79" s="612">
        <v>17</v>
      </c>
      <c r="Y79" s="612">
        <v>15</v>
      </c>
      <c r="Z79" s="612">
        <v>70</v>
      </c>
      <c r="AA79" s="612">
        <v>43</v>
      </c>
      <c r="AB79" s="645">
        <v>48</v>
      </c>
      <c r="AC79" s="645">
        <v>37</v>
      </c>
      <c r="AD79" s="645">
        <v>18</v>
      </c>
      <c r="AE79" s="645">
        <v>24</v>
      </c>
      <c r="AF79" s="645">
        <v>29</v>
      </c>
      <c r="AG79" s="645">
        <v>28</v>
      </c>
      <c r="AH79" s="645">
        <v>17</v>
      </c>
      <c r="AI79" s="645">
        <v>8</v>
      </c>
      <c r="AJ79" s="645">
        <v>8</v>
      </c>
      <c r="AK79" s="645">
        <v>5</v>
      </c>
      <c r="AL79" s="645">
        <v>2</v>
      </c>
      <c r="AM79" s="645">
        <v>1</v>
      </c>
      <c r="AN79" s="614">
        <v>2</v>
      </c>
      <c r="AO79" s="614">
        <v>14</v>
      </c>
      <c r="AP79" s="614">
        <v>20</v>
      </c>
      <c r="AQ79" s="614">
        <v>21</v>
      </c>
      <c r="AR79" s="614">
        <v>546</v>
      </c>
      <c r="AS79" s="614">
        <v>44</v>
      </c>
      <c r="AT79" s="614">
        <v>58</v>
      </c>
      <c r="AU79" s="614">
        <v>195</v>
      </c>
      <c r="AV79" s="614">
        <v>62</v>
      </c>
    </row>
    <row r="80" spans="1:48" x14ac:dyDescent="0.2">
      <c r="A80" s="608">
        <v>309</v>
      </c>
      <c r="B80" s="609">
        <v>460</v>
      </c>
      <c r="C80" s="610" t="s">
        <v>64</v>
      </c>
      <c r="D80" s="611">
        <f t="shared" si="7"/>
        <v>2196</v>
      </c>
      <c r="E80" s="14">
        <v>38</v>
      </c>
      <c r="F80" s="14">
        <v>41</v>
      </c>
      <c r="G80" s="14">
        <v>45</v>
      </c>
      <c r="H80" s="645">
        <v>89</v>
      </c>
      <c r="I80" s="14">
        <v>46</v>
      </c>
      <c r="J80" s="612">
        <v>76</v>
      </c>
      <c r="K80" s="612">
        <v>59</v>
      </c>
      <c r="L80" s="612">
        <v>62</v>
      </c>
      <c r="M80" s="612">
        <v>57</v>
      </c>
      <c r="N80" s="612">
        <v>51</v>
      </c>
      <c r="O80" s="612">
        <v>52</v>
      </c>
      <c r="P80" s="738">
        <v>56</v>
      </c>
      <c r="Q80" s="738"/>
      <c r="R80" s="612">
        <v>50</v>
      </c>
      <c r="S80" s="612">
        <v>60</v>
      </c>
      <c r="T80" s="612">
        <v>49</v>
      </c>
      <c r="U80" s="612">
        <v>59</v>
      </c>
      <c r="V80" s="612">
        <v>57</v>
      </c>
      <c r="W80" s="612">
        <v>60</v>
      </c>
      <c r="X80" s="612">
        <v>61</v>
      </c>
      <c r="Y80" s="612">
        <v>46</v>
      </c>
      <c r="Z80" s="612">
        <v>233</v>
      </c>
      <c r="AA80" s="612">
        <v>199</v>
      </c>
      <c r="AB80" s="645">
        <v>45</v>
      </c>
      <c r="AC80" s="645">
        <v>170</v>
      </c>
      <c r="AD80" s="645">
        <v>95</v>
      </c>
      <c r="AE80" s="645">
        <v>97</v>
      </c>
      <c r="AF80" s="645">
        <v>71</v>
      </c>
      <c r="AG80" s="645">
        <v>60</v>
      </c>
      <c r="AH80" s="645">
        <v>52</v>
      </c>
      <c r="AI80" s="645">
        <v>24</v>
      </c>
      <c r="AJ80" s="645">
        <v>18</v>
      </c>
      <c r="AK80" s="645">
        <v>10</v>
      </c>
      <c r="AL80" s="645">
        <v>5</v>
      </c>
      <c r="AM80" s="645">
        <v>3</v>
      </c>
      <c r="AN80" s="614">
        <v>2</v>
      </c>
      <c r="AO80" s="614">
        <v>25</v>
      </c>
      <c r="AP80" s="614">
        <v>32</v>
      </c>
      <c r="AQ80" s="614">
        <v>62</v>
      </c>
      <c r="AR80" s="614">
        <v>1055</v>
      </c>
      <c r="AS80" s="614">
        <v>74</v>
      </c>
      <c r="AT80" s="614">
        <v>68</v>
      </c>
      <c r="AU80" s="614">
        <v>510</v>
      </c>
      <c r="AV80" s="614">
        <v>56</v>
      </c>
    </row>
    <row r="81" spans="1:48" x14ac:dyDescent="0.2">
      <c r="A81" s="608">
        <v>310</v>
      </c>
      <c r="B81" s="609">
        <v>472</v>
      </c>
      <c r="C81" s="610" t="s">
        <v>66</v>
      </c>
      <c r="D81" s="611">
        <f t="shared" si="7"/>
        <v>1030</v>
      </c>
      <c r="E81" s="14">
        <v>26</v>
      </c>
      <c r="F81" s="14">
        <v>30</v>
      </c>
      <c r="G81" s="14">
        <v>40</v>
      </c>
      <c r="H81" s="645">
        <v>46</v>
      </c>
      <c r="I81" s="14">
        <v>49</v>
      </c>
      <c r="J81" s="612">
        <v>39</v>
      </c>
      <c r="K81" s="612">
        <v>29</v>
      </c>
      <c r="L81" s="612">
        <v>33</v>
      </c>
      <c r="M81" s="612">
        <v>26</v>
      </c>
      <c r="N81" s="612">
        <v>23</v>
      </c>
      <c r="O81" s="612">
        <v>23</v>
      </c>
      <c r="P81" s="738">
        <v>25</v>
      </c>
      <c r="Q81" s="738"/>
      <c r="R81" s="612">
        <v>26</v>
      </c>
      <c r="S81" s="612">
        <v>31</v>
      </c>
      <c r="T81" s="612">
        <v>28</v>
      </c>
      <c r="U81" s="612">
        <v>21</v>
      </c>
      <c r="V81" s="612">
        <v>20</v>
      </c>
      <c r="W81" s="612">
        <v>16</v>
      </c>
      <c r="X81" s="612">
        <v>17</v>
      </c>
      <c r="Y81" s="612">
        <v>19</v>
      </c>
      <c r="Z81" s="612">
        <v>88</v>
      </c>
      <c r="AA81" s="612">
        <v>75</v>
      </c>
      <c r="AB81" s="645">
        <v>80</v>
      </c>
      <c r="AC81" s="645">
        <v>57</v>
      </c>
      <c r="AD81" s="645">
        <v>20</v>
      </c>
      <c r="AE81" s="645">
        <v>26</v>
      </c>
      <c r="AF81" s="645">
        <v>38</v>
      </c>
      <c r="AG81" s="645">
        <v>27</v>
      </c>
      <c r="AH81" s="645">
        <v>22</v>
      </c>
      <c r="AI81" s="645">
        <v>14</v>
      </c>
      <c r="AJ81" s="645">
        <v>9</v>
      </c>
      <c r="AK81" s="645">
        <v>4</v>
      </c>
      <c r="AL81" s="645">
        <v>2</v>
      </c>
      <c r="AM81" s="645">
        <v>1</v>
      </c>
      <c r="AN81" s="614">
        <v>1</v>
      </c>
      <c r="AO81" s="614">
        <v>22</v>
      </c>
      <c r="AP81" s="614">
        <v>26</v>
      </c>
      <c r="AQ81" s="614">
        <v>54</v>
      </c>
      <c r="AR81" s="614">
        <v>674</v>
      </c>
      <c r="AS81" s="614">
        <v>51</v>
      </c>
      <c r="AT81" s="614">
        <v>68</v>
      </c>
      <c r="AU81" s="614">
        <v>95</v>
      </c>
      <c r="AV81" s="614">
        <v>48</v>
      </c>
    </row>
    <row r="82" spans="1:48" x14ac:dyDescent="0.2">
      <c r="A82" s="608">
        <v>311</v>
      </c>
      <c r="B82" s="609">
        <v>473</v>
      </c>
      <c r="C82" s="610" t="s">
        <v>68</v>
      </c>
      <c r="D82" s="611">
        <f t="shared" si="7"/>
        <v>1828</v>
      </c>
      <c r="E82" s="14">
        <v>81</v>
      </c>
      <c r="F82" s="14">
        <v>78</v>
      </c>
      <c r="G82" s="14">
        <v>83</v>
      </c>
      <c r="H82" s="645">
        <v>60</v>
      </c>
      <c r="I82" s="14">
        <v>86</v>
      </c>
      <c r="J82" s="612">
        <v>52</v>
      </c>
      <c r="K82" s="612">
        <v>38</v>
      </c>
      <c r="L82" s="612">
        <v>44</v>
      </c>
      <c r="M82" s="612">
        <v>36</v>
      </c>
      <c r="N82" s="612">
        <v>31</v>
      </c>
      <c r="O82" s="612">
        <v>33</v>
      </c>
      <c r="P82" s="738">
        <v>35</v>
      </c>
      <c r="Q82" s="738"/>
      <c r="R82" s="612">
        <v>33</v>
      </c>
      <c r="S82" s="612">
        <v>38</v>
      </c>
      <c r="T82" s="612">
        <v>28</v>
      </c>
      <c r="U82" s="612">
        <v>33</v>
      </c>
      <c r="V82" s="612">
        <v>32</v>
      </c>
      <c r="W82" s="612">
        <v>26</v>
      </c>
      <c r="X82" s="612">
        <v>25</v>
      </c>
      <c r="Y82" s="612">
        <v>31</v>
      </c>
      <c r="Z82" s="612">
        <v>200</v>
      </c>
      <c r="AA82" s="612">
        <v>167</v>
      </c>
      <c r="AB82" s="645">
        <v>118</v>
      </c>
      <c r="AC82" s="645">
        <v>144</v>
      </c>
      <c r="AD82" s="645">
        <v>66</v>
      </c>
      <c r="AE82" s="645">
        <v>60</v>
      </c>
      <c r="AF82" s="645">
        <v>46</v>
      </c>
      <c r="AG82" s="645">
        <v>38</v>
      </c>
      <c r="AH82" s="645">
        <v>34</v>
      </c>
      <c r="AI82" s="645">
        <v>25</v>
      </c>
      <c r="AJ82" s="645">
        <v>15</v>
      </c>
      <c r="AK82" s="645">
        <v>6</v>
      </c>
      <c r="AL82" s="645">
        <v>4</v>
      </c>
      <c r="AM82" s="645">
        <v>2</v>
      </c>
      <c r="AN82" s="614">
        <v>4</v>
      </c>
      <c r="AO82" s="614">
        <v>43</v>
      </c>
      <c r="AP82" s="614">
        <v>44</v>
      </c>
      <c r="AQ82" s="614">
        <v>54</v>
      </c>
      <c r="AR82" s="614">
        <v>740</v>
      </c>
      <c r="AS82" s="614">
        <v>55</v>
      </c>
      <c r="AT82" s="614">
        <v>78</v>
      </c>
      <c r="AU82" s="614">
        <v>157</v>
      </c>
      <c r="AV82" s="614">
        <v>125</v>
      </c>
    </row>
    <row r="83" spans="1:48" x14ac:dyDescent="0.2">
      <c r="A83" s="608">
        <v>312</v>
      </c>
      <c r="B83" s="609">
        <v>516</v>
      </c>
      <c r="C83" s="610" t="s">
        <v>70</v>
      </c>
      <c r="D83" s="611">
        <f t="shared" si="7"/>
        <v>421</v>
      </c>
      <c r="E83" s="14">
        <v>39</v>
      </c>
      <c r="F83" s="14">
        <v>47</v>
      </c>
      <c r="G83" s="14">
        <v>45</v>
      </c>
      <c r="H83" s="645">
        <v>10</v>
      </c>
      <c r="I83" s="14">
        <v>40</v>
      </c>
      <c r="J83" s="612">
        <v>9</v>
      </c>
      <c r="K83" s="612">
        <v>3</v>
      </c>
      <c r="L83" s="612">
        <v>3</v>
      </c>
      <c r="M83" s="612">
        <v>3</v>
      </c>
      <c r="N83" s="612">
        <v>3</v>
      </c>
      <c r="O83" s="612">
        <v>3</v>
      </c>
      <c r="P83" s="738">
        <v>3</v>
      </c>
      <c r="Q83" s="738"/>
      <c r="R83" s="612">
        <v>5</v>
      </c>
      <c r="S83" s="612">
        <v>6</v>
      </c>
      <c r="T83" s="612">
        <v>6</v>
      </c>
      <c r="U83" s="612">
        <v>6</v>
      </c>
      <c r="V83" s="612">
        <v>6</v>
      </c>
      <c r="W83" s="612">
        <v>6</v>
      </c>
      <c r="X83" s="612">
        <v>6</v>
      </c>
      <c r="Y83" s="612">
        <v>5</v>
      </c>
      <c r="Z83" s="612">
        <v>19</v>
      </c>
      <c r="AA83" s="612">
        <v>14</v>
      </c>
      <c r="AB83" s="645">
        <v>37</v>
      </c>
      <c r="AC83" s="645">
        <v>13</v>
      </c>
      <c r="AD83" s="645">
        <v>19</v>
      </c>
      <c r="AE83" s="645">
        <v>24</v>
      </c>
      <c r="AF83" s="645">
        <v>17</v>
      </c>
      <c r="AG83" s="645">
        <v>3</v>
      </c>
      <c r="AH83" s="645">
        <v>6</v>
      </c>
      <c r="AI83" s="645">
        <v>6</v>
      </c>
      <c r="AJ83" s="645">
        <v>4</v>
      </c>
      <c r="AK83" s="645">
        <v>2</v>
      </c>
      <c r="AL83" s="645">
        <v>2</v>
      </c>
      <c r="AM83" s="645">
        <v>1</v>
      </c>
      <c r="AN83" s="614">
        <v>3</v>
      </c>
      <c r="AO83" s="614">
        <v>9</v>
      </c>
      <c r="AP83" s="614">
        <v>14</v>
      </c>
      <c r="AQ83" s="614">
        <v>43</v>
      </c>
      <c r="AR83" s="614">
        <v>740</v>
      </c>
      <c r="AS83" s="614">
        <v>64</v>
      </c>
      <c r="AT83" s="614">
        <v>50</v>
      </c>
      <c r="AU83" s="614">
        <v>114</v>
      </c>
      <c r="AV83" s="614">
        <v>72</v>
      </c>
    </row>
    <row r="84" spans="1:48" x14ac:dyDescent="0.2">
      <c r="A84" s="608">
        <v>313</v>
      </c>
      <c r="B84" s="609">
        <v>474</v>
      </c>
      <c r="C84" s="610" t="s">
        <v>72</v>
      </c>
      <c r="D84" s="611">
        <f t="shared" si="7"/>
        <v>770</v>
      </c>
      <c r="E84" s="14">
        <v>32</v>
      </c>
      <c r="F84" s="14">
        <v>38</v>
      </c>
      <c r="G84" s="14">
        <v>42</v>
      </c>
      <c r="H84" s="645">
        <v>33</v>
      </c>
      <c r="I84" s="14">
        <v>38</v>
      </c>
      <c r="J84" s="612">
        <v>28</v>
      </c>
      <c r="K84" s="612">
        <v>20</v>
      </c>
      <c r="L84" s="612">
        <v>20</v>
      </c>
      <c r="M84" s="612">
        <v>20</v>
      </c>
      <c r="N84" s="612">
        <v>18</v>
      </c>
      <c r="O84" s="612">
        <v>18</v>
      </c>
      <c r="P84" s="738">
        <v>20</v>
      </c>
      <c r="Q84" s="738"/>
      <c r="R84" s="612">
        <v>20</v>
      </c>
      <c r="S84" s="612">
        <v>24</v>
      </c>
      <c r="T84" s="612">
        <v>20</v>
      </c>
      <c r="U84" s="612">
        <v>17</v>
      </c>
      <c r="V84" s="612">
        <v>16</v>
      </c>
      <c r="W84" s="612">
        <v>16</v>
      </c>
      <c r="X84" s="612">
        <v>15</v>
      </c>
      <c r="Y84" s="612">
        <v>15</v>
      </c>
      <c r="Z84" s="612">
        <v>42</v>
      </c>
      <c r="AA84" s="612">
        <v>33</v>
      </c>
      <c r="AB84" s="645">
        <v>57</v>
      </c>
      <c r="AC84" s="645">
        <v>29</v>
      </c>
      <c r="AD84" s="645">
        <v>22</v>
      </c>
      <c r="AE84" s="645">
        <v>24</v>
      </c>
      <c r="AF84" s="645">
        <v>25</v>
      </c>
      <c r="AG84" s="645">
        <v>21</v>
      </c>
      <c r="AH84" s="645">
        <v>18</v>
      </c>
      <c r="AI84" s="645">
        <v>14</v>
      </c>
      <c r="AJ84" s="645">
        <v>7</v>
      </c>
      <c r="AK84" s="645">
        <v>3</v>
      </c>
      <c r="AL84" s="645">
        <v>3</v>
      </c>
      <c r="AM84" s="645">
        <v>2</v>
      </c>
      <c r="AN84" s="614">
        <v>2</v>
      </c>
      <c r="AO84" s="614">
        <v>22</v>
      </c>
      <c r="AP84" s="614">
        <v>30</v>
      </c>
      <c r="AQ84" s="614">
        <v>45</v>
      </c>
      <c r="AR84" s="614">
        <v>567</v>
      </c>
      <c r="AS84" s="614">
        <v>57</v>
      </c>
      <c r="AT84" s="614">
        <v>69</v>
      </c>
      <c r="AU84" s="614">
        <v>74</v>
      </c>
      <c r="AV84" s="614">
        <v>55</v>
      </c>
    </row>
    <row r="85" spans="1:48" x14ac:dyDescent="0.2">
      <c r="A85" s="608">
        <v>314</v>
      </c>
      <c r="B85" s="609">
        <v>461</v>
      </c>
      <c r="C85" s="610" t="s">
        <v>74</v>
      </c>
      <c r="D85" s="611">
        <f t="shared" si="7"/>
        <v>1100</v>
      </c>
      <c r="E85" s="14">
        <v>32</v>
      </c>
      <c r="F85" s="14">
        <v>39</v>
      </c>
      <c r="G85" s="14">
        <v>39</v>
      </c>
      <c r="H85" s="645">
        <v>42</v>
      </c>
      <c r="I85" s="14">
        <v>37</v>
      </c>
      <c r="J85" s="612">
        <v>36</v>
      </c>
      <c r="K85" s="612">
        <v>39</v>
      </c>
      <c r="L85" s="612">
        <v>38</v>
      </c>
      <c r="M85" s="612">
        <v>38</v>
      </c>
      <c r="N85" s="612">
        <v>33</v>
      </c>
      <c r="O85" s="612">
        <v>36</v>
      </c>
      <c r="P85" s="738">
        <v>36</v>
      </c>
      <c r="Q85" s="738"/>
      <c r="R85" s="612">
        <v>34</v>
      </c>
      <c r="S85" s="612">
        <v>41</v>
      </c>
      <c r="T85" s="612">
        <v>21</v>
      </c>
      <c r="U85" s="612">
        <v>26</v>
      </c>
      <c r="V85" s="612">
        <v>26</v>
      </c>
      <c r="W85" s="612">
        <v>27</v>
      </c>
      <c r="X85" s="612">
        <v>26</v>
      </c>
      <c r="Y85" s="612">
        <v>18</v>
      </c>
      <c r="Z85" s="612">
        <v>77</v>
      </c>
      <c r="AA85" s="612">
        <v>61</v>
      </c>
      <c r="AB85" s="645">
        <v>59</v>
      </c>
      <c r="AC85" s="645">
        <v>54</v>
      </c>
      <c r="AD85" s="645">
        <v>18</v>
      </c>
      <c r="AE85" s="645">
        <v>39</v>
      </c>
      <c r="AF85" s="645">
        <v>33</v>
      </c>
      <c r="AG85" s="645">
        <v>40</v>
      </c>
      <c r="AH85" s="645">
        <v>24</v>
      </c>
      <c r="AI85" s="645">
        <v>13</v>
      </c>
      <c r="AJ85" s="645">
        <v>8</v>
      </c>
      <c r="AK85" s="645">
        <v>5</v>
      </c>
      <c r="AL85" s="645">
        <v>3</v>
      </c>
      <c r="AM85" s="645">
        <v>2</v>
      </c>
      <c r="AN85" s="614">
        <v>1</v>
      </c>
      <c r="AO85" s="614">
        <v>20</v>
      </c>
      <c r="AP85" s="614">
        <v>26</v>
      </c>
      <c r="AQ85" s="614">
        <v>38</v>
      </c>
      <c r="AR85" s="614">
        <v>639</v>
      </c>
      <c r="AS85" s="614">
        <v>40</v>
      </c>
      <c r="AT85" s="614">
        <v>58</v>
      </c>
      <c r="AU85" s="614">
        <v>79</v>
      </c>
      <c r="AV85" s="614">
        <v>49</v>
      </c>
    </row>
    <row r="86" spans="1:48" x14ac:dyDescent="0.2">
      <c r="A86" s="608">
        <v>315</v>
      </c>
      <c r="B86" s="609">
        <v>462</v>
      </c>
      <c r="C86" s="610" t="s">
        <v>76</v>
      </c>
      <c r="D86" s="611">
        <f t="shared" si="7"/>
        <v>2493</v>
      </c>
      <c r="E86" s="14">
        <v>88</v>
      </c>
      <c r="F86" s="14">
        <v>119</v>
      </c>
      <c r="G86" s="14">
        <v>97</v>
      </c>
      <c r="H86" s="645">
        <v>95</v>
      </c>
      <c r="I86" s="14">
        <v>74</v>
      </c>
      <c r="J86" s="612">
        <v>81</v>
      </c>
      <c r="K86" s="612">
        <v>74</v>
      </c>
      <c r="L86" s="612">
        <v>77</v>
      </c>
      <c r="M86" s="612">
        <v>71</v>
      </c>
      <c r="N86" s="612">
        <v>63</v>
      </c>
      <c r="O86" s="612">
        <v>67</v>
      </c>
      <c r="P86" s="612">
        <v>72</v>
      </c>
      <c r="Q86" s="612"/>
      <c r="R86" s="612">
        <v>67</v>
      </c>
      <c r="S86" s="612">
        <v>77</v>
      </c>
      <c r="T86" s="612">
        <v>69</v>
      </c>
      <c r="U86" s="612">
        <v>68</v>
      </c>
      <c r="V86" s="612">
        <v>68</v>
      </c>
      <c r="W86" s="612">
        <v>63</v>
      </c>
      <c r="X86" s="612">
        <v>61</v>
      </c>
      <c r="Y86" s="612">
        <v>46</v>
      </c>
      <c r="Z86" s="612">
        <v>103</v>
      </c>
      <c r="AA86" s="612">
        <v>90</v>
      </c>
      <c r="AB86" s="645">
        <v>223</v>
      </c>
      <c r="AC86" s="645">
        <v>79</v>
      </c>
      <c r="AD86" s="645">
        <v>151</v>
      </c>
      <c r="AE86" s="645">
        <v>69</v>
      </c>
      <c r="AF86" s="645">
        <v>87</v>
      </c>
      <c r="AG86" s="645">
        <v>76</v>
      </c>
      <c r="AH86" s="645">
        <v>61</v>
      </c>
      <c r="AI86" s="645">
        <v>24</v>
      </c>
      <c r="AJ86" s="645">
        <v>18</v>
      </c>
      <c r="AK86" s="645">
        <v>9</v>
      </c>
      <c r="AL86" s="645">
        <v>4</v>
      </c>
      <c r="AM86" s="645">
        <v>2</v>
      </c>
      <c r="AN86" s="614">
        <v>1</v>
      </c>
      <c r="AO86" s="614">
        <v>42</v>
      </c>
      <c r="AP86" s="614">
        <v>51</v>
      </c>
      <c r="AQ86" s="614">
        <v>70</v>
      </c>
      <c r="AR86" s="614">
        <v>1097</v>
      </c>
      <c r="AS86" s="614">
        <v>104</v>
      </c>
      <c r="AT86" s="614">
        <v>108</v>
      </c>
      <c r="AU86" s="614">
        <v>431</v>
      </c>
      <c r="AV86" s="614">
        <v>110</v>
      </c>
    </row>
    <row r="87" spans="1:48" x14ac:dyDescent="0.2">
      <c r="A87" s="608">
        <v>316</v>
      </c>
      <c r="B87" s="609">
        <v>463</v>
      </c>
      <c r="C87" s="610" t="s">
        <v>78</v>
      </c>
      <c r="D87" s="611">
        <f t="shared" si="7"/>
        <v>887</v>
      </c>
      <c r="E87" s="14">
        <v>30</v>
      </c>
      <c r="F87" s="14">
        <v>32</v>
      </c>
      <c r="G87" s="14">
        <v>32</v>
      </c>
      <c r="H87" s="645">
        <v>50</v>
      </c>
      <c r="I87" s="14">
        <v>40</v>
      </c>
      <c r="J87" s="612">
        <v>43</v>
      </c>
      <c r="K87" s="612">
        <v>22</v>
      </c>
      <c r="L87" s="612">
        <v>26</v>
      </c>
      <c r="M87" s="612">
        <v>20</v>
      </c>
      <c r="N87" s="612">
        <v>18</v>
      </c>
      <c r="O87" s="612">
        <v>19</v>
      </c>
      <c r="P87" s="612">
        <v>21</v>
      </c>
      <c r="Q87" s="612"/>
      <c r="R87" s="612">
        <v>22</v>
      </c>
      <c r="S87" s="612">
        <v>26</v>
      </c>
      <c r="T87" s="612">
        <v>27</v>
      </c>
      <c r="U87" s="612">
        <v>29</v>
      </c>
      <c r="V87" s="612">
        <v>29</v>
      </c>
      <c r="W87" s="612">
        <v>27</v>
      </c>
      <c r="X87" s="612">
        <v>26</v>
      </c>
      <c r="Y87" s="612">
        <v>21</v>
      </c>
      <c r="Z87" s="612">
        <v>44</v>
      </c>
      <c r="AA87" s="612">
        <v>30</v>
      </c>
      <c r="AB87" s="645">
        <v>49</v>
      </c>
      <c r="AC87" s="645">
        <v>27</v>
      </c>
      <c r="AD87" s="645">
        <v>32</v>
      </c>
      <c r="AE87" s="645">
        <v>35</v>
      </c>
      <c r="AF87" s="645">
        <v>48</v>
      </c>
      <c r="AG87" s="645">
        <v>22</v>
      </c>
      <c r="AH87" s="645">
        <v>15</v>
      </c>
      <c r="AI87" s="645">
        <v>11</v>
      </c>
      <c r="AJ87" s="645">
        <v>7</v>
      </c>
      <c r="AK87" s="645">
        <v>3</v>
      </c>
      <c r="AL87" s="645">
        <v>3</v>
      </c>
      <c r="AM87" s="645">
        <v>1</v>
      </c>
      <c r="AN87" s="614">
        <v>1</v>
      </c>
      <c r="AO87" s="614">
        <v>14</v>
      </c>
      <c r="AP87" s="614">
        <v>17</v>
      </c>
      <c r="AQ87" s="614">
        <v>32</v>
      </c>
      <c r="AR87" s="614">
        <v>534</v>
      </c>
      <c r="AS87" s="614">
        <v>93</v>
      </c>
      <c r="AT87" s="614">
        <v>110</v>
      </c>
      <c r="AU87" s="614">
        <v>88</v>
      </c>
      <c r="AV87" s="614">
        <v>56</v>
      </c>
    </row>
    <row r="88" spans="1:48" x14ac:dyDescent="0.2">
      <c r="A88" s="608">
        <v>317</v>
      </c>
      <c r="B88" s="609">
        <v>517</v>
      </c>
      <c r="C88" s="610" t="s">
        <v>80</v>
      </c>
      <c r="D88" s="611">
        <f t="shared" si="7"/>
        <v>2329</v>
      </c>
      <c r="E88" s="14">
        <v>58</v>
      </c>
      <c r="F88" s="14">
        <v>43</v>
      </c>
      <c r="G88" s="14">
        <v>56</v>
      </c>
      <c r="H88" s="645">
        <v>76</v>
      </c>
      <c r="I88" s="14">
        <v>68</v>
      </c>
      <c r="J88" s="612">
        <v>65</v>
      </c>
      <c r="K88" s="612">
        <v>53</v>
      </c>
      <c r="L88" s="612">
        <v>56</v>
      </c>
      <c r="M88" s="612">
        <v>51</v>
      </c>
      <c r="N88" s="612">
        <v>45</v>
      </c>
      <c r="O88" s="612">
        <v>48</v>
      </c>
      <c r="P88" s="612">
        <v>51</v>
      </c>
      <c r="Q88" s="612"/>
      <c r="R88" s="612">
        <v>48</v>
      </c>
      <c r="S88" s="612">
        <v>59</v>
      </c>
      <c r="T88" s="612">
        <v>60</v>
      </c>
      <c r="U88" s="612">
        <v>62</v>
      </c>
      <c r="V88" s="612">
        <v>61</v>
      </c>
      <c r="W88" s="612">
        <v>65</v>
      </c>
      <c r="X88" s="612">
        <v>63</v>
      </c>
      <c r="Y88" s="612">
        <v>37</v>
      </c>
      <c r="Z88" s="612">
        <v>332</v>
      </c>
      <c r="AA88" s="612">
        <v>199</v>
      </c>
      <c r="AB88" s="645">
        <v>67</v>
      </c>
      <c r="AC88" s="645">
        <v>170</v>
      </c>
      <c r="AD88" s="645">
        <v>116</v>
      </c>
      <c r="AE88" s="645">
        <v>68</v>
      </c>
      <c r="AF88" s="645">
        <v>55</v>
      </c>
      <c r="AG88" s="645">
        <v>54</v>
      </c>
      <c r="AH88" s="645">
        <v>52</v>
      </c>
      <c r="AI88" s="645">
        <v>44</v>
      </c>
      <c r="AJ88" s="645">
        <v>25</v>
      </c>
      <c r="AK88" s="645">
        <v>13</v>
      </c>
      <c r="AL88" s="645">
        <v>5</v>
      </c>
      <c r="AM88" s="645">
        <v>4</v>
      </c>
      <c r="AN88" s="614">
        <v>4</v>
      </c>
      <c r="AO88" s="614">
        <v>50</v>
      </c>
      <c r="AP88" s="614">
        <v>51</v>
      </c>
      <c r="AQ88" s="614">
        <v>36</v>
      </c>
      <c r="AR88" s="614">
        <v>545</v>
      </c>
      <c r="AS88" s="614">
        <v>93</v>
      </c>
      <c r="AT88" s="614">
        <v>80</v>
      </c>
      <c r="AU88" s="614">
        <v>412</v>
      </c>
      <c r="AV88" s="614">
        <v>56</v>
      </c>
    </row>
    <row r="89" spans="1:48" x14ac:dyDescent="0.2">
      <c r="A89" s="608">
        <v>318</v>
      </c>
      <c r="B89" s="609">
        <v>464</v>
      </c>
      <c r="C89" s="610" t="s">
        <v>82</v>
      </c>
      <c r="D89" s="611">
        <f t="shared" si="7"/>
        <v>722</v>
      </c>
      <c r="E89" s="14">
        <v>18</v>
      </c>
      <c r="F89" s="14">
        <v>23</v>
      </c>
      <c r="G89" s="14">
        <v>28</v>
      </c>
      <c r="H89" s="645">
        <v>26</v>
      </c>
      <c r="I89" s="14">
        <v>24</v>
      </c>
      <c r="J89" s="612">
        <v>22</v>
      </c>
      <c r="K89" s="612">
        <v>19</v>
      </c>
      <c r="L89" s="612">
        <v>22</v>
      </c>
      <c r="M89" s="612">
        <v>18</v>
      </c>
      <c r="N89" s="612">
        <v>16</v>
      </c>
      <c r="O89" s="612">
        <v>17</v>
      </c>
      <c r="P89" s="612">
        <v>19</v>
      </c>
      <c r="Q89" s="612"/>
      <c r="R89" s="612">
        <v>14</v>
      </c>
      <c r="S89" s="612">
        <v>19</v>
      </c>
      <c r="T89" s="612">
        <v>17</v>
      </c>
      <c r="U89" s="612">
        <v>20</v>
      </c>
      <c r="V89" s="612">
        <v>20</v>
      </c>
      <c r="W89" s="612">
        <v>20</v>
      </c>
      <c r="X89" s="612">
        <v>19</v>
      </c>
      <c r="Y89" s="612">
        <v>13</v>
      </c>
      <c r="Z89" s="612">
        <v>59</v>
      </c>
      <c r="AA89" s="612">
        <v>41</v>
      </c>
      <c r="AB89" s="645">
        <v>50</v>
      </c>
      <c r="AC89" s="645">
        <v>37</v>
      </c>
      <c r="AD89" s="645">
        <v>37</v>
      </c>
      <c r="AE89" s="645">
        <v>20</v>
      </c>
      <c r="AF89" s="645">
        <v>22</v>
      </c>
      <c r="AG89" s="645">
        <v>20</v>
      </c>
      <c r="AH89" s="645">
        <v>15</v>
      </c>
      <c r="AI89" s="645">
        <v>14</v>
      </c>
      <c r="AJ89" s="645">
        <v>7</v>
      </c>
      <c r="AK89" s="645">
        <v>3</v>
      </c>
      <c r="AL89" s="645">
        <v>2</v>
      </c>
      <c r="AM89" s="645">
        <v>1</v>
      </c>
      <c r="AN89" s="653">
        <v>0</v>
      </c>
      <c r="AO89" s="614">
        <v>22</v>
      </c>
      <c r="AP89" s="614">
        <v>25</v>
      </c>
      <c r="AQ89" s="614">
        <v>44</v>
      </c>
      <c r="AR89" s="614">
        <v>506</v>
      </c>
      <c r="AS89" s="614">
        <v>83</v>
      </c>
      <c r="AT89" s="614">
        <v>90</v>
      </c>
      <c r="AU89" s="614">
        <v>202</v>
      </c>
      <c r="AV89" s="614">
        <v>24</v>
      </c>
    </row>
    <row r="90" spans="1:48" x14ac:dyDescent="0.2">
      <c r="A90" s="608">
        <v>319</v>
      </c>
      <c r="B90" s="609">
        <v>465</v>
      </c>
      <c r="C90" s="610" t="s">
        <v>84</v>
      </c>
      <c r="D90" s="611">
        <f t="shared" si="7"/>
        <v>618</v>
      </c>
      <c r="E90" s="14">
        <v>23</v>
      </c>
      <c r="F90" s="14">
        <v>20</v>
      </c>
      <c r="G90" s="14">
        <v>28</v>
      </c>
      <c r="H90" s="645">
        <v>30</v>
      </c>
      <c r="I90" s="14">
        <v>33</v>
      </c>
      <c r="J90" s="612">
        <v>26</v>
      </c>
      <c r="K90" s="612">
        <v>15</v>
      </c>
      <c r="L90" s="612">
        <v>15</v>
      </c>
      <c r="M90" s="612">
        <v>15</v>
      </c>
      <c r="N90" s="612">
        <v>13</v>
      </c>
      <c r="O90" s="612">
        <v>13</v>
      </c>
      <c r="P90" s="612">
        <v>14</v>
      </c>
      <c r="Q90" s="612"/>
      <c r="R90" s="612">
        <v>19</v>
      </c>
      <c r="S90" s="612">
        <v>22</v>
      </c>
      <c r="T90" s="612">
        <v>25</v>
      </c>
      <c r="U90" s="612">
        <v>28</v>
      </c>
      <c r="V90" s="612">
        <v>28</v>
      </c>
      <c r="W90" s="612">
        <v>28</v>
      </c>
      <c r="X90" s="612">
        <v>27</v>
      </c>
      <c r="Y90" s="612">
        <v>21</v>
      </c>
      <c r="Z90" s="612">
        <v>19</v>
      </c>
      <c r="AA90" s="612">
        <v>14</v>
      </c>
      <c r="AB90" s="645">
        <v>33</v>
      </c>
      <c r="AC90" s="645">
        <v>13</v>
      </c>
      <c r="AD90" s="645">
        <v>23</v>
      </c>
      <c r="AE90" s="645">
        <v>15</v>
      </c>
      <c r="AF90" s="645">
        <v>13</v>
      </c>
      <c r="AG90" s="645">
        <v>15</v>
      </c>
      <c r="AH90" s="645">
        <v>10</v>
      </c>
      <c r="AI90" s="645">
        <v>8</v>
      </c>
      <c r="AJ90" s="645">
        <v>6</v>
      </c>
      <c r="AK90" s="645">
        <v>3</v>
      </c>
      <c r="AL90" s="645">
        <v>2</v>
      </c>
      <c r="AM90" s="645">
        <v>1</v>
      </c>
      <c r="AN90" s="653">
        <v>0</v>
      </c>
      <c r="AO90" s="614">
        <v>11</v>
      </c>
      <c r="AP90" s="614">
        <v>12</v>
      </c>
      <c r="AQ90" s="614">
        <v>39</v>
      </c>
      <c r="AR90" s="614">
        <v>394</v>
      </c>
      <c r="AS90" s="614">
        <v>81</v>
      </c>
      <c r="AT90" s="614">
        <v>78</v>
      </c>
      <c r="AU90" s="614">
        <v>74</v>
      </c>
      <c r="AV90" s="614">
        <v>66</v>
      </c>
    </row>
    <row r="91" spans="1:48" x14ac:dyDescent="0.2">
      <c r="A91" s="608">
        <v>320</v>
      </c>
      <c r="B91" s="609">
        <v>466</v>
      </c>
      <c r="C91" s="610" t="s">
        <v>86</v>
      </c>
      <c r="D91" s="611">
        <f t="shared" si="7"/>
        <v>777</v>
      </c>
      <c r="E91" s="14">
        <v>12</v>
      </c>
      <c r="F91" s="14">
        <v>12</v>
      </c>
      <c r="G91" s="14">
        <v>16</v>
      </c>
      <c r="H91" s="645">
        <v>32</v>
      </c>
      <c r="I91" s="14">
        <v>26</v>
      </c>
      <c r="J91" s="612">
        <v>27</v>
      </c>
      <c r="K91" s="612">
        <v>23</v>
      </c>
      <c r="L91" s="612">
        <v>22</v>
      </c>
      <c r="M91" s="612">
        <v>22</v>
      </c>
      <c r="N91" s="612">
        <v>20</v>
      </c>
      <c r="O91" s="612">
        <v>21</v>
      </c>
      <c r="P91" s="612">
        <v>23</v>
      </c>
      <c r="Q91" s="612"/>
      <c r="R91" s="612">
        <v>19</v>
      </c>
      <c r="S91" s="612">
        <v>21</v>
      </c>
      <c r="T91" s="612">
        <v>24</v>
      </c>
      <c r="U91" s="612">
        <v>25</v>
      </c>
      <c r="V91" s="612">
        <v>25</v>
      </c>
      <c r="W91" s="612">
        <v>26</v>
      </c>
      <c r="X91" s="612">
        <v>25</v>
      </c>
      <c r="Y91" s="612">
        <v>19</v>
      </c>
      <c r="Z91" s="612">
        <v>52</v>
      </c>
      <c r="AA91" s="612">
        <v>41</v>
      </c>
      <c r="AB91" s="645">
        <v>61</v>
      </c>
      <c r="AC91" s="645">
        <v>36</v>
      </c>
      <c r="AD91" s="645">
        <v>20</v>
      </c>
      <c r="AE91" s="645">
        <v>32</v>
      </c>
      <c r="AF91" s="645">
        <v>26</v>
      </c>
      <c r="AG91" s="645">
        <v>24</v>
      </c>
      <c r="AH91" s="645">
        <v>19</v>
      </c>
      <c r="AI91" s="645">
        <v>13</v>
      </c>
      <c r="AJ91" s="645">
        <v>7</v>
      </c>
      <c r="AK91" s="645">
        <v>3</v>
      </c>
      <c r="AL91" s="645">
        <v>2</v>
      </c>
      <c r="AM91" s="645">
        <v>1</v>
      </c>
      <c r="AN91" s="614">
        <v>1</v>
      </c>
      <c r="AO91" s="614">
        <v>17</v>
      </c>
      <c r="AP91" s="614">
        <v>19</v>
      </c>
      <c r="AQ91" s="614">
        <v>37</v>
      </c>
      <c r="AR91" s="614">
        <v>534</v>
      </c>
      <c r="AS91" s="614">
        <v>81</v>
      </c>
      <c r="AT91" s="614">
        <v>42</v>
      </c>
      <c r="AU91" s="614">
        <v>203</v>
      </c>
      <c r="AV91" s="614">
        <v>45</v>
      </c>
    </row>
    <row r="92" spans="1:48" x14ac:dyDescent="0.2">
      <c r="A92" s="608">
        <v>321</v>
      </c>
      <c r="B92" s="609">
        <v>518</v>
      </c>
      <c r="C92" s="610" t="s">
        <v>88</v>
      </c>
      <c r="D92" s="611">
        <f t="shared" si="7"/>
        <v>802</v>
      </c>
      <c r="E92" s="14">
        <v>17</v>
      </c>
      <c r="F92" s="14">
        <v>20</v>
      </c>
      <c r="G92" s="14">
        <v>22</v>
      </c>
      <c r="H92" s="645">
        <v>32</v>
      </c>
      <c r="I92" s="14">
        <v>31</v>
      </c>
      <c r="J92" s="612">
        <v>27</v>
      </c>
      <c r="K92" s="612">
        <v>19</v>
      </c>
      <c r="L92" s="612">
        <v>19</v>
      </c>
      <c r="M92" s="612">
        <v>19</v>
      </c>
      <c r="N92" s="612">
        <v>17</v>
      </c>
      <c r="O92" s="612">
        <v>18</v>
      </c>
      <c r="P92" s="612">
        <v>20</v>
      </c>
      <c r="Q92" s="612"/>
      <c r="R92" s="612">
        <v>18</v>
      </c>
      <c r="S92" s="612">
        <v>23</v>
      </c>
      <c r="T92" s="612">
        <v>24</v>
      </c>
      <c r="U92" s="612">
        <v>25</v>
      </c>
      <c r="V92" s="612">
        <v>25</v>
      </c>
      <c r="W92" s="612">
        <v>26</v>
      </c>
      <c r="X92" s="612">
        <v>25</v>
      </c>
      <c r="Y92" s="612">
        <v>19</v>
      </c>
      <c r="Z92" s="612">
        <v>62</v>
      </c>
      <c r="AA92" s="612">
        <v>51</v>
      </c>
      <c r="AB92" s="645">
        <v>40</v>
      </c>
      <c r="AC92" s="645">
        <v>45</v>
      </c>
      <c r="AD92" s="645">
        <v>20</v>
      </c>
      <c r="AE92" s="645">
        <v>39</v>
      </c>
      <c r="AF92" s="645">
        <v>30</v>
      </c>
      <c r="AG92" s="645">
        <v>21</v>
      </c>
      <c r="AH92" s="645">
        <v>19</v>
      </c>
      <c r="AI92" s="645">
        <v>13</v>
      </c>
      <c r="AJ92" s="645">
        <v>8</v>
      </c>
      <c r="AK92" s="645">
        <v>5</v>
      </c>
      <c r="AL92" s="645">
        <v>2</v>
      </c>
      <c r="AM92" s="645">
        <v>1</v>
      </c>
      <c r="AN92" s="653">
        <v>0</v>
      </c>
      <c r="AO92" s="614">
        <v>17</v>
      </c>
      <c r="AP92" s="614">
        <v>19</v>
      </c>
      <c r="AQ92" s="614">
        <v>44</v>
      </c>
      <c r="AR92" s="614">
        <v>589</v>
      </c>
      <c r="AS92" s="614">
        <v>93</v>
      </c>
      <c r="AT92" s="614">
        <v>89</v>
      </c>
      <c r="AU92" s="614">
        <v>62</v>
      </c>
      <c r="AV92" s="614">
        <v>68</v>
      </c>
    </row>
    <row r="93" spans="1:48" x14ac:dyDescent="0.2">
      <c r="A93" s="608">
        <v>323</v>
      </c>
      <c r="B93" s="609">
        <v>467</v>
      </c>
      <c r="C93" s="610" t="s">
        <v>90</v>
      </c>
      <c r="D93" s="611">
        <f t="shared" si="7"/>
        <v>1129</v>
      </c>
      <c r="E93" s="14">
        <v>13</v>
      </c>
      <c r="F93" s="14">
        <v>20</v>
      </c>
      <c r="G93" s="14">
        <v>18</v>
      </c>
      <c r="H93" s="645">
        <v>37</v>
      </c>
      <c r="I93" s="14">
        <v>23</v>
      </c>
      <c r="J93" s="612">
        <v>32</v>
      </c>
      <c r="K93" s="612">
        <v>36</v>
      </c>
      <c r="L93" s="612">
        <v>40</v>
      </c>
      <c r="M93" s="612">
        <v>35</v>
      </c>
      <c r="N93" s="612">
        <v>30</v>
      </c>
      <c r="O93" s="612">
        <v>31</v>
      </c>
      <c r="P93" s="612">
        <v>35</v>
      </c>
      <c r="Q93" s="612"/>
      <c r="R93" s="612">
        <v>32</v>
      </c>
      <c r="S93" s="612">
        <v>38</v>
      </c>
      <c r="T93" s="612">
        <v>28</v>
      </c>
      <c r="U93" s="612">
        <v>31</v>
      </c>
      <c r="V93" s="612">
        <v>31</v>
      </c>
      <c r="W93" s="612">
        <v>32</v>
      </c>
      <c r="X93" s="612">
        <v>31</v>
      </c>
      <c r="Y93" s="612">
        <v>24</v>
      </c>
      <c r="Z93" s="612">
        <v>117</v>
      </c>
      <c r="AA93" s="612">
        <v>100</v>
      </c>
      <c r="AB93" s="645">
        <v>46</v>
      </c>
      <c r="AC93" s="645">
        <v>85</v>
      </c>
      <c r="AD93" s="645">
        <v>19</v>
      </c>
      <c r="AE93" s="645">
        <v>23</v>
      </c>
      <c r="AF93" s="645">
        <v>47</v>
      </c>
      <c r="AG93" s="645">
        <v>37</v>
      </c>
      <c r="AH93" s="645">
        <v>25</v>
      </c>
      <c r="AI93" s="645">
        <v>17</v>
      </c>
      <c r="AJ93" s="645">
        <v>8</v>
      </c>
      <c r="AK93" s="645">
        <v>5</v>
      </c>
      <c r="AL93" s="645">
        <v>2</v>
      </c>
      <c r="AM93" s="645">
        <v>1</v>
      </c>
      <c r="AN93" s="653">
        <v>0</v>
      </c>
      <c r="AO93" s="614">
        <v>19</v>
      </c>
      <c r="AP93" s="614">
        <v>20</v>
      </c>
      <c r="AQ93" s="614">
        <v>67</v>
      </c>
      <c r="AR93" s="614">
        <v>670</v>
      </c>
      <c r="AS93" s="614">
        <v>84</v>
      </c>
      <c r="AT93" s="614">
        <v>28</v>
      </c>
      <c r="AU93" s="614">
        <v>65</v>
      </c>
      <c r="AV93" s="614">
        <v>42</v>
      </c>
    </row>
    <row r="94" spans="1:48" x14ac:dyDescent="0.2">
      <c r="A94" s="608">
        <v>324</v>
      </c>
      <c r="B94" s="609">
        <v>475</v>
      </c>
      <c r="C94" s="610" t="s">
        <v>92</v>
      </c>
      <c r="D94" s="611">
        <f t="shared" si="7"/>
        <v>782</v>
      </c>
      <c r="E94" s="14">
        <v>28</v>
      </c>
      <c r="F94" s="14">
        <v>30</v>
      </c>
      <c r="G94" s="14">
        <v>25</v>
      </c>
      <c r="H94" s="645">
        <v>19</v>
      </c>
      <c r="I94" s="14">
        <v>23</v>
      </c>
      <c r="J94" s="612">
        <v>16</v>
      </c>
      <c r="K94" s="612">
        <v>21</v>
      </c>
      <c r="L94" s="612">
        <v>20</v>
      </c>
      <c r="M94" s="612">
        <v>20</v>
      </c>
      <c r="N94" s="612">
        <v>18</v>
      </c>
      <c r="O94" s="612">
        <v>19</v>
      </c>
      <c r="P94" s="612">
        <v>21</v>
      </c>
      <c r="Q94" s="612"/>
      <c r="R94" s="612">
        <v>15</v>
      </c>
      <c r="S94" s="612">
        <v>18</v>
      </c>
      <c r="T94" s="612">
        <v>12</v>
      </c>
      <c r="U94" s="612">
        <v>15</v>
      </c>
      <c r="V94" s="612">
        <v>13</v>
      </c>
      <c r="W94" s="612">
        <v>12</v>
      </c>
      <c r="X94" s="612">
        <v>12</v>
      </c>
      <c r="Y94" s="612">
        <v>10</v>
      </c>
      <c r="Z94" s="612">
        <v>102</v>
      </c>
      <c r="AA94" s="612">
        <v>80</v>
      </c>
      <c r="AB94" s="645">
        <v>21</v>
      </c>
      <c r="AC94" s="645">
        <v>69</v>
      </c>
      <c r="AD94" s="645">
        <v>37</v>
      </c>
      <c r="AE94" s="645">
        <v>50</v>
      </c>
      <c r="AF94" s="645">
        <v>10</v>
      </c>
      <c r="AG94" s="645">
        <v>22</v>
      </c>
      <c r="AH94" s="645">
        <v>10</v>
      </c>
      <c r="AI94" s="645">
        <v>6</v>
      </c>
      <c r="AJ94" s="645">
        <v>3</v>
      </c>
      <c r="AK94" s="645">
        <v>2</v>
      </c>
      <c r="AL94" s="645">
        <v>2</v>
      </c>
      <c r="AM94" s="645">
        <v>1</v>
      </c>
      <c r="AN94" s="653">
        <v>0</v>
      </c>
      <c r="AO94" s="614">
        <v>6</v>
      </c>
      <c r="AP94" s="614">
        <v>8</v>
      </c>
      <c r="AQ94" s="614">
        <v>25</v>
      </c>
      <c r="AR94" s="614">
        <v>288</v>
      </c>
      <c r="AS94" s="614">
        <v>51</v>
      </c>
      <c r="AT94" s="614">
        <v>66</v>
      </c>
      <c r="AU94" s="614">
        <v>96</v>
      </c>
      <c r="AV94" s="614">
        <v>48</v>
      </c>
    </row>
    <row r="95" spans="1:48" x14ac:dyDescent="0.2">
      <c r="A95" s="608">
        <v>325</v>
      </c>
      <c r="B95" s="609">
        <v>7187</v>
      </c>
      <c r="C95" s="610" t="s">
        <v>94</v>
      </c>
      <c r="D95" s="611">
        <f t="shared" si="7"/>
        <v>717</v>
      </c>
      <c r="E95" s="14">
        <v>25</v>
      </c>
      <c r="F95" s="14">
        <v>34</v>
      </c>
      <c r="G95" s="14">
        <v>30</v>
      </c>
      <c r="H95" s="645">
        <v>26</v>
      </c>
      <c r="I95" s="14">
        <v>32</v>
      </c>
      <c r="J95" s="612">
        <v>22</v>
      </c>
      <c r="K95" s="612">
        <v>19</v>
      </c>
      <c r="L95" s="612">
        <v>19</v>
      </c>
      <c r="M95" s="612">
        <v>18</v>
      </c>
      <c r="N95" s="612">
        <v>16</v>
      </c>
      <c r="O95" s="612">
        <v>17</v>
      </c>
      <c r="P95" s="612">
        <v>19</v>
      </c>
      <c r="Q95" s="612"/>
      <c r="R95" s="612">
        <v>17</v>
      </c>
      <c r="S95" s="612">
        <v>20</v>
      </c>
      <c r="T95" s="612">
        <v>17</v>
      </c>
      <c r="U95" s="612">
        <v>20</v>
      </c>
      <c r="V95" s="612">
        <v>20</v>
      </c>
      <c r="W95" s="612">
        <v>12</v>
      </c>
      <c r="X95" s="612">
        <v>12</v>
      </c>
      <c r="Y95" s="612">
        <v>16</v>
      </c>
      <c r="Z95" s="612">
        <v>47</v>
      </c>
      <c r="AA95" s="612">
        <v>38</v>
      </c>
      <c r="AB95" s="645">
        <v>41</v>
      </c>
      <c r="AC95" s="645">
        <v>33</v>
      </c>
      <c r="AD95" s="645">
        <v>26</v>
      </c>
      <c r="AE95" s="645">
        <v>30</v>
      </c>
      <c r="AF95" s="645">
        <v>32</v>
      </c>
      <c r="AG95" s="645">
        <v>20</v>
      </c>
      <c r="AH95" s="645">
        <v>16</v>
      </c>
      <c r="AI95" s="645">
        <v>14</v>
      </c>
      <c r="AJ95" s="645">
        <v>4</v>
      </c>
      <c r="AK95" s="645">
        <v>2</v>
      </c>
      <c r="AL95" s="645">
        <v>2</v>
      </c>
      <c r="AM95" s="645">
        <v>1</v>
      </c>
      <c r="AN95" s="614">
        <v>1</v>
      </c>
      <c r="AO95" s="614">
        <v>11</v>
      </c>
      <c r="AP95" s="614">
        <v>12</v>
      </c>
      <c r="AQ95" s="614">
        <v>48</v>
      </c>
      <c r="AR95" s="614">
        <v>612</v>
      </c>
      <c r="AS95" s="614">
        <v>47</v>
      </c>
      <c r="AT95" s="614">
        <v>47</v>
      </c>
      <c r="AU95" s="614">
        <v>144</v>
      </c>
      <c r="AV95" s="614">
        <v>52</v>
      </c>
    </row>
    <row r="96" spans="1:48" x14ac:dyDescent="0.2">
      <c r="A96" s="608">
        <v>326</v>
      </c>
      <c r="B96" s="609">
        <v>15914</v>
      </c>
      <c r="C96" s="610" t="s">
        <v>96</v>
      </c>
      <c r="D96" s="611">
        <f t="shared" si="7"/>
        <v>834</v>
      </c>
      <c r="E96" s="14">
        <v>57</v>
      </c>
      <c r="F96" s="14">
        <v>52</v>
      </c>
      <c r="G96" s="14">
        <v>46</v>
      </c>
      <c r="H96" s="645">
        <v>10</v>
      </c>
      <c r="I96" s="14">
        <v>40</v>
      </c>
      <c r="J96" s="612">
        <v>9</v>
      </c>
      <c r="K96" s="612">
        <v>24</v>
      </c>
      <c r="L96" s="612">
        <v>26</v>
      </c>
      <c r="M96" s="612">
        <v>25</v>
      </c>
      <c r="N96" s="612">
        <v>22</v>
      </c>
      <c r="O96" s="612">
        <v>24</v>
      </c>
      <c r="P96" s="612">
        <v>27</v>
      </c>
      <c r="Q96" s="612"/>
      <c r="R96" s="612">
        <v>18</v>
      </c>
      <c r="S96" s="612">
        <v>21</v>
      </c>
      <c r="T96" s="612">
        <v>6</v>
      </c>
      <c r="U96" s="612">
        <v>6</v>
      </c>
      <c r="V96" s="612">
        <v>6</v>
      </c>
      <c r="W96" s="612">
        <v>6</v>
      </c>
      <c r="X96" s="612">
        <v>6</v>
      </c>
      <c r="Y96" s="612">
        <v>4</v>
      </c>
      <c r="Z96" s="612">
        <v>84</v>
      </c>
      <c r="AA96" s="612">
        <v>71</v>
      </c>
      <c r="AB96" s="645">
        <v>42</v>
      </c>
      <c r="AC96" s="645">
        <v>62</v>
      </c>
      <c r="AD96" s="645">
        <v>35</v>
      </c>
      <c r="AE96" s="645">
        <v>35</v>
      </c>
      <c r="AF96" s="645">
        <v>26</v>
      </c>
      <c r="AG96" s="645">
        <v>24</v>
      </c>
      <c r="AH96" s="645">
        <v>6</v>
      </c>
      <c r="AI96" s="645">
        <v>6</v>
      </c>
      <c r="AJ96" s="645">
        <v>3</v>
      </c>
      <c r="AK96" s="645">
        <v>2</v>
      </c>
      <c r="AL96" s="645">
        <v>2</v>
      </c>
      <c r="AM96" s="645">
        <v>1</v>
      </c>
      <c r="AN96" s="653">
        <v>0</v>
      </c>
      <c r="AO96" s="614">
        <v>8</v>
      </c>
      <c r="AP96" s="614">
        <v>9</v>
      </c>
      <c r="AQ96" s="614">
        <v>34</v>
      </c>
      <c r="AR96" s="614">
        <v>292</v>
      </c>
      <c r="AS96" s="614">
        <v>69</v>
      </c>
      <c r="AT96" s="614">
        <v>36</v>
      </c>
      <c r="AU96" s="614">
        <v>58</v>
      </c>
      <c r="AV96" s="614">
        <v>73</v>
      </c>
    </row>
    <row r="97" spans="1:48" x14ac:dyDescent="0.2">
      <c r="A97" s="649">
        <v>327</v>
      </c>
      <c r="B97" s="609">
        <v>24567</v>
      </c>
      <c r="C97" s="610" t="s">
        <v>216</v>
      </c>
      <c r="D97" s="611">
        <f t="shared" si="7"/>
        <v>359</v>
      </c>
      <c r="E97" s="14">
        <v>21</v>
      </c>
      <c r="F97" s="14">
        <v>20</v>
      </c>
      <c r="G97" s="14">
        <v>25</v>
      </c>
      <c r="H97" s="645">
        <v>10</v>
      </c>
      <c r="I97" s="14">
        <v>20</v>
      </c>
      <c r="J97" s="612">
        <v>9</v>
      </c>
      <c r="K97" s="612">
        <v>8</v>
      </c>
      <c r="L97" s="612">
        <v>8</v>
      </c>
      <c r="M97" s="612">
        <v>7</v>
      </c>
      <c r="N97" s="612">
        <v>6</v>
      </c>
      <c r="O97" s="612">
        <v>7</v>
      </c>
      <c r="P97" s="612">
        <v>7</v>
      </c>
      <c r="Q97" s="612"/>
      <c r="R97" s="612">
        <v>7</v>
      </c>
      <c r="S97" s="612">
        <v>7</v>
      </c>
      <c r="T97" s="612">
        <v>6</v>
      </c>
      <c r="U97" s="612">
        <v>6</v>
      </c>
      <c r="V97" s="612">
        <v>6</v>
      </c>
      <c r="W97" s="612">
        <v>6</v>
      </c>
      <c r="X97" s="612">
        <v>6</v>
      </c>
      <c r="Y97" s="612">
        <v>4</v>
      </c>
      <c r="Z97" s="612">
        <v>33</v>
      </c>
      <c r="AA97" s="612">
        <v>27</v>
      </c>
      <c r="AB97" s="645">
        <v>30</v>
      </c>
      <c r="AC97" s="645">
        <v>24</v>
      </c>
      <c r="AD97" s="645">
        <v>8</v>
      </c>
      <c r="AE97" s="645">
        <v>11</v>
      </c>
      <c r="AF97" s="645">
        <v>10</v>
      </c>
      <c r="AG97" s="645">
        <v>8</v>
      </c>
      <c r="AH97" s="645">
        <v>6</v>
      </c>
      <c r="AI97" s="645">
        <v>2</v>
      </c>
      <c r="AJ97" s="645">
        <v>1</v>
      </c>
      <c r="AK97" s="645">
        <v>1</v>
      </c>
      <c r="AL97" s="645">
        <v>1</v>
      </c>
      <c r="AM97" s="645">
        <v>1</v>
      </c>
      <c r="AN97" s="653">
        <v>0</v>
      </c>
      <c r="AO97" s="614">
        <v>2</v>
      </c>
      <c r="AP97" s="614">
        <v>2</v>
      </c>
      <c r="AQ97" s="614">
        <v>8</v>
      </c>
      <c r="AR97" s="614">
        <v>110</v>
      </c>
      <c r="AS97" s="614">
        <v>17</v>
      </c>
      <c r="AT97" s="614">
        <v>13</v>
      </c>
      <c r="AU97" s="614">
        <v>13</v>
      </c>
      <c r="AV97" s="614">
        <v>32</v>
      </c>
    </row>
    <row r="98" spans="1:48" x14ac:dyDescent="0.2">
      <c r="A98" s="651" t="s">
        <v>834</v>
      </c>
      <c r="B98" s="652"/>
      <c r="C98" s="652" t="s">
        <v>870</v>
      </c>
      <c r="D98" s="611">
        <f t="shared" si="7"/>
        <v>6126</v>
      </c>
      <c r="E98" s="643">
        <f>SUM(E99:E103)</f>
        <v>116</v>
      </c>
      <c r="F98" s="643">
        <f t="shared" ref="F98:AV98" si="12">SUM(F99:F103)</f>
        <v>168</v>
      </c>
      <c r="G98" s="643">
        <f t="shared" si="12"/>
        <v>187</v>
      </c>
      <c r="H98" s="643">
        <f t="shared" si="12"/>
        <v>182</v>
      </c>
      <c r="I98" s="643">
        <f t="shared" si="12"/>
        <v>142</v>
      </c>
      <c r="J98" s="643">
        <f t="shared" si="12"/>
        <v>127</v>
      </c>
      <c r="K98" s="643">
        <f t="shared" si="12"/>
        <v>139</v>
      </c>
      <c r="L98" s="643">
        <f t="shared" si="12"/>
        <v>108</v>
      </c>
      <c r="M98" s="643">
        <f t="shared" si="12"/>
        <v>117</v>
      </c>
      <c r="N98" s="643">
        <f t="shared" si="12"/>
        <v>111</v>
      </c>
      <c r="O98" s="643">
        <f t="shared" si="12"/>
        <v>103</v>
      </c>
      <c r="P98" s="643">
        <f t="shared" si="12"/>
        <v>113</v>
      </c>
      <c r="Q98" s="643"/>
      <c r="R98" s="643">
        <f t="shared" si="12"/>
        <v>109</v>
      </c>
      <c r="S98" s="643">
        <f t="shared" si="12"/>
        <v>93</v>
      </c>
      <c r="T98" s="643">
        <f t="shared" si="12"/>
        <v>71</v>
      </c>
      <c r="U98" s="643">
        <f t="shared" si="12"/>
        <v>89</v>
      </c>
      <c r="V98" s="643">
        <f t="shared" si="12"/>
        <v>93</v>
      </c>
      <c r="W98" s="643">
        <f t="shared" si="12"/>
        <v>64</v>
      </c>
      <c r="X98" s="643">
        <f t="shared" si="12"/>
        <v>61</v>
      </c>
      <c r="Y98" s="643">
        <f t="shared" si="12"/>
        <v>48</v>
      </c>
      <c r="Z98" s="643">
        <f t="shared" si="12"/>
        <v>422</v>
      </c>
      <c r="AA98" s="643">
        <f t="shared" si="12"/>
        <v>670</v>
      </c>
      <c r="AB98" s="643">
        <f t="shared" si="12"/>
        <v>645</v>
      </c>
      <c r="AC98" s="643">
        <f t="shared" si="12"/>
        <v>614</v>
      </c>
      <c r="AD98" s="643">
        <f t="shared" si="12"/>
        <v>482</v>
      </c>
      <c r="AE98" s="643">
        <f t="shared" si="12"/>
        <v>338</v>
      </c>
      <c r="AF98" s="643">
        <f t="shared" si="12"/>
        <v>289</v>
      </c>
      <c r="AG98" s="643">
        <f t="shared" si="12"/>
        <v>210</v>
      </c>
      <c r="AH98" s="643">
        <f t="shared" si="12"/>
        <v>92</v>
      </c>
      <c r="AI98" s="643">
        <f t="shared" si="12"/>
        <v>64</v>
      </c>
      <c r="AJ98" s="643">
        <f t="shared" si="12"/>
        <v>30</v>
      </c>
      <c r="AK98" s="643">
        <f t="shared" si="12"/>
        <v>14</v>
      </c>
      <c r="AL98" s="643">
        <f t="shared" si="12"/>
        <v>11</v>
      </c>
      <c r="AM98" s="643">
        <f t="shared" si="12"/>
        <v>4</v>
      </c>
      <c r="AN98" s="643">
        <f t="shared" si="12"/>
        <v>10</v>
      </c>
      <c r="AO98" s="643">
        <f t="shared" si="12"/>
        <v>76</v>
      </c>
      <c r="AP98" s="643">
        <f t="shared" si="12"/>
        <v>119</v>
      </c>
      <c r="AQ98" s="643">
        <f t="shared" si="12"/>
        <v>198</v>
      </c>
      <c r="AR98" s="643">
        <f t="shared" si="12"/>
        <v>2622</v>
      </c>
      <c r="AS98" s="643">
        <f t="shared" si="12"/>
        <v>259</v>
      </c>
      <c r="AT98" s="643">
        <f t="shared" si="12"/>
        <v>194</v>
      </c>
      <c r="AU98" s="643">
        <f t="shared" si="12"/>
        <v>1234</v>
      </c>
      <c r="AV98" s="643">
        <f t="shared" si="12"/>
        <v>436</v>
      </c>
    </row>
    <row r="99" spans="1:48" x14ac:dyDescent="0.2">
      <c r="A99" s="608">
        <v>318</v>
      </c>
      <c r="B99" s="609">
        <v>507</v>
      </c>
      <c r="C99" s="610" t="s">
        <v>100</v>
      </c>
      <c r="D99" s="611">
        <f t="shared" ref="D99:D103" si="13">SUM(E99:AM99)</f>
        <v>1204</v>
      </c>
      <c r="E99" s="14">
        <v>26</v>
      </c>
      <c r="F99" s="14">
        <v>36</v>
      </c>
      <c r="G99" s="14">
        <v>38</v>
      </c>
      <c r="H99" s="612">
        <v>84</v>
      </c>
      <c r="I99" s="14">
        <v>36</v>
      </c>
      <c r="J99" s="612">
        <v>29</v>
      </c>
      <c r="K99" s="612">
        <v>28</v>
      </c>
      <c r="L99" s="612">
        <v>19</v>
      </c>
      <c r="M99" s="612">
        <v>23</v>
      </c>
      <c r="N99" s="612">
        <v>22</v>
      </c>
      <c r="O99" s="612">
        <v>27</v>
      </c>
      <c r="P99" s="612">
        <v>25</v>
      </c>
      <c r="Q99" s="612"/>
      <c r="R99" s="612">
        <v>26</v>
      </c>
      <c r="S99" s="612">
        <v>29</v>
      </c>
      <c r="T99" s="612">
        <v>16</v>
      </c>
      <c r="U99" s="612">
        <v>24</v>
      </c>
      <c r="V99" s="612">
        <v>26</v>
      </c>
      <c r="W99" s="612">
        <v>15</v>
      </c>
      <c r="X99" s="612">
        <v>13</v>
      </c>
      <c r="Y99" s="612">
        <v>10</v>
      </c>
      <c r="Z99" s="612">
        <v>83</v>
      </c>
      <c r="AA99" s="612">
        <v>155</v>
      </c>
      <c r="AB99" s="612">
        <v>48</v>
      </c>
      <c r="AC99" s="612">
        <v>46</v>
      </c>
      <c r="AD99" s="612">
        <v>111</v>
      </c>
      <c r="AE99" s="612">
        <v>51</v>
      </c>
      <c r="AF99" s="613">
        <v>58</v>
      </c>
      <c r="AG99" s="612">
        <v>44</v>
      </c>
      <c r="AH99" s="612">
        <v>22</v>
      </c>
      <c r="AI99" s="612">
        <v>12</v>
      </c>
      <c r="AJ99" s="612">
        <v>7</v>
      </c>
      <c r="AK99" s="612">
        <v>7</v>
      </c>
      <c r="AL99" s="612">
        <v>6</v>
      </c>
      <c r="AM99" s="612">
        <v>2</v>
      </c>
      <c r="AN99" s="189">
        <v>4</v>
      </c>
      <c r="AO99" s="189">
        <v>47</v>
      </c>
      <c r="AP99" s="189">
        <v>63</v>
      </c>
      <c r="AQ99" s="189">
        <v>43</v>
      </c>
      <c r="AR99" s="614">
        <v>879</v>
      </c>
      <c r="AS99" s="614">
        <v>87</v>
      </c>
      <c r="AT99" s="614">
        <v>52</v>
      </c>
      <c r="AU99" s="614">
        <v>336</v>
      </c>
      <c r="AV99" s="614">
        <v>96</v>
      </c>
    </row>
    <row r="100" spans="1:48" x14ac:dyDescent="0.2">
      <c r="A100" s="608">
        <v>320</v>
      </c>
      <c r="B100" s="609">
        <v>509</v>
      </c>
      <c r="C100" s="610" t="s">
        <v>102</v>
      </c>
      <c r="D100" s="611">
        <f t="shared" si="13"/>
        <v>1149</v>
      </c>
      <c r="E100" s="14">
        <v>32</v>
      </c>
      <c r="F100" s="14">
        <v>30</v>
      </c>
      <c r="G100" s="14">
        <v>37</v>
      </c>
      <c r="H100" s="612">
        <v>33</v>
      </c>
      <c r="I100" s="14">
        <v>33</v>
      </c>
      <c r="J100" s="612">
        <v>29</v>
      </c>
      <c r="K100" s="612">
        <v>31</v>
      </c>
      <c r="L100" s="612">
        <v>25</v>
      </c>
      <c r="M100" s="612">
        <v>26</v>
      </c>
      <c r="N100" s="612">
        <v>25</v>
      </c>
      <c r="O100" s="612">
        <v>26</v>
      </c>
      <c r="P100" s="612">
        <v>32</v>
      </c>
      <c r="Q100" s="612"/>
      <c r="R100" s="612">
        <v>29</v>
      </c>
      <c r="S100" s="612">
        <v>19</v>
      </c>
      <c r="T100" s="612">
        <v>16</v>
      </c>
      <c r="U100" s="612">
        <v>21</v>
      </c>
      <c r="V100" s="612">
        <v>21</v>
      </c>
      <c r="W100" s="612">
        <v>16</v>
      </c>
      <c r="X100" s="612">
        <v>16</v>
      </c>
      <c r="Y100" s="612">
        <v>11</v>
      </c>
      <c r="Z100" s="612">
        <v>108</v>
      </c>
      <c r="AA100" s="612">
        <v>174</v>
      </c>
      <c r="AB100" s="612">
        <v>56</v>
      </c>
      <c r="AC100" s="612">
        <v>32</v>
      </c>
      <c r="AD100" s="612">
        <v>70</v>
      </c>
      <c r="AE100" s="612">
        <v>43</v>
      </c>
      <c r="AF100" s="612">
        <v>68</v>
      </c>
      <c r="AG100" s="612">
        <v>50</v>
      </c>
      <c r="AH100" s="612">
        <v>18</v>
      </c>
      <c r="AI100" s="612">
        <v>13</v>
      </c>
      <c r="AJ100" s="612">
        <v>6</v>
      </c>
      <c r="AK100" s="612">
        <v>0</v>
      </c>
      <c r="AL100" s="612">
        <v>2</v>
      </c>
      <c r="AM100" s="612">
        <v>1</v>
      </c>
      <c r="AN100" s="189">
        <v>4</v>
      </c>
      <c r="AO100" s="189">
        <v>7</v>
      </c>
      <c r="AP100" s="189">
        <v>12</v>
      </c>
      <c r="AQ100" s="189">
        <v>41</v>
      </c>
      <c r="AR100" s="614">
        <v>727</v>
      </c>
      <c r="AS100" s="614">
        <v>48</v>
      </c>
      <c r="AT100" s="614">
        <v>47</v>
      </c>
      <c r="AU100" s="614">
        <v>299</v>
      </c>
      <c r="AV100" s="614">
        <v>100</v>
      </c>
    </row>
    <row r="101" spans="1:48" x14ac:dyDescent="0.2">
      <c r="A101" s="608">
        <v>322</v>
      </c>
      <c r="B101" s="609">
        <v>510</v>
      </c>
      <c r="C101" s="610" t="s">
        <v>104</v>
      </c>
      <c r="D101" s="611">
        <f t="shared" si="13"/>
        <v>820</v>
      </c>
      <c r="E101" s="14">
        <v>12</v>
      </c>
      <c r="F101" s="14">
        <v>12</v>
      </c>
      <c r="G101" s="14">
        <v>18</v>
      </c>
      <c r="H101" s="612">
        <v>10</v>
      </c>
      <c r="I101" s="14">
        <v>8</v>
      </c>
      <c r="J101" s="612">
        <v>13</v>
      </c>
      <c r="K101" s="612">
        <v>13</v>
      </c>
      <c r="L101" s="612">
        <v>11</v>
      </c>
      <c r="M101" s="612">
        <v>12</v>
      </c>
      <c r="N101" s="612">
        <v>11</v>
      </c>
      <c r="O101" s="612">
        <v>9</v>
      </c>
      <c r="P101" s="612">
        <v>10</v>
      </c>
      <c r="Q101" s="612"/>
      <c r="R101" s="612">
        <v>18</v>
      </c>
      <c r="S101" s="612">
        <v>16</v>
      </c>
      <c r="T101" s="612">
        <v>13</v>
      </c>
      <c r="U101" s="612">
        <v>16</v>
      </c>
      <c r="V101" s="612">
        <v>20</v>
      </c>
      <c r="W101" s="612">
        <v>12</v>
      </c>
      <c r="X101" s="612">
        <v>13</v>
      </c>
      <c r="Y101" s="612">
        <v>9</v>
      </c>
      <c r="Z101" s="612">
        <v>75</v>
      </c>
      <c r="AA101" s="612">
        <v>110</v>
      </c>
      <c r="AB101" s="612">
        <v>19</v>
      </c>
      <c r="AC101" s="612">
        <v>77</v>
      </c>
      <c r="AD101" s="612">
        <v>90</v>
      </c>
      <c r="AE101" s="612">
        <v>62</v>
      </c>
      <c r="AF101" s="612">
        <v>54</v>
      </c>
      <c r="AG101" s="612">
        <v>41</v>
      </c>
      <c r="AH101" s="613">
        <v>17</v>
      </c>
      <c r="AI101" s="612">
        <v>13</v>
      </c>
      <c r="AJ101" s="612">
        <v>5</v>
      </c>
      <c r="AK101" s="612">
        <v>0</v>
      </c>
      <c r="AL101" s="612">
        <v>1</v>
      </c>
      <c r="AM101" s="612">
        <v>0</v>
      </c>
      <c r="AN101" s="189">
        <v>1</v>
      </c>
      <c r="AO101" s="189">
        <v>9</v>
      </c>
      <c r="AP101" s="189">
        <v>17</v>
      </c>
      <c r="AQ101" s="189">
        <v>38</v>
      </c>
      <c r="AR101" s="614">
        <v>350</v>
      </c>
      <c r="AS101" s="614">
        <v>30</v>
      </c>
      <c r="AT101" s="614">
        <v>36</v>
      </c>
      <c r="AU101" s="614">
        <v>236</v>
      </c>
      <c r="AV101" s="614">
        <v>23</v>
      </c>
    </row>
    <row r="102" spans="1:48" x14ac:dyDescent="0.2">
      <c r="A102" s="608">
        <v>323</v>
      </c>
      <c r="B102" s="609">
        <v>511</v>
      </c>
      <c r="C102" s="610" t="s">
        <v>143</v>
      </c>
      <c r="D102" s="611">
        <f t="shared" si="13"/>
        <v>1200</v>
      </c>
      <c r="E102" s="14">
        <v>30</v>
      </c>
      <c r="F102" s="14">
        <v>61</v>
      </c>
      <c r="G102" s="14">
        <v>60</v>
      </c>
      <c r="H102" s="612">
        <v>30</v>
      </c>
      <c r="I102" s="14">
        <v>40</v>
      </c>
      <c r="J102" s="612">
        <v>37</v>
      </c>
      <c r="K102" s="612">
        <v>35</v>
      </c>
      <c r="L102" s="612">
        <v>27</v>
      </c>
      <c r="M102" s="612">
        <v>29</v>
      </c>
      <c r="N102" s="612">
        <v>28</v>
      </c>
      <c r="O102" s="612">
        <v>23</v>
      </c>
      <c r="P102" s="612">
        <v>26</v>
      </c>
      <c r="Q102" s="612"/>
      <c r="R102" s="612">
        <v>16</v>
      </c>
      <c r="S102" s="612">
        <v>15</v>
      </c>
      <c r="T102" s="612">
        <v>14</v>
      </c>
      <c r="U102" s="612">
        <v>14</v>
      </c>
      <c r="V102" s="612">
        <v>14</v>
      </c>
      <c r="W102" s="612">
        <v>11</v>
      </c>
      <c r="X102" s="612">
        <v>10</v>
      </c>
      <c r="Y102" s="612">
        <v>9</v>
      </c>
      <c r="Z102" s="612">
        <v>80</v>
      </c>
      <c r="AA102" s="612">
        <v>117</v>
      </c>
      <c r="AB102" s="612">
        <v>49</v>
      </c>
      <c r="AC102" s="612">
        <v>127</v>
      </c>
      <c r="AD102" s="612">
        <v>89</v>
      </c>
      <c r="AE102" s="612">
        <v>66</v>
      </c>
      <c r="AF102" s="612">
        <v>55</v>
      </c>
      <c r="AG102" s="612">
        <v>39</v>
      </c>
      <c r="AH102" s="612">
        <v>19</v>
      </c>
      <c r="AI102" s="612">
        <v>14</v>
      </c>
      <c r="AJ102" s="612">
        <v>7</v>
      </c>
      <c r="AK102" s="612">
        <v>7</v>
      </c>
      <c r="AL102" s="612">
        <v>1</v>
      </c>
      <c r="AM102" s="612">
        <v>1</v>
      </c>
      <c r="AN102" s="189">
        <v>1</v>
      </c>
      <c r="AO102" s="189">
        <v>8</v>
      </c>
      <c r="AP102" s="189">
        <v>15</v>
      </c>
      <c r="AQ102" s="189">
        <v>41</v>
      </c>
      <c r="AR102" s="614">
        <v>396</v>
      </c>
      <c r="AS102" s="614">
        <v>53</v>
      </c>
      <c r="AT102" s="614">
        <v>30</v>
      </c>
      <c r="AU102" s="614">
        <v>217</v>
      </c>
      <c r="AV102" s="614">
        <v>125</v>
      </c>
    </row>
    <row r="103" spans="1:48" x14ac:dyDescent="0.2">
      <c r="A103" s="608">
        <v>324</v>
      </c>
      <c r="B103" s="609">
        <v>512</v>
      </c>
      <c r="C103" s="610" t="s">
        <v>144</v>
      </c>
      <c r="D103" s="611">
        <f t="shared" si="13"/>
        <v>1753</v>
      </c>
      <c r="E103" s="14">
        <v>16</v>
      </c>
      <c r="F103" s="14">
        <v>29</v>
      </c>
      <c r="G103" s="14">
        <v>34</v>
      </c>
      <c r="H103" s="612">
        <v>25</v>
      </c>
      <c r="I103" s="14">
        <v>25</v>
      </c>
      <c r="J103" s="612">
        <v>19</v>
      </c>
      <c r="K103" s="612">
        <v>32</v>
      </c>
      <c r="L103" s="612">
        <v>26</v>
      </c>
      <c r="M103" s="612">
        <v>27</v>
      </c>
      <c r="N103" s="612">
        <v>25</v>
      </c>
      <c r="O103" s="612">
        <v>18</v>
      </c>
      <c r="P103" s="612">
        <v>20</v>
      </c>
      <c r="Q103" s="612"/>
      <c r="R103" s="612">
        <v>20</v>
      </c>
      <c r="S103" s="612">
        <v>14</v>
      </c>
      <c r="T103" s="612">
        <v>12</v>
      </c>
      <c r="U103" s="612">
        <v>14</v>
      </c>
      <c r="V103" s="612">
        <v>12</v>
      </c>
      <c r="W103" s="612">
        <v>10</v>
      </c>
      <c r="X103" s="612">
        <v>9</v>
      </c>
      <c r="Y103" s="612">
        <v>9</v>
      </c>
      <c r="Z103" s="612">
        <v>76</v>
      </c>
      <c r="AA103" s="612">
        <v>114</v>
      </c>
      <c r="AB103" s="612">
        <v>473</v>
      </c>
      <c r="AC103" s="612">
        <v>332</v>
      </c>
      <c r="AD103" s="612">
        <v>122</v>
      </c>
      <c r="AE103" s="612">
        <v>116</v>
      </c>
      <c r="AF103" s="612">
        <v>54</v>
      </c>
      <c r="AG103" s="612">
        <v>36</v>
      </c>
      <c r="AH103" s="612">
        <v>16</v>
      </c>
      <c r="AI103" s="612">
        <v>12</v>
      </c>
      <c r="AJ103" s="612">
        <v>5</v>
      </c>
      <c r="AK103" s="612">
        <v>0</v>
      </c>
      <c r="AL103" s="612">
        <v>1</v>
      </c>
      <c r="AM103" s="612">
        <v>0</v>
      </c>
      <c r="AN103" s="615">
        <v>0</v>
      </c>
      <c r="AO103" s="189">
        <v>5</v>
      </c>
      <c r="AP103" s="189">
        <v>12</v>
      </c>
      <c r="AQ103" s="189">
        <v>35</v>
      </c>
      <c r="AR103" s="614">
        <v>270</v>
      </c>
      <c r="AS103" s="614">
        <v>41</v>
      </c>
      <c r="AT103" s="614">
        <v>29</v>
      </c>
      <c r="AU103" s="614">
        <v>146</v>
      </c>
      <c r="AV103" s="614">
        <v>92</v>
      </c>
    </row>
    <row r="104" spans="1:48" x14ac:dyDescent="0.2">
      <c r="D104" s="616"/>
    </row>
    <row r="105" spans="1:48" x14ac:dyDescent="0.2">
      <c r="AS105" s="617"/>
    </row>
  </sheetData>
  <mergeCells count="9">
    <mergeCell ref="AR6:AR7"/>
    <mergeCell ref="AS6:AU6"/>
    <mergeCell ref="AV6:AV7"/>
    <mergeCell ref="A6:A7"/>
    <mergeCell ref="B6:B7"/>
    <mergeCell ref="C6:C7"/>
    <mergeCell ref="D6:D7"/>
    <mergeCell ref="AN6:AP6"/>
    <mergeCell ref="AQ6:AQ7"/>
  </mergeCells>
  <conditionalFormatting sqref="E73:G97 I73:I97">
    <cfRule type="cellIs" dxfId="73" priority="35" operator="lessThan">
      <formula>0</formula>
    </cfRule>
  </conditionalFormatting>
  <conditionalFormatting sqref="E99:G103 I99:I103">
    <cfRule type="cellIs" dxfId="72" priority="30" operator="lessThan">
      <formula>0</formula>
    </cfRule>
  </conditionalFormatting>
  <conditionalFormatting sqref="E11:I22">
    <cfRule type="cellIs" dxfId="71" priority="79" operator="lessThan">
      <formula>0</formula>
    </cfRule>
  </conditionalFormatting>
  <conditionalFormatting sqref="E24:I29">
    <cfRule type="cellIs" dxfId="70" priority="71" operator="lessThan">
      <formula>0</formula>
    </cfRule>
  </conditionalFormatting>
  <conditionalFormatting sqref="E31:I33">
    <cfRule type="cellIs" dxfId="69" priority="66" operator="lessThan">
      <formula>0</formula>
    </cfRule>
  </conditionalFormatting>
  <conditionalFormatting sqref="E35:I42">
    <cfRule type="cellIs" dxfId="68" priority="58" operator="lessThan">
      <formula>0</formula>
    </cfRule>
  </conditionalFormatting>
  <conditionalFormatting sqref="E44:I49">
    <cfRule type="cellIs" dxfId="67" priority="50" operator="lessThan">
      <formula>0</formula>
    </cfRule>
  </conditionalFormatting>
  <conditionalFormatting sqref="E57:I71">
    <cfRule type="cellIs" dxfId="66" priority="40" operator="lessThan">
      <formula>0</formula>
    </cfRule>
  </conditionalFormatting>
  <conditionalFormatting sqref="E51:J55">
    <cfRule type="cellIs" dxfId="65" priority="5" operator="lessThan">
      <formula>0</formula>
    </cfRule>
  </conditionalFormatting>
  <conditionalFormatting sqref="H73">
    <cfRule type="cellIs" dxfId="64" priority="34" operator="lessThan">
      <formula>0</formula>
    </cfRule>
  </conditionalFormatting>
  <conditionalFormatting sqref="H99">
    <cfRule type="cellIs" dxfId="63" priority="29" operator="lessThan">
      <formula>0</formula>
    </cfRule>
  </conditionalFormatting>
  <conditionalFormatting sqref="J11">
    <cfRule type="cellIs" dxfId="62" priority="78" operator="lessThan">
      <formula>0</formula>
    </cfRule>
  </conditionalFormatting>
  <conditionalFormatting sqref="J31">
    <cfRule type="cellIs" dxfId="61" priority="65" operator="lessThan">
      <formula>0</formula>
    </cfRule>
  </conditionalFormatting>
  <conditionalFormatting sqref="J35">
    <cfRule type="cellIs" dxfId="60" priority="57" operator="lessThan">
      <formula>0</formula>
    </cfRule>
  </conditionalFormatting>
  <conditionalFormatting sqref="J44">
    <cfRule type="cellIs" dxfId="59" priority="49" operator="lessThan">
      <formula>0</formula>
    </cfRule>
  </conditionalFormatting>
  <conditionalFormatting sqref="J57">
    <cfRule type="cellIs" dxfId="58" priority="39" operator="lessThan">
      <formula>0</formula>
    </cfRule>
  </conditionalFormatting>
  <conditionalFormatting sqref="J73">
    <cfRule type="cellIs" dxfId="57" priority="33" operator="lessThan">
      <formula>0</formula>
    </cfRule>
  </conditionalFormatting>
  <conditionalFormatting sqref="J99:L99">
    <cfRule type="cellIs" dxfId="56" priority="27" operator="lessThan">
      <formula>0</formula>
    </cfRule>
  </conditionalFormatting>
  <conditionalFormatting sqref="K25:L29">
    <cfRule type="cellIs" dxfId="55" priority="69" operator="lessThan">
      <formula>0</formula>
    </cfRule>
  </conditionalFormatting>
  <conditionalFormatting sqref="K52:L55">
    <cfRule type="cellIs" dxfId="54" priority="3" operator="lessThan">
      <formula>0</formula>
    </cfRule>
  </conditionalFormatting>
  <conditionalFormatting sqref="K11:Q22">
    <cfRule type="cellIs" dxfId="53" priority="73" operator="lessThan">
      <formula>0</formula>
    </cfRule>
  </conditionalFormatting>
  <conditionalFormatting sqref="K31:AV33">
    <cfRule type="cellIs" dxfId="52" priority="23" operator="lessThan">
      <formula>0</formula>
    </cfRule>
  </conditionalFormatting>
  <conditionalFormatting sqref="K35:AV42">
    <cfRule type="cellIs" dxfId="51" priority="13" operator="lessThan">
      <formula>0</formula>
    </cfRule>
  </conditionalFormatting>
  <conditionalFormatting sqref="K44:AV49">
    <cfRule type="cellIs" dxfId="50" priority="12" operator="lessThan">
      <formula>0</formula>
    </cfRule>
  </conditionalFormatting>
  <conditionalFormatting sqref="K57:AV71">
    <cfRule type="cellIs" dxfId="49" priority="10" operator="lessThan">
      <formula>0</formula>
    </cfRule>
  </conditionalFormatting>
  <conditionalFormatting sqref="K73:AV97">
    <cfRule type="cellIs" dxfId="48" priority="1" operator="lessThan">
      <formula>0</formula>
    </cfRule>
  </conditionalFormatting>
  <conditionalFormatting sqref="M24:Q29">
    <cfRule type="cellIs" dxfId="47" priority="68" operator="lessThan">
      <formula>0</formula>
    </cfRule>
  </conditionalFormatting>
  <conditionalFormatting sqref="M51:Q55">
    <cfRule type="cellIs" dxfId="46" priority="2" operator="lessThan">
      <formula>0</formula>
    </cfRule>
  </conditionalFormatting>
  <conditionalFormatting sqref="M99:Q103">
    <cfRule type="cellIs" dxfId="45" priority="26" operator="lessThan">
      <formula>0</formula>
    </cfRule>
  </conditionalFormatting>
  <conditionalFormatting sqref="R25:AM29">
    <cfRule type="cellIs" dxfId="44" priority="24" operator="lessThan">
      <formula>0</formula>
    </cfRule>
  </conditionalFormatting>
  <conditionalFormatting sqref="R52:AM55">
    <cfRule type="cellIs" dxfId="43" priority="20" operator="lessThan">
      <formula>0</formula>
    </cfRule>
  </conditionalFormatting>
  <conditionalFormatting sqref="AB11:AQ22">
    <cfRule type="cellIs" dxfId="42" priority="15" operator="lessThan">
      <formula>0</formula>
    </cfRule>
  </conditionalFormatting>
  <conditionalFormatting sqref="AB99:AU103">
    <cfRule type="cellIs" dxfId="41" priority="8" operator="lessThan">
      <formula>0</formula>
    </cfRule>
  </conditionalFormatting>
  <conditionalFormatting sqref="AN24:AQ29">
    <cfRule type="cellIs" dxfId="40" priority="14" operator="lessThan">
      <formula>0</formula>
    </cfRule>
  </conditionalFormatting>
  <conditionalFormatting sqref="AN51:AQ55">
    <cfRule type="cellIs" dxfId="39" priority="11" operator="lessThan">
      <formula>0</formula>
    </cfRule>
  </conditionalFormatting>
  <conditionalFormatting sqref="AR25:AU29 AR52:AU55 R99:AA99 S100:AA103">
    <cfRule type="cellIs" dxfId="38" priority="90" operator="lessThan">
      <formula>0</formula>
    </cfRule>
  </conditionalFormatting>
  <conditionalFormatting sqref="AV11">
    <cfRule type="cellIs" dxfId="37" priority="81" operator="lessThan">
      <formula>0</formula>
    </cfRule>
  </conditionalFormatting>
  <conditionalFormatting sqref="AV13:AV22 AV24:AV29 AV51:AV55">
    <cfRule type="cellIs" dxfId="36" priority="8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pobl2015</vt:lpstr>
      <vt:lpstr>pobl2016</vt:lpstr>
      <vt:lpstr>pobl2017</vt:lpstr>
      <vt:lpstr>pobl2018</vt:lpstr>
      <vt:lpstr>pobl2019</vt:lpstr>
      <vt:lpstr>pobl2020</vt:lpstr>
      <vt:lpstr>pob2021</vt:lpstr>
      <vt:lpstr>pobl2022</vt:lpstr>
      <vt:lpstr>pobl2023</vt:lpstr>
      <vt:lpstr>pobl2024</vt:lpstr>
      <vt:lpstr>pobl2025</vt:lpstr>
      <vt:lpstr>pobl2026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Esta03</dc:creator>
  <cp:lastModifiedBy>ADVANCE</cp:lastModifiedBy>
  <cp:lastPrinted>2019-01-22T15:31:48Z</cp:lastPrinted>
  <dcterms:created xsi:type="dcterms:W3CDTF">2017-08-11T15:38:01Z</dcterms:created>
  <dcterms:modified xsi:type="dcterms:W3CDTF">2026-04-23T16:24:05Z</dcterms:modified>
</cp:coreProperties>
</file>