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1104C2C0-5B26-4D33-BCFF-B1081940D664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<sst xmlns="http://schemas.openxmlformats.org/spreadsheetml/2006/main" count="915" uniqueCount="106">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</sst>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1" t="s">
        <v>101</v>
      </c>
      <c r="B2" s="81"/>
      <c r="C2" s="81"/>
      <c r="D2" s="81"/>
      <c r="E2" s="81"/>
      <c r="F2" s="8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2" t="s">
        <v>102</v>
      </c>
      <c r="B3" s="82"/>
      <c r="C3" s="82"/>
      <c r="D3" s="82"/>
      <c r="E3" s="82"/>
      <c r="F3" s="8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14</v>
      </c>
      <c r="D4" s="89" t="s">
        <v>13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2</v>
      </c>
      <c r="M8" s="2">
        <f t="shared" si="0"/>
        <v>3</v>
      </c>
      <c r="N8" s="2">
        <f t="shared" si="0"/>
        <v>0</v>
      </c>
      <c r="O8" s="2">
        <f t="shared" si="0"/>
        <v>2</v>
      </c>
      <c r="P8" s="2">
        <f t="shared" si="0"/>
        <v>1</v>
      </c>
      <c r="Q8" s="2">
        <f t="shared" si="0"/>
        <v>0</v>
      </c>
      <c r="R8" s="2">
        <f t="shared" si="0"/>
        <v>8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5</v>
      </c>
      <c r="AF8" s="2">
        <f t="shared" si="0"/>
        <v>0</v>
      </c>
      <c r="AG8" s="2">
        <f t="shared" si="0"/>
        <v>2</v>
      </c>
      <c r="AH8" s="2">
        <f t="shared" si="0"/>
        <v>5</v>
      </c>
      <c r="AI8" s="2">
        <f t="shared" si="0"/>
        <v>9</v>
      </c>
      <c r="AJ8" s="2">
        <f t="shared" si="0"/>
        <v>31</v>
      </c>
      <c r="AK8" s="2">
        <f t="shared" si="0"/>
        <v>68</v>
      </c>
      <c r="AL8" s="2">
        <f t="shared" si="0"/>
        <v>59</v>
      </c>
      <c r="AM8" s="2">
        <f t="shared" si="0"/>
        <v>43</v>
      </c>
      <c r="AN8" s="2">
        <f t="shared" si="0"/>
        <v>50</v>
      </c>
      <c r="AO8" s="2">
        <f t="shared" si="0"/>
        <v>10</v>
      </c>
      <c r="AP8" s="2">
        <f t="shared" si="0"/>
        <v>282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2</v>
      </c>
      <c r="BI8" s="2">
        <f t="shared" si="0"/>
        <v>3</v>
      </c>
      <c r="BJ8" s="2">
        <f t="shared" si="0"/>
        <v>0</v>
      </c>
      <c r="BK8" s="2">
        <f t="shared" si="0"/>
        <v>2</v>
      </c>
      <c r="BL8" s="2">
        <f t="shared" si="0"/>
        <v>1</v>
      </c>
      <c r="BM8" s="2">
        <f t="shared" si="0"/>
        <v>0</v>
      </c>
      <c r="BN8" s="2">
        <f t="shared" si="0"/>
        <v>8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2</v>
      </c>
      <c r="DF8" s="2">
        <f t="shared" si="1"/>
        <v>0</v>
      </c>
      <c r="DG8" s="2">
        <f t="shared" si="1"/>
        <v>2</v>
      </c>
      <c r="DH8" s="2">
        <f t="shared" si="1"/>
        <v>0</v>
      </c>
      <c r="DI8" s="2">
        <f t="shared" si="1"/>
        <v>0</v>
      </c>
      <c r="DJ8" s="2">
        <f t="shared" si="1"/>
        <v>4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</v>
      </c>
      <c r="EG8" s="2">
        <f t="shared" si="2"/>
        <v>0</v>
      </c>
      <c r="EH8" s="2">
        <f t="shared" si="2"/>
        <v>1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12</v>
      </c>
      <c r="ES8" s="2">
        <f t="shared" si="2"/>
        <v>0</v>
      </c>
      <c r="ET8" s="2">
        <f t="shared" si="2"/>
        <v>12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2</v>
      </c>
      <c r="FD8" s="2">
        <f t="shared" si="2"/>
        <v>12</v>
      </c>
      <c r="FE8" s="2">
        <f t="shared" si="2"/>
        <v>0</v>
      </c>
      <c r="FF8" s="2">
        <f t="shared" si="2"/>
        <v>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1</v>
      </c>
      <c r="FZ8" s="2">
        <f t="shared" si="2"/>
        <v>3</v>
      </c>
      <c r="GA8" s="2">
        <f t="shared" si="2"/>
        <v>6</v>
      </c>
      <c r="GB8" s="2">
        <f t="shared" si="2"/>
        <v>11</v>
      </c>
      <c r="GC8" s="2">
        <f t="shared" si="2"/>
        <v>1</v>
      </c>
      <c r="GD8" s="2">
        <f t="shared" si="2"/>
        <v>23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2</v>
      </c>
      <c r="GX8" s="2">
        <f t="shared" si="3"/>
        <v>4</v>
      </c>
      <c r="GY8" s="2">
        <f t="shared" si="3"/>
        <v>3</v>
      </c>
      <c r="GZ8" s="2">
        <f t="shared" si="3"/>
        <v>3</v>
      </c>
      <c r="HA8" s="2">
        <f t="shared" si="3"/>
        <v>1</v>
      </c>
      <c r="HB8" s="2">
        <f t="shared" si="3"/>
        <v>13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2</v>
      </c>
      <c r="HU8" s="2">
        <f t="shared" si="3"/>
        <v>12</v>
      </c>
      <c r="HV8" s="2">
        <f t="shared" si="3"/>
        <v>9</v>
      </c>
      <c r="HW8" s="2">
        <f t="shared" si="3"/>
        <v>11</v>
      </c>
      <c r="HX8" s="2">
        <f t="shared" si="3"/>
        <v>19</v>
      </c>
      <c r="HY8" s="2">
        <f t="shared" si="3"/>
        <v>5</v>
      </c>
      <c r="HZ8" s="2">
        <f t="shared" si="3"/>
        <v>58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21</v>
      </c>
      <c r="IT8" s="2">
        <f t="shared" si="3"/>
        <v>5</v>
      </c>
      <c r="IU8" s="2">
        <f t="shared" si="3"/>
        <v>10</v>
      </c>
      <c r="IV8" s="2">
        <f t="shared" si="3"/>
        <v>14</v>
      </c>
      <c r="IW8" s="2">
        <f t="shared" si="3"/>
        <v>10</v>
      </c>
      <c r="IX8" s="2">
        <f t="shared" si="3"/>
        <v>60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2</v>
      </c>
      <c r="JP8" s="2">
        <f t="shared" si="4"/>
        <v>23</v>
      </c>
      <c r="JQ8" s="2">
        <f t="shared" si="4"/>
        <v>45</v>
      </c>
      <c r="JR8" s="2">
        <f t="shared" si="4"/>
        <v>18</v>
      </c>
      <c r="JS8" s="2">
        <f t="shared" si="4"/>
        <v>24</v>
      </c>
      <c r="JT8" s="2">
        <f t="shared" si="4"/>
        <v>19</v>
      </c>
      <c r="JU8" s="2">
        <f t="shared" si="4"/>
        <v>3</v>
      </c>
      <c r="JV8" s="2">
        <f t="shared" si="4"/>
        <v>134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1</v>
      </c>
      <c r="KN8" s="2">
        <f t="shared" si="4"/>
        <v>42</v>
      </c>
      <c r="KO8" s="2">
        <f t="shared" si="4"/>
        <v>64</v>
      </c>
      <c r="KP8" s="2">
        <f t="shared" si="4"/>
        <v>58</v>
      </c>
      <c r="KQ8" s="2">
        <f t="shared" si="4"/>
        <v>66</v>
      </c>
      <c r="KR8" s="2">
        <f t="shared" si="4"/>
        <v>63</v>
      </c>
      <c r="KS8" s="2">
        <f t="shared" si="4"/>
        <v>9</v>
      </c>
      <c r="KT8" s="2">
        <f t="shared" si="4"/>
        <v>303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1</v>
      </c>
      <c r="LM8" s="2">
        <f t="shared" si="4"/>
        <v>3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4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2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2</v>
      </c>
      <c r="MP8" s="2">
        <f t="shared" si="5"/>
        <v>4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1</v>
      </c>
      <c r="PH8" s="2">
        <f t="shared" si="6"/>
        <v>0</v>
      </c>
      <c r="PI8" s="2">
        <f t="shared" si="6"/>
        <v>0</v>
      </c>
      <c r="PJ8" s="2">
        <f t="shared" si="6"/>
        <v>1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3</v>
      </c>
      <c r="QG8" s="2">
        <f t="shared" si="6"/>
        <v>0</v>
      </c>
      <c r="QH8" s="2">
        <f t="shared" si="6"/>
        <v>3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2</v>
      </c>
      <c r="M9" s="1">
        <f t="shared" si="8"/>
        <v>3</v>
      </c>
      <c r="N9" s="1">
        <f t="shared" si="8"/>
        <v>0</v>
      </c>
      <c r="O9" s="1">
        <f t="shared" si="8"/>
        <v>2</v>
      </c>
      <c r="P9" s="1">
        <f t="shared" si="8"/>
        <v>1</v>
      </c>
      <c r="Q9" s="1">
        <f t="shared" si="8"/>
        <v>0</v>
      </c>
      <c r="R9" s="1">
        <f t="shared" si="8"/>
        <v>8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5</v>
      </c>
      <c r="AF9" s="1">
        <f t="shared" si="8"/>
        <v>0</v>
      </c>
      <c r="AG9" s="1">
        <f t="shared" si="8"/>
        <v>2</v>
      </c>
      <c r="AH9" s="1">
        <f t="shared" si="8"/>
        <v>5</v>
      </c>
      <c r="AI9" s="1">
        <f t="shared" si="8"/>
        <v>9</v>
      </c>
      <c r="AJ9" s="1">
        <f t="shared" si="8"/>
        <v>31</v>
      </c>
      <c r="AK9" s="1">
        <f t="shared" si="8"/>
        <v>68</v>
      </c>
      <c r="AL9" s="1">
        <f t="shared" si="8"/>
        <v>59</v>
      </c>
      <c r="AM9" s="1">
        <f t="shared" si="8"/>
        <v>43</v>
      </c>
      <c r="AN9" s="1">
        <f t="shared" si="8"/>
        <v>50</v>
      </c>
      <c r="AO9" s="1">
        <f t="shared" si="8"/>
        <v>10</v>
      </c>
      <c r="AP9" s="1">
        <f t="shared" si="8"/>
        <v>282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2</v>
      </c>
      <c r="BI9" s="1">
        <f t="shared" si="8"/>
        <v>3</v>
      </c>
      <c r="BJ9" s="1">
        <f t="shared" si="8"/>
        <v>0</v>
      </c>
      <c r="BK9" s="1">
        <f t="shared" si="8"/>
        <v>2</v>
      </c>
      <c r="BL9" s="1">
        <f t="shared" si="8"/>
        <v>1</v>
      </c>
      <c r="BM9" s="1">
        <f t="shared" si="8"/>
        <v>0</v>
      </c>
      <c r="BN9" s="1">
        <f t="shared" si="8"/>
        <v>8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2</v>
      </c>
      <c r="DF9" s="1">
        <f t="shared" si="9"/>
        <v>0</v>
      </c>
      <c r="DG9" s="1">
        <f t="shared" si="9"/>
        <v>2</v>
      </c>
      <c r="DH9" s="1">
        <f t="shared" si="9"/>
        <v>0</v>
      </c>
      <c r="DI9" s="1">
        <f t="shared" si="9"/>
        <v>0</v>
      </c>
      <c r="DJ9" s="1">
        <f t="shared" si="9"/>
        <v>4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1</v>
      </c>
      <c r="EG9" s="1">
        <f t="shared" si="10"/>
        <v>0</v>
      </c>
      <c r="EH9" s="1">
        <f t="shared" si="10"/>
        <v>1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12</v>
      </c>
      <c r="ES9" s="1">
        <f t="shared" si="10"/>
        <v>0</v>
      </c>
      <c r="ET9" s="1">
        <f t="shared" si="10"/>
        <v>12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2</v>
      </c>
      <c r="FD9" s="1">
        <f t="shared" si="10"/>
        <v>12</v>
      </c>
      <c r="FE9" s="1">
        <f t="shared" si="10"/>
        <v>0</v>
      </c>
      <c r="FF9" s="1">
        <f t="shared" si="10"/>
        <v>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1</v>
      </c>
      <c r="FZ9" s="1">
        <f t="shared" si="10"/>
        <v>3</v>
      </c>
      <c r="GA9" s="1">
        <f t="shared" si="10"/>
        <v>6</v>
      </c>
      <c r="GB9" s="1">
        <f t="shared" si="10"/>
        <v>11</v>
      </c>
      <c r="GC9" s="1">
        <f t="shared" si="10"/>
        <v>1</v>
      </c>
      <c r="GD9" s="1">
        <f t="shared" si="10"/>
        <v>23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2</v>
      </c>
      <c r="GX9" s="1">
        <f t="shared" si="11"/>
        <v>4</v>
      </c>
      <c r="GY9" s="1">
        <f t="shared" si="11"/>
        <v>3</v>
      </c>
      <c r="GZ9" s="1">
        <f t="shared" si="11"/>
        <v>3</v>
      </c>
      <c r="HA9" s="1">
        <f t="shared" si="11"/>
        <v>1</v>
      </c>
      <c r="HB9" s="1">
        <f t="shared" si="11"/>
        <v>13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2</v>
      </c>
      <c r="HU9" s="1">
        <f t="shared" si="11"/>
        <v>12</v>
      </c>
      <c r="HV9" s="1">
        <f t="shared" si="11"/>
        <v>9</v>
      </c>
      <c r="HW9" s="1">
        <f t="shared" si="11"/>
        <v>11</v>
      </c>
      <c r="HX9" s="1">
        <f t="shared" si="11"/>
        <v>19</v>
      </c>
      <c r="HY9" s="1">
        <f t="shared" si="11"/>
        <v>5</v>
      </c>
      <c r="HZ9" s="1">
        <f t="shared" si="11"/>
        <v>58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21</v>
      </c>
      <c r="IT9" s="1">
        <f t="shared" si="11"/>
        <v>5</v>
      </c>
      <c r="IU9" s="1">
        <f t="shared" si="11"/>
        <v>10</v>
      </c>
      <c r="IV9" s="1">
        <f t="shared" si="11"/>
        <v>14</v>
      </c>
      <c r="IW9" s="1">
        <f t="shared" si="11"/>
        <v>10</v>
      </c>
      <c r="IX9" s="1">
        <f t="shared" si="11"/>
        <v>60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2</v>
      </c>
      <c r="JP9" s="1">
        <f t="shared" si="12"/>
        <v>23</v>
      </c>
      <c r="JQ9" s="1">
        <f t="shared" si="12"/>
        <v>45</v>
      </c>
      <c r="JR9" s="1">
        <f t="shared" si="12"/>
        <v>18</v>
      </c>
      <c r="JS9" s="1">
        <f t="shared" si="12"/>
        <v>24</v>
      </c>
      <c r="JT9" s="1">
        <f t="shared" si="12"/>
        <v>19</v>
      </c>
      <c r="JU9" s="1">
        <f t="shared" si="12"/>
        <v>3</v>
      </c>
      <c r="JV9" s="1">
        <f t="shared" si="12"/>
        <v>134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1</v>
      </c>
      <c r="KN9" s="1">
        <f t="shared" si="12"/>
        <v>42</v>
      </c>
      <c r="KO9" s="1">
        <f t="shared" si="12"/>
        <v>64</v>
      </c>
      <c r="KP9" s="1">
        <f t="shared" si="12"/>
        <v>58</v>
      </c>
      <c r="KQ9" s="1">
        <f t="shared" si="12"/>
        <v>66</v>
      </c>
      <c r="KR9" s="1">
        <f t="shared" si="12"/>
        <v>63</v>
      </c>
      <c r="KS9" s="1">
        <f t="shared" si="12"/>
        <v>9</v>
      </c>
      <c r="KT9" s="1">
        <f t="shared" si="12"/>
        <v>303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1</v>
      </c>
      <c r="LM9" s="1">
        <f t="shared" si="12"/>
        <v>3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4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2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2</v>
      </c>
      <c r="MP9" s="1">
        <f t="shared" si="13"/>
        <v>4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1</v>
      </c>
      <c r="PH9" s="1">
        <f t="shared" si="14"/>
        <v>0</v>
      </c>
      <c r="PI9" s="1">
        <f t="shared" si="14"/>
        <v>0</v>
      </c>
      <c r="PJ9" s="1">
        <f t="shared" si="14"/>
        <v>1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3</v>
      </c>
      <c r="QG9" s="1">
        <f t="shared" si="14"/>
        <v>0</v>
      </c>
      <c r="QH9" s="1">
        <f t="shared" si="14"/>
        <v>3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2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2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1</v>
      </c>
      <c r="HY11" s="7">
        <v>0</v>
      </c>
      <c r="HZ11" s="7">
        <v>1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2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3</v>
      </c>
      <c r="AK12" s="7">
        <v>4</v>
      </c>
      <c r="AL12" s="7">
        <v>6</v>
      </c>
      <c r="AM12" s="7">
        <v>6</v>
      </c>
      <c r="AN12" s="7">
        <v>6</v>
      </c>
      <c r="AO12" s="7">
        <v>1</v>
      </c>
      <c r="AP12" s="7">
        <v>26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1</v>
      </c>
      <c r="ES12" s="7">
        <v>0</v>
      </c>
      <c r="ET12" s="7">
        <v>1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1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1</v>
      </c>
      <c r="GB12" s="7">
        <v>1</v>
      </c>
      <c r="GC12" s="7">
        <v>0</v>
      </c>
      <c r="GD12" s="7">
        <v>2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1</v>
      </c>
      <c r="GZ12" s="7">
        <v>0</v>
      </c>
      <c r="HA12" s="7">
        <v>0</v>
      </c>
      <c r="HB12" s="7">
        <v>1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3</v>
      </c>
      <c r="HV12" s="7">
        <v>0</v>
      </c>
      <c r="HW12" s="7">
        <v>3</v>
      </c>
      <c r="HX12" s="7">
        <v>3</v>
      </c>
      <c r="HY12" s="7">
        <v>2</v>
      </c>
      <c r="HZ12" s="7">
        <v>11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3</v>
      </c>
      <c r="IT12" s="7">
        <v>0</v>
      </c>
      <c r="IU12" s="7">
        <v>0</v>
      </c>
      <c r="IV12" s="7">
        <v>3</v>
      </c>
      <c r="IW12" s="7">
        <v>2</v>
      </c>
      <c r="IX12" s="7">
        <v>8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5</v>
      </c>
      <c r="JQ12" s="7">
        <v>2</v>
      </c>
      <c r="JR12" s="7">
        <v>0</v>
      </c>
      <c r="JS12" s="7">
        <v>1</v>
      </c>
      <c r="JT12" s="7">
        <v>0</v>
      </c>
      <c r="JU12" s="7">
        <v>0</v>
      </c>
      <c r="JV12" s="7">
        <v>8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2</v>
      </c>
      <c r="KO12" s="7">
        <v>4</v>
      </c>
      <c r="KP12" s="7">
        <v>10</v>
      </c>
      <c r="KQ12" s="7">
        <v>9</v>
      </c>
      <c r="KR12" s="7">
        <v>10</v>
      </c>
      <c r="KS12" s="7">
        <v>0</v>
      </c>
      <c r="KT12" s="7">
        <v>35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2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1</v>
      </c>
      <c r="ES13" s="7">
        <v>0</v>
      </c>
      <c r="ET13" s="7">
        <v>1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1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2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2</v>
      </c>
      <c r="AJ14" s="7">
        <v>2</v>
      </c>
      <c r="AK14" s="7">
        <v>9</v>
      </c>
      <c r="AL14" s="7">
        <v>2</v>
      </c>
      <c r="AM14" s="7">
        <v>0</v>
      </c>
      <c r="AN14" s="7">
        <v>1</v>
      </c>
      <c r="AO14" s="7">
        <v>0</v>
      </c>
      <c r="AP14" s="7">
        <v>16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1</v>
      </c>
      <c r="ES14" s="7">
        <v>0</v>
      </c>
      <c r="ET14" s="7">
        <v>1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1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2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2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2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2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1</v>
      </c>
      <c r="P18" s="7">
        <v>0</v>
      </c>
      <c r="Q18" s="7">
        <v>0</v>
      </c>
      <c r="R18" s="7">
        <v>5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5</v>
      </c>
      <c r="AF18" s="7">
        <v>0</v>
      </c>
      <c r="AG18" s="7">
        <v>0</v>
      </c>
      <c r="AH18" s="7">
        <v>5</v>
      </c>
      <c r="AI18" s="7">
        <v>6</v>
      </c>
      <c r="AJ18" s="7">
        <v>24</v>
      </c>
      <c r="AK18" s="7">
        <v>52</v>
      </c>
      <c r="AL18" s="7">
        <v>48</v>
      </c>
      <c r="AM18" s="7">
        <v>30</v>
      </c>
      <c r="AN18" s="7">
        <v>37</v>
      </c>
      <c r="AO18" s="7">
        <v>8</v>
      </c>
      <c r="AP18" s="7">
        <v>215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2</v>
      </c>
      <c r="BI18" s="7">
        <v>2</v>
      </c>
      <c r="BJ18" s="7">
        <v>0</v>
      </c>
      <c r="BK18" s="7">
        <v>1</v>
      </c>
      <c r="BL18" s="7">
        <v>0</v>
      </c>
      <c r="BM18" s="7">
        <v>0</v>
      </c>
      <c r="BN18" s="7">
        <v>5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1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1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1</v>
      </c>
      <c r="DF18" s="7">
        <v>0</v>
      </c>
      <c r="DG18" s="7">
        <v>1</v>
      </c>
      <c r="DH18" s="7">
        <v>0</v>
      </c>
      <c r="DI18" s="7">
        <v>0</v>
      </c>
      <c r="DJ18" s="7">
        <v>2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4</v>
      </c>
      <c r="ES18" s="7">
        <v>0</v>
      </c>
      <c r="ET18" s="7">
        <v>4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1</v>
      </c>
      <c r="FD18" s="7">
        <v>4</v>
      </c>
      <c r="FE18" s="7">
        <v>0</v>
      </c>
      <c r="FF18" s="7">
        <v>1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1</v>
      </c>
      <c r="FY18" s="7">
        <v>1</v>
      </c>
      <c r="FZ18" s="7">
        <v>3</v>
      </c>
      <c r="GA18" s="7">
        <v>4</v>
      </c>
      <c r="GB18" s="7">
        <v>7</v>
      </c>
      <c r="GC18" s="7">
        <v>1</v>
      </c>
      <c r="GD18" s="7">
        <v>17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2</v>
      </c>
      <c r="GX18" s="7">
        <v>4</v>
      </c>
      <c r="GY18" s="7">
        <v>2</v>
      </c>
      <c r="GZ18" s="7">
        <v>3</v>
      </c>
      <c r="HA18" s="7">
        <v>1</v>
      </c>
      <c r="HB18" s="7">
        <v>12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2</v>
      </c>
      <c r="HU18" s="7">
        <v>9</v>
      </c>
      <c r="HV18" s="7">
        <v>9</v>
      </c>
      <c r="HW18" s="7">
        <v>8</v>
      </c>
      <c r="HX18" s="7">
        <v>13</v>
      </c>
      <c r="HY18" s="7">
        <v>3</v>
      </c>
      <c r="HZ18" s="7">
        <v>44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18</v>
      </c>
      <c r="IT18" s="7">
        <v>5</v>
      </c>
      <c r="IU18" s="7">
        <v>9</v>
      </c>
      <c r="IV18" s="7">
        <v>10</v>
      </c>
      <c r="IW18" s="7">
        <v>7</v>
      </c>
      <c r="IX18" s="7">
        <v>49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2</v>
      </c>
      <c r="JP18" s="7">
        <v>18</v>
      </c>
      <c r="JQ18" s="7">
        <v>41</v>
      </c>
      <c r="JR18" s="7">
        <v>18</v>
      </c>
      <c r="JS18" s="7">
        <v>23</v>
      </c>
      <c r="JT18" s="7">
        <v>19</v>
      </c>
      <c r="JU18" s="7">
        <v>3</v>
      </c>
      <c r="JV18" s="7">
        <v>124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1</v>
      </c>
      <c r="KN18" s="7">
        <v>40</v>
      </c>
      <c r="KO18" s="7">
        <v>60</v>
      </c>
      <c r="KP18" s="7">
        <v>48</v>
      </c>
      <c r="KQ18" s="7">
        <v>54</v>
      </c>
      <c r="KR18" s="7">
        <v>46</v>
      </c>
      <c r="KS18" s="7">
        <v>9</v>
      </c>
      <c r="KT18" s="7">
        <v>258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1</v>
      </c>
      <c r="LM18" s="7">
        <v>3</v>
      </c>
      <c r="LN18" s="7">
        <v>0</v>
      </c>
      <c r="LO18" s="7">
        <v>0</v>
      </c>
      <c r="LP18" s="7">
        <v>0</v>
      </c>
      <c r="LQ18" s="7">
        <v>0</v>
      </c>
      <c r="LR18" s="7">
        <v>4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2</v>
      </c>
      <c r="MK18" s="7">
        <v>0</v>
      </c>
      <c r="ML18" s="7">
        <v>0</v>
      </c>
      <c r="MM18" s="7">
        <v>0</v>
      </c>
      <c r="MN18" s="7">
        <v>0</v>
      </c>
      <c r="MO18" s="7">
        <v>2</v>
      </c>
      <c r="MP18" s="7">
        <v>4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1</v>
      </c>
      <c r="PH18" s="7">
        <v>0</v>
      </c>
      <c r="PI18" s="7">
        <v>0</v>
      </c>
      <c r="PJ18" s="7">
        <v>1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3</v>
      </c>
      <c r="QG18" s="7">
        <v>0</v>
      </c>
      <c r="QH18" s="7">
        <v>3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2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2</v>
      </c>
      <c r="ES19" s="7">
        <v>0</v>
      </c>
      <c r="ET19" s="7">
        <v>2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2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2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2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2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1</v>
      </c>
      <c r="HY22" s="7">
        <v>0</v>
      </c>
      <c r="HZ22" s="7">
        <v>1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2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1</v>
      </c>
      <c r="AK23" s="7">
        <v>0</v>
      </c>
      <c r="AL23" s="7">
        <v>1</v>
      </c>
      <c r="AM23" s="7">
        <v>2</v>
      </c>
      <c r="AN23" s="7">
        <v>0</v>
      </c>
      <c r="AO23" s="7">
        <v>0</v>
      </c>
      <c r="AP23" s="7">
        <v>4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3</v>
      </c>
      <c r="ES23" s="7">
        <v>0</v>
      </c>
      <c r="ET23" s="7">
        <v>3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3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2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1</v>
      </c>
      <c r="Q24" s="7">
        <v>0</v>
      </c>
      <c r="R24" s="7">
        <v>3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2</v>
      </c>
      <c r="AH24" s="7">
        <v>0</v>
      </c>
      <c r="AI24" s="7">
        <v>1</v>
      </c>
      <c r="AJ24" s="7">
        <v>1</v>
      </c>
      <c r="AK24" s="7">
        <v>3</v>
      </c>
      <c r="AL24" s="7">
        <v>2</v>
      </c>
      <c r="AM24" s="7">
        <v>5</v>
      </c>
      <c r="AN24" s="7">
        <v>6</v>
      </c>
      <c r="AO24" s="7">
        <v>1</v>
      </c>
      <c r="AP24" s="7">
        <v>21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1</v>
      </c>
      <c r="BJ24" s="7">
        <v>0</v>
      </c>
      <c r="BK24" s="7">
        <v>1</v>
      </c>
      <c r="BL24" s="7">
        <v>1</v>
      </c>
      <c r="BM24" s="7">
        <v>0</v>
      </c>
      <c r="BN24" s="7">
        <v>3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1</v>
      </c>
      <c r="DF24" s="7">
        <v>0</v>
      </c>
      <c r="DG24" s="7">
        <v>1</v>
      </c>
      <c r="DH24" s="7">
        <v>0</v>
      </c>
      <c r="DI24" s="7">
        <v>0</v>
      </c>
      <c r="DJ24" s="7">
        <v>2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1</v>
      </c>
      <c r="EG24" s="7">
        <v>0</v>
      </c>
      <c r="EH24" s="7">
        <v>1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1</v>
      </c>
      <c r="FD24" s="7">
        <v>0</v>
      </c>
      <c r="FE24" s="7">
        <v>0</v>
      </c>
      <c r="FF24" s="7">
        <v>1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1</v>
      </c>
      <c r="GB24" s="7">
        <v>3</v>
      </c>
      <c r="GC24" s="7">
        <v>0</v>
      </c>
      <c r="GD24" s="7">
        <v>4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1</v>
      </c>
      <c r="HY24" s="7">
        <v>0</v>
      </c>
      <c r="HZ24" s="7">
        <v>1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1</v>
      </c>
      <c r="IV24" s="7">
        <v>1</v>
      </c>
      <c r="IW24" s="7">
        <v>1</v>
      </c>
      <c r="IX24" s="7">
        <v>3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2</v>
      </c>
      <c r="JR24" s="7">
        <v>0</v>
      </c>
      <c r="JS24" s="7">
        <v>0</v>
      </c>
      <c r="JT24" s="7">
        <v>0</v>
      </c>
      <c r="JU24" s="7">
        <v>0</v>
      </c>
      <c r="JV24" s="7">
        <v>2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3</v>
      </c>
      <c r="KR24" s="7">
        <v>7</v>
      </c>
      <c r="KS24" s="7">
        <v>0</v>
      </c>
      <c r="KT24" s="7">
        <v>10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78" t="s">
        <v>9</v>
      </c>
      <c r="B28" s="79"/>
      <c r="C28" s="79"/>
      <c r="D28" s="79"/>
      <c r="E28" s="79"/>
      <c r="F28" s="80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2</v>
      </c>
      <c r="M28" s="59">
        <f t="shared" si="16"/>
        <v>3</v>
      </c>
      <c r="N28" s="59">
        <f t="shared" si="16"/>
        <v>0</v>
      </c>
      <c r="O28" s="59">
        <f t="shared" si="16"/>
        <v>2</v>
      </c>
      <c r="P28" s="59">
        <f t="shared" si="16"/>
        <v>1</v>
      </c>
      <c r="Q28" s="59">
        <f t="shared" si="16"/>
        <v>0</v>
      </c>
      <c r="R28" s="59">
        <f t="shared" si="16"/>
        <v>8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5</v>
      </c>
      <c r="AF28" s="59">
        <f t="shared" si="16"/>
        <v>0</v>
      </c>
      <c r="AG28" s="59">
        <f t="shared" si="16"/>
        <v>2</v>
      </c>
      <c r="AH28" s="59">
        <f t="shared" si="16"/>
        <v>5</v>
      </c>
      <c r="AI28" s="59">
        <f t="shared" si="16"/>
        <v>9</v>
      </c>
      <c r="AJ28" s="59">
        <f t="shared" si="16"/>
        <v>31</v>
      </c>
      <c r="AK28" s="59">
        <f t="shared" si="16"/>
        <v>68</v>
      </c>
      <c r="AL28" s="59">
        <f t="shared" si="16"/>
        <v>59</v>
      </c>
      <c r="AM28" s="59">
        <f t="shared" si="16"/>
        <v>43</v>
      </c>
      <c r="AN28" s="59">
        <f t="shared" si="16"/>
        <v>50</v>
      </c>
      <c r="AO28" s="59">
        <f t="shared" si="16"/>
        <v>10</v>
      </c>
      <c r="AP28" s="59">
        <f t="shared" si="16"/>
        <v>282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2</v>
      </c>
      <c r="BI28" s="59">
        <f t="shared" si="16"/>
        <v>3</v>
      </c>
      <c r="BJ28" s="59">
        <f t="shared" si="16"/>
        <v>0</v>
      </c>
      <c r="BK28" s="59">
        <f t="shared" si="16"/>
        <v>2</v>
      </c>
      <c r="BL28" s="59">
        <f t="shared" si="16"/>
        <v>1</v>
      </c>
      <c r="BM28" s="59">
        <f t="shared" si="16"/>
        <v>0</v>
      </c>
      <c r="BN28" s="59">
        <f t="shared" si="16"/>
        <v>8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1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1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0</v>
      </c>
      <c r="DE28" s="59">
        <f t="shared" si="17"/>
        <v>2</v>
      </c>
      <c r="DF28" s="59">
        <f t="shared" si="17"/>
        <v>0</v>
      </c>
      <c r="DG28" s="59">
        <f t="shared" si="17"/>
        <v>2</v>
      </c>
      <c r="DH28" s="59">
        <f t="shared" si="17"/>
        <v>0</v>
      </c>
      <c r="DI28" s="59">
        <f t="shared" si="17"/>
        <v>0</v>
      </c>
      <c r="DJ28" s="59">
        <f t="shared" si="17"/>
        <v>4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1</v>
      </c>
      <c r="EG28" s="59">
        <f t="shared" si="18"/>
        <v>0</v>
      </c>
      <c r="EH28" s="59">
        <f t="shared" si="18"/>
        <v>1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12</v>
      </c>
      <c r="ES28" s="59">
        <f t="shared" si="18"/>
        <v>0</v>
      </c>
      <c r="ET28" s="59">
        <f t="shared" si="18"/>
        <v>12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0</v>
      </c>
      <c r="FA28" s="59">
        <f t="shared" si="18"/>
        <v>0</v>
      </c>
      <c r="FB28" s="59">
        <f t="shared" si="18"/>
        <v>0</v>
      </c>
      <c r="FC28" s="59">
        <f t="shared" si="18"/>
        <v>2</v>
      </c>
      <c r="FD28" s="59">
        <f t="shared" si="18"/>
        <v>12</v>
      </c>
      <c r="FE28" s="59">
        <f t="shared" si="18"/>
        <v>0</v>
      </c>
      <c r="FF28" s="59">
        <f t="shared" si="18"/>
        <v>2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1</v>
      </c>
      <c r="FY28" s="59">
        <f t="shared" si="18"/>
        <v>1</v>
      </c>
      <c r="FZ28" s="59">
        <f t="shared" si="18"/>
        <v>3</v>
      </c>
      <c r="GA28" s="59">
        <f t="shared" si="18"/>
        <v>6</v>
      </c>
      <c r="GB28" s="59">
        <f t="shared" si="18"/>
        <v>11</v>
      </c>
      <c r="GC28" s="59">
        <f t="shared" si="18"/>
        <v>1</v>
      </c>
      <c r="GD28" s="59">
        <f t="shared" si="18"/>
        <v>23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2</v>
      </c>
      <c r="GX28" s="59">
        <f t="shared" si="19"/>
        <v>4</v>
      </c>
      <c r="GY28" s="59">
        <f t="shared" si="19"/>
        <v>3</v>
      </c>
      <c r="GZ28" s="59">
        <f t="shared" si="19"/>
        <v>3</v>
      </c>
      <c r="HA28" s="59">
        <f t="shared" si="19"/>
        <v>1</v>
      </c>
      <c r="HB28" s="59">
        <f t="shared" si="19"/>
        <v>13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2</v>
      </c>
      <c r="HU28" s="59">
        <f t="shared" si="19"/>
        <v>12</v>
      </c>
      <c r="HV28" s="59">
        <f t="shared" si="19"/>
        <v>9</v>
      </c>
      <c r="HW28" s="59">
        <f t="shared" si="19"/>
        <v>11</v>
      </c>
      <c r="HX28" s="59">
        <f t="shared" si="19"/>
        <v>19</v>
      </c>
      <c r="HY28" s="59">
        <f t="shared" si="19"/>
        <v>5</v>
      </c>
      <c r="HZ28" s="59">
        <f t="shared" si="19"/>
        <v>58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0</v>
      </c>
      <c r="IS28" s="59">
        <f t="shared" si="19"/>
        <v>21</v>
      </c>
      <c r="IT28" s="59">
        <f t="shared" si="19"/>
        <v>5</v>
      </c>
      <c r="IU28" s="59">
        <f t="shared" si="19"/>
        <v>10</v>
      </c>
      <c r="IV28" s="59">
        <f t="shared" si="19"/>
        <v>14</v>
      </c>
      <c r="IW28" s="59">
        <f t="shared" si="19"/>
        <v>10</v>
      </c>
      <c r="IX28" s="59">
        <f t="shared" si="19"/>
        <v>60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2</v>
      </c>
      <c r="JP28" s="59">
        <f t="shared" si="20"/>
        <v>23</v>
      </c>
      <c r="JQ28" s="59">
        <f t="shared" si="20"/>
        <v>45</v>
      </c>
      <c r="JR28" s="59">
        <f t="shared" si="20"/>
        <v>18</v>
      </c>
      <c r="JS28" s="59">
        <f t="shared" si="20"/>
        <v>24</v>
      </c>
      <c r="JT28" s="59">
        <f t="shared" si="20"/>
        <v>19</v>
      </c>
      <c r="JU28" s="59">
        <f t="shared" si="20"/>
        <v>3</v>
      </c>
      <c r="JV28" s="59">
        <f t="shared" si="20"/>
        <v>134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1</v>
      </c>
      <c r="KN28" s="59">
        <f t="shared" si="20"/>
        <v>42</v>
      </c>
      <c r="KO28" s="59">
        <f t="shared" si="20"/>
        <v>64</v>
      </c>
      <c r="KP28" s="59">
        <f t="shared" si="20"/>
        <v>58</v>
      </c>
      <c r="KQ28" s="59">
        <f t="shared" si="20"/>
        <v>66</v>
      </c>
      <c r="KR28" s="59">
        <f t="shared" si="20"/>
        <v>63</v>
      </c>
      <c r="KS28" s="59">
        <f t="shared" si="20"/>
        <v>9</v>
      </c>
      <c r="KT28" s="59">
        <f t="shared" si="20"/>
        <v>303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1</v>
      </c>
      <c r="LM28" s="59">
        <f t="shared" si="20"/>
        <v>3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4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2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2</v>
      </c>
      <c r="MP28" s="59">
        <f t="shared" si="21"/>
        <v>4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1</v>
      </c>
      <c r="PH28" s="59">
        <f t="shared" si="22"/>
        <v>0</v>
      </c>
      <c r="PI28" s="59">
        <f t="shared" si="22"/>
        <v>0</v>
      </c>
      <c r="PJ28" s="59">
        <f t="shared" si="22"/>
        <v>1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3</v>
      </c>
      <c r="QG28" s="59">
        <f t="shared" si="22"/>
        <v>0</v>
      </c>
      <c r="QH28" s="59">
        <f t="shared" si="22"/>
        <v>3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2</v>
      </c>
      <c r="M29" s="60">
        <f t="shared" si="24"/>
        <v>3</v>
      </c>
      <c r="N29" s="60">
        <f t="shared" si="24"/>
        <v>0</v>
      </c>
      <c r="O29" s="60">
        <f t="shared" si="24"/>
        <v>2</v>
      </c>
      <c r="P29" s="60">
        <f t="shared" si="24"/>
        <v>1</v>
      </c>
      <c r="Q29" s="60">
        <f t="shared" si="24"/>
        <v>0</v>
      </c>
      <c r="R29" s="60">
        <f t="shared" si="24"/>
        <v>8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5</v>
      </c>
      <c r="AF29" s="60">
        <f t="shared" si="24"/>
        <v>0</v>
      </c>
      <c r="AG29" s="60">
        <f t="shared" si="24"/>
        <v>2</v>
      </c>
      <c r="AH29" s="60">
        <f t="shared" si="24"/>
        <v>5</v>
      </c>
      <c r="AI29" s="60">
        <f t="shared" si="24"/>
        <v>9</v>
      </c>
      <c r="AJ29" s="60">
        <f t="shared" si="24"/>
        <v>31</v>
      </c>
      <c r="AK29" s="60">
        <f t="shared" si="24"/>
        <v>68</v>
      </c>
      <c r="AL29" s="60">
        <f t="shared" si="24"/>
        <v>59</v>
      </c>
      <c r="AM29" s="60">
        <f t="shared" si="24"/>
        <v>43</v>
      </c>
      <c r="AN29" s="60">
        <f t="shared" si="24"/>
        <v>50</v>
      </c>
      <c r="AO29" s="60">
        <f t="shared" si="24"/>
        <v>10</v>
      </c>
      <c r="AP29" s="60">
        <f t="shared" si="24"/>
        <v>282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2</v>
      </c>
      <c r="BI29" s="60">
        <f t="shared" si="24"/>
        <v>3</v>
      </c>
      <c r="BJ29" s="60">
        <f t="shared" si="24"/>
        <v>0</v>
      </c>
      <c r="BK29" s="60">
        <f t="shared" si="24"/>
        <v>2</v>
      </c>
      <c r="BL29" s="60">
        <f t="shared" si="24"/>
        <v>1</v>
      </c>
      <c r="BM29" s="60">
        <f t="shared" si="24"/>
        <v>0</v>
      </c>
      <c r="BN29" s="60">
        <f t="shared" si="24"/>
        <v>8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1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1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0</v>
      </c>
      <c r="DE29" s="60">
        <f t="shared" si="25"/>
        <v>2</v>
      </c>
      <c r="DF29" s="60">
        <f t="shared" si="25"/>
        <v>0</v>
      </c>
      <c r="DG29" s="60">
        <f t="shared" si="25"/>
        <v>2</v>
      </c>
      <c r="DH29" s="60">
        <f t="shared" si="25"/>
        <v>0</v>
      </c>
      <c r="DI29" s="60">
        <f t="shared" si="25"/>
        <v>0</v>
      </c>
      <c r="DJ29" s="60">
        <f t="shared" si="25"/>
        <v>4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1</v>
      </c>
      <c r="EG29" s="60">
        <f t="shared" si="26"/>
        <v>0</v>
      </c>
      <c r="EH29" s="60">
        <f t="shared" si="26"/>
        <v>1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12</v>
      </c>
      <c r="ES29" s="60">
        <f t="shared" si="26"/>
        <v>0</v>
      </c>
      <c r="ET29" s="60">
        <f t="shared" si="26"/>
        <v>12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0</v>
      </c>
      <c r="FA29" s="60">
        <f t="shared" si="26"/>
        <v>0</v>
      </c>
      <c r="FB29" s="60">
        <f t="shared" si="26"/>
        <v>0</v>
      </c>
      <c r="FC29" s="60">
        <f t="shared" si="26"/>
        <v>2</v>
      </c>
      <c r="FD29" s="60">
        <f t="shared" si="26"/>
        <v>12</v>
      </c>
      <c r="FE29" s="60">
        <f t="shared" si="26"/>
        <v>0</v>
      </c>
      <c r="FF29" s="60">
        <f t="shared" si="26"/>
        <v>2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1</v>
      </c>
      <c r="FY29" s="60">
        <f t="shared" si="26"/>
        <v>1</v>
      </c>
      <c r="FZ29" s="60">
        <f t="shared" si="26"/>
        <v>3</v>
      </c>
      <c r="GA29" s="60">
        <f t="shared" si="26"/>
        <v>6</v>
      </c>
      <c r="GB29" s="60">
        <f t="shared" si="26"/>
        <v>11</v>
      </c>
      <c r="GC29" s="60">
        <f t="shared" si="26"/>
        <v>1</v>
      </c>
      <c r="GD29" s="60">
        <f t="shared" si="26"/>
        <v>23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2</v>
      </c>
      <c r="GX29" s="60">
        <f t="shared" si="27"/>
        <v>4</v>
      </c>
      <c r="GY29" s="60">
        <f t="shared" si="27"/>
        <v>3</v>
      </c>
      <c r="GZ29" s="60">
        <f t="shared" si="27"/>
        <v>3</v>
      </c>
      <c r="HA29" s="60">
        <f t="shared" si="27"/>
        <v>1</v>
      </c>
      <c r="HB29" s="60">
        <f t="shared" si="27"/>
        <v>13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2</v>
      </c>
      <c r="HU29" s="60">
        <f t="shared" si="27"/>
        <v>12</v>
      </c>
      <c r="HV29" s="60">
        <f t="shared" si="27"/>
        <v>9</v>
      </c>
      <c r="HW29" s="60">
        <f t="shared" si="27"/>
        <v>11</v>
      </c>
      <c r="HX29" s="60">
        <f t="shared" si="27"/>
        <v>19</v>
      </c>
      <c r="HY29" s="60">
        <f t="shared" si="27"/>
        <v>5</v>
      </c>
      <c r="HZ29" s="60">
        <f t="shared" si="27"/>
        <v>58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0</v>
      </c>
      <c r="IS29" s="60">
        <f t="shared" si="27"/>
        <v>21</v>
      </c>
      <c r="IT29" s="60">
        <f t="shared" si="27"/>
        <v>5</v>
      </c>
      <c r="IU29" s="60">
        <f t="shared" si="27"/>
        <v>10</v>
      </c>
      <c r="IV29" s="60">
        <f t="shared" si="27"/>
        <v>14</v>
      </c>
      <c r="IW29" s="60">
        <f t="shared" si="27"/>
        <v>10</v>
      </c>
      <c r="IX29" s="60">
        <f t="shared" si="27"/>
        <v>60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2</v>
      </c>
      <c r="JP29" s="60">
        <f t="shared" si="28"/>
        <v>23</v>
      </c>
      <c r="JQ29" s="60">
        <f t="shared" si="28"/>
        <v>45</v>
      </c>
      <c r="JR29" s="60">
        <f t="shared" si="28"/>
        <v>18</v>
      </c>
      <c r="JS29" s="60">
        <f t="shared" si="28"/>
        <v>24</v>
      </c>
      <c r="JT29" s="60">
        <f t="shared" si="28"/>
        <v>19</v>
      </c>
      <c r="JU29" s="60">
        <f t="shared" si="28"/>
        <v>3</v>
      </c>
      <c r="JV29" s="60">
        <f t="shared" si="28"/>
        <v>134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1</v>
      </c>
      <c r="KN29" s="60">
        <f t="shared" si="28"/>
        <v>42</v>
      </c>
      <c r="KO29" s="60">
        <f t="shared" si="28"/>
        <v>64</v>
      </c>
      <c r="KP29" s="60">
        <f t="shared" si="28"/>
        <v>58</v>
      </c>
      <c r="KQ29" s="60">
        <f t="shared" si="28"/>
        <v>66</v>
      </c>
      <c r="KR29" s="60">
        <f t="shared" si="28"/>
        <v>63</v>
      </c>
      <c r="KS29" s="60">
        <f t="shared" si="28"/>
        <v>9</v>
      </c>
      <c r="KT29" s="60">
        <f t="shared" si="28"/>
        <v>303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1</v>
      </c>
      <c r="LM29" s="60">
        <f t="shared" si="28"/>
        <v>3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4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2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2</v>
      </c>
      <c r="MP29" s="60">
        <f t="shared" si="29"/>
        <v>4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1</v>
      </c>
      <c r="PH29" s="60">
        <f t="shared" si="30"/>
        <v>0</v>
      </c>
      <c r="PI29" s="60">
        <f t="shared" si="30"/>
        <v>0</v>
      </c>
      <c r="PJ29" s="60">
        <f t="shared" si="30"/>
        <v>1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3</v>
      </c>
      <c r="QG29" s="60">
        <f t="shared" si="30"/>
        <v>0</v>
      </c>
      <c r="QH29" s="60">
        <f t="shared" si="30"/>
        <v>3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8" t="s">
        <v>76</v>
      </c>
      <c r="F6" s="98"/>
      <c r="G6" s="98"/>
      <c r="H6" s="98"/>
      <c r="I6" s="98"/>
      <c r="J6" s="98"/>
      <c r="K6" s="98"/>
      <c r="L6" s="98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8"/>
      <c r="F7" s="98"/>
      <c r="G7" s="98"/>
      <c r="H7" s="98"/>
      <c r="I7" s="98"/>
      <c r="J7" s="98"/>
      <c r="K7" s="98"/>
      <c r="L7" s="98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2"/>
      <c r="F8" s="102"/>
      <c r="G8" s="102"/>
      <c r="H8" s="102"/>
      <c r="I8" s="102"/>
      <c r="J8" s="102"/>
      <c r="K8" s="102"/>
      <c r="L8" s="17"/>
      <c r="M8" s="19"/>
      <c r="AG8"/>
      <c r="AH8"/>
      <c r="AI8"/>
      <c r="AJ8"/>
      <c r="AK8"/>
      <c r="AL8"/>
      <c r="AM8"/>
    </row>
    <row r="9" spans="1:39" x14ac:dyDescent="0.25">
      <c r="B9" s="100" t="s">
        <v>3</v>
      </c>
      <c r="C9" s="100"/>
      <c r="D9" s="100"/>
      <c r="E9" s="100"/>
      <c r="F9" s="103" t="s">
        <v>0</v>
      </c>
      <c r="G9" s="104"/>
      <c r="H9" s="10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0" t="s">
        <v>4</v>
      </c>
      <c r="C10" s="100"/>
      <c r="D10" s="100"/>
      <c r="E10" s="100"/>
      <c r="F10" s="103" t="s">
        <v>10</v>
      </c>
      <c r="G10" s="104"/>
      <c r="H10" s="10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1" t="s">
        <v>6</v>
      </c>
      <c r="C11" s="101"/>
      <c r="D11" s="101"/>
      <c r="E11" s="101"/>
      <c r="F11" s="106" t="str">
        <f>IFERROR(INDEX(MALLA_MENSUAL!$E$10:$E$24, MATCH($F$12, MALLA_MENSUAL!$F$10:$F$24, 0)), "")</f>
        <v/>
      </c>
      <c r="G11" s="107"/>
      <c r="H11" s="108"/>
      <c r="I11" s="21"/>
      <c r="J11" s="20"/>
      <c r="K11" s="112" t="s">
        <v>16</v>
      </c>
      <c r="L11" s="113"/>
      <c r="M11" s="141" t="str">
        <f>TEXT(DATE(2026, MALLA_MENSUAL!B10, 1), "mmmm")</f>
        <v>Febrero</v>
      </c>
      <c r="N11" s="142"/>
      <c r="AG11"/>
      <c r="AH11"/>
      <c r="AI11"/>
      <c r="AJ11"/>
      <c r="AK11"/>
      <c r="AL11"/>
      <c r="AM11"/>
    </row>
    <row r="12" spans="1:39" ht="18.75" x14ac:dyDescent="0.25">
      <c r="B12" s="99" t="s">
        <v>100</v>
      </c>
      <c r="C12" s="99"/>
      <c r="D12" s="99"/>
      <c r="E12" s="99"/>
      <c r="F12" s="109" t="s">
        <v>17</v>
      </c>
      <c r="G12" s="110"/>
      <c r="H12" s="111"/>
      <c r="I12" s="21"/>
      <c r="J12" s="23"/>
      <c r="K12" s="114" t="s">
        <v>77</v>
      </c>
      <c r="L12" s="114"/>
      <c r="M12" s="141"/>
      <c r="N12" s="142"/>
      <c r="AG12"/>
      <c r="AH12"/>
      <c r="AI12"/>
      <c r="AJ12"/>
      <c r="AK12"/>
      <c r="AL12"/>
      <c r="AM12"/>
    </row>
    <row r="13" spans="1:39" ht="15" customHeight="1" x14ac:dyDescent="0.25">
      <c r="B13" s="100" t="s">
        <v>7</v>
      </c>
      <c r="C13" s="100"/>
      <c r="D13" s="100"/>
      <c r="E13" s="100"/>
      <c r="F13" s="103" t="str">
        <f>IFERROR(INDEX(MALLA_MENSUAL!$C$10:$C$24, MATCH($F$12, MALLA_MENSUAL!$F$10:$F$24, 0)), "")</f>
        <v/>
      </c>
      <c r="G13" s="104"/>
      <c r="H13" s="105"/>
      <c r="I13" s="21"/>
      <c r="J13" s="115"/>
      <c r="K13" s="115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33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5" t="s">
        <v>34</v>
      </c>
      <c r="B17" s="126"/>
      <c r="C17" s="126"/>
      <c r="D17" s="127"/>
      <c r="E17" s="128" t="s">
        <v>35</v>
      </c>
      <c r="F17" s="129"/>
      <c r="G17" s="10">
        <f>R22</f>
        <v>282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0" t="s">
        <v>36</v>
      </c>
      <c r="B19" s="131"/>
      <c r="C19" s="132"/>
      <c r="D19" s="36" t="s">
        <v>37</v>
      </c>
      <c r="E19" s="133" t="s">
        <v>38</v>
      </c>
      <c r="F19" s="134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5" t="s">
        <v>51</v>
      </c>
      <c r="B20" s="136"/>
      <c r="C20" s="137"/>
      <c r="D20" s="16" t="s">
        <v>52</v>
      </c>
      <c r="E20" s="122" t="s">
        <v>35</v>
      </c>
      <c r="F20" s="123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2</v>
      </c>
      <c r="M20" s="70">
        <f>IF($K$12="MENSUAL",         VLOOKUP($F$12, MALLA_MENSUAL!$F$9:$QT$31, DATA!M20, 0),"ERROR")</f>
        <v>3</v>
      </c>
      <c r="N20" s="70">
        <f>IF($K$12="MENSUAL",         VLOOKUP($F$12, MALLA_MENSUAL!$F$9:$QT$31, DATA!N20, 0),"ERROR")</f>
        <v>0</v>
      </c>
      <c r="O20" s="70">
        <f>IF($K$12="MENSUAL",         VLOOKUP($F$12, MALLA_MENSUAL!$F$9:$QT$31, DATA!O20, 0),"ERROR")</f>
        <v>2</v>
      </c>
      <c r="P20" s="70">
        <f>IF($K$12="MENSUAL",         VLOOKUP($F$12, MALLA_MENSUAL!$F$9:$QT$31, DATA!P20, 0),"ERROR")</f>
        <v>1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8</v>
      </c>
    </row>
    <row r="21" spans="1:19" s="8" customFormat="1" ht="15" customHeight="1" x14ac:dyDescent="0.25">
      <c r="A21" s="138"/>
      <c r="B21" s="139"/>
      <c r="C21" s="140"/>
      <c r="D21" s="16" t="s">
        <v>53</v>
      </c>
      <c r="E21" s="122" t="s">
        <v>35</v>
      </c>
      <c r="F21" s="123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5" t="s">
        <v>54</v>
      </c>
      <c r="B22" s="136"/>
      <c r="C22" s="137"/>
      <c r="D22" s="16" t="s">
        <v>52</v>
      </c>
      <c r="E22" s="122" t="s">
        <v>35</v>
      </c>
      <c r="F22" s="123"/>
      <c r="G22" s="71">
        <f>IF($K$12="MENSUAL",         VLOOKUP($F$12, MALLA_MENSUAL!$F$9:$QT$31, DATA!G22, 0),"ERROR")</f>
        <v>5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2</v>
      </c>
      <c r="J22" s="71">
        <f>IF($K$12="MENSUAL",         VLOOKUP($F$12, MALLA_MENSUAL!$F$9:$QT$31, DATA!J22, 0),"ERROR")</f>
        <v>5</v>
      </c>
      <c r="K22" s="71">
        <f>IF($K$12="MENSUAL",         VLOOKUP($F$12, MALLA_MENSUAL!$F$9:$QT$31, DATA!K22, 0),"ERROR")</f>
        <v>9</v>
      </c>
      <c r="L22" s="71">
        <f>IF($K$12="MENSUAL",         VLOOKUP($F$12, MALLA_MENSUAL!$F$9:$QT$31, DATA!L22, 0),"ERROR")</f>
        <v>31</v>
      </c>
      <c r="M22" s="71">
        <f>IF($K$12="MENSUAL",         VLOOKUP($F$12, MALLA_MENSUAL!$F$9:$QT$31, DATA!M22, 0),"ERROR")</f>
        <v>68</v>
      </c>
      <c r="N22" s="71">
        <f>IF($K$12="MENSUAL",         VLOOKUP($F$12, MALLA_MENSUAL!$F$9:$QT$31, DATA!N22, 0),"ERROR")</f>
        <v>59</v>
      </c>
      <c r="O22" s="71">
        <f>IF($K$12="MENSUAL",         VLOOKUP($F$12, MALLA_MENSUAL!$F$9:$QT$31, DATA!O22, 0),"ERROR")</f>
        <v>43</v>
      </c>
      <c r="P22" s="71">
        <f>IF($K$12="MENSUAL",         VLOOKUP($F$12, MALLA_MENSUAL!$F$9:$QT$31, DATA!P22, 0),"ERROR")</f>
        <v>50</v>
      </c>
      <c r="Q22" s="71">
        <f>IF($K$12="MENSUAL",         VLOOKUP($F$12, MALLA_MENSUAL!$F$9:$QT$31, DATA!Q22, 0),"ERROR")</f>
        <v>10</v>
      </c>
      <c r="R22" s="76">
        <f>IF($K$12="MENSUAL",         VLOOKUP($F$12, MALLA_MENSUAL!$F$9:$QT$31, DATA!R22, 0),"ERROR")</f>
        <v>282</v>
      </c>
    </row>
    <row r="23" spans="1:19" s="8" customFormat="1" ht="15" customHeight="1" x14ac:dyDescent="0.25">
      <c r="A23" s="138"/>
      <c r="B23" s="139"/>
      <c r="C23" s="140"/>
      <c r="D23" s="16" t="s">
        <v>53</v>
      </c>
      <c r="E23" s="122" t="s">
        <v>35</v>
      </c>
      <c r="F23" s="123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5" t="s">
        <v>55</v>
      </c>
      <c r="B24" s="136"/>
      <c r="C24" s="137"/>
      <c r="D24" s="16" t="s">
        <v>52</v>
      </c>
      <c r="E24" s="122" t="s">
        <v>35</v>
      </c>
      <c r="F24" s="123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2</v>
      </c>
      <c r="M24" s="71">
        <f>IF($K$12="MENSUAL",         VLOOKUP($F$12, MALLA_MENSUAL!$F$9:$QT$31, DATA!M24, 0),"ERROR")</f>
        <v>3</v>
      </c>
      <c r="N24" s="71">
        <f>IF($K$12="MENSUAL",         VLOOKUP($F$12, MALLA_MENSUAL!$F$9:$QT$31, DATA!N24, 0),"ERROR")</f>
        <v>0</v>
      </c>
      <c r="O24" s="71">
        <f>IF($K$12="MENSUAL",         VLOOKUP($F$12, MALLA_MENSUAL!$F$9:$QT$31, DATA!O24, 0),"ERROR")</f>
        <v>2</v>
      </c>
      <c r="P24" s="71">
        <f>IF($K$12="MENSUAL",         VLOOKUP($F$12, MALLA_MENSUAL!$F$9:$QT$31, DATA!P24, 0),"ERROR")</f>
        <v>1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8</v>
      </c>
      <c r="S24" s="72"/>
    </row>
    <row r="25" spans="1:19" s="8" customFormat="1" ht="15" customHeight="1" x14ac:dyDescent="0.25">
      <c r="A25" s="138"/>
      <c r="B25" s="139"/>
      <c r="C25" s="140"/>
      <c r="D25" s="16" t="s">
        <v>53</v>
      </c>
      <c r="E25" s="122" t="s">
        <v>35</v>
      </c>
      <c r="F25" s="123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5" t="s">
        <v>56</v>
      </c>
      <c r="B26" s="136"/>
      <c r="C26" s="137"/>
      <c r="D26" s="16" t="s">
        <v>52</v>
      </c>
      <c r="E26" s="122" t="s">
        <v>35</v>
      </c>
      <c r="F26" s="123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1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1</v>
      </c>
      <c r="S26" s="72"/>
    </row>
    <row r="27" spans="1:19" s="8" customFormat="1" ht="15" customHeight="1" x14ac:dyDescent="0.25">
      <c r="A27" s="138"/>
      <c r="B27" s="139"/>
      <c r="C27" s="140"/>
      <c r="D27" s="16" t="s">
        <v>53</v>
      </c>
      <c r="E27" s="122" t="s">
        <v>35</v>
      </c>
      <c r="F27" s="123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5" t="s">
        <v>57</v>
      </c>
      <c r="B28" s="136"/>
      <c r="C28" s="137"/>
      <c r="D28" s="16" t="s">
        <v>52</v>
      </c>
      <c r="E28" s="122" t="s">
        <v>35</v>
      </c>
      <c r="F28" s="123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0</v>
      </c>
      <c r="M28" s="70">
        <f>IF($K$12="MENSUAL",         VLOOKUP($F$12, MALLA_MENSUAL!$F$9:$QT$31, DATA!M28, 0),"ERROR")</f>
        <v>2</v>
      </c>
      <c r="N28" s="70">
        <f>IF($K$12="MENSUAL",         VLOOKUP($F$12, MALLA_MENSUAL!$F$9:$QT$31, DATA!N28, 0),"ERROR")</f>
        <v>0</v>
      </c>
      <c r="O28" s="70">
        <f>IF($K$12="MENSUAL",         VLOOKUP($F$12, MALLA_MENSUAL!$F$9:$QT$31, DATA!O28, 0),"ERROR")</f>
        <v>2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4</v>
      </c>
      <c r="S28" s="72"/>
    </row>
    <row r="29" spans="1:19" s="8" customFormat="1" ht="15" customHeight="1" x14ac:dyDescent="0.25">
      <c r="A29" s="138"/>
      <c r="B29" s="139"/>
      <c r="C29" s="140"/>
      <c r="D29" s="16" t="s">
        <v>53</v>
      </c>
      <c r="E29" s="122" t="s">
        <v>35</v>
      </c>
      <c r="F29" s="123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5" t="s">
        <v>58</v>
      </c>
      <c r="B30" s="136"/>
      <c r="C30" s="137"/>
      <c r="D30" s="16" t="s">
        <v>52</v>
      </c>
      <c r="E30" s="122" t="s">
        <v>35</v>
      </c>
      <c r="F30" s="123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1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1</v>
      </c>
      <c r="S30" s="72"/>
    </row>
    <row r="31" spans="1:19" s="8" customFormat="1" ht="15" customHeight="1" x14ac:dyDescent="0.25">
      <c r="A31" s="138"/>
      <c r="B31" s="139"/>
      <c r="C31" s="140"/>
      <c r="D31" s="16" t="s">
        <v>53</v>
      </c>
      <c r="E31" s="122" t="s">
        <v>35</v>
      </c>
      <c r="F31" s="123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12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12</v>
      </c>
      <c r="S31" s="72"/>
    </row>
    <row r="32" spans="1:19" s="8" customFormat="1" ht="15" customHeight="1" x14ac:dyDescent="0.25">
      <c r="A32" s="135" t="s">
        <v>59</v>
      </c>
      <c r="B32" s="136"/>
      <c r="C32" s="137"/>
      <c r="D32" s="16" t="s">
        <v>52</v>
      </c>
      <c r="E32" s="122" t="s">
        <v>35</v>
      </c>
      <c r="F32" s="123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0</v>
      </c>
      <c r="M32" s="70">
        <f>IF($K$12="MENSUAL",         VLOOKUP($F$12, MALLA_MENSUAL!$F$9:$QT$31, DATA!M32, 0),"ERROR")</f>
        <v>0</v>
      </c>
      <c r="N32" s="70">
        <f>IF($K$12="MENSUAL",         VLOOKUP($F$12, MALLA_MENSUAL!$F$9:$QT$31, DATA!N32, 0),"ERROR")</f>
        <v>0</v>
      </c>
      <c r="O32" s="70">
        <f>IF($K$12="MENSUAL",         VLOOKUP($F$12, MALLA_MENSUAL!$F$9:$QT$31, DATA!O32, 0),"ERROR")</f>
        <v>2</v>
      </c>
      <c r="P32" s="70">
        <f>IF($K$12="MENSUAL",         VLOOKUP($F$12, MALLA_MENSUAL!$F$9:$QT$31, DATA!P32, 0),"ERROR")</f>
        <v>12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2</v>
      </c>
      <c r="S32" s="72"/>
    </row>
    <row r="33" spans="1:19" s="8" customFormat="1" ht="15" customHeight="1" x14ac:dyDescent="0.25">
      <c r="A33" s="138"/>
      <c r="B33" s="139"/>
      <c r="C33" s="140"/>
      <c r="D33" s="16" t="s">
        <v>53</v>
      </c>
      <c r="E33" s="122" t="s">
        <v>35</v>
      </c>
      <c r="F33" s="123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60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5" t="s">
        <v>34</v>
      </c>
      <c r="B37" s="126"/>
      <c r="C37" s="126"/>
      <c r="D37" s="127"/>
      <c r="E37" s="128" t="s">
        <v>61</v>
      </c>
      <c r="F37" s="129"/>
      <c r="G37" s="10">
        <f>SUM(R40:R51)</f>
        <v>591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0" t="s">
        <v>36</v>
      </c>
      <c r="B39" s="131"/>
      <c r="C39" s="132"/>
      <c r="D39" s="36" t="s">
        <v>37</v>
      </c>
      <c r="E39" s="133" t="s">
        <v>38</v>
      </c>
      <c r="F39" s="134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5" t="s">
        <v>62</v>
      </c>
      <c r="B40" s="136"/>
      <c r="C40" s="137"/>
      <c r="D40" s="16" t="s">
        <v>52</v>
      </c>
      <c r="E40" s="122" t="s">
        <v>63</v>
      </c>
      <c r="F40" s="123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1</v>
      </c>
      <c r="M40" s="70">
        <f>IF($K$12="MENSUAL",         VLOOKUP($F$12, MALLA_MENSUAL!$F$9:$QT$31, DATA!M40, 0),"ERROR")</f>
        <v>1</v>
      </c>
      <c r="N40" s="70">
        <f>IF($K$12="MENSUAL",         VLOOKUP($F$12, MALLA_MENSUAL!$F$9:$QT$31, DATA!N40, 0),"ERROR")</f>
        <v>3</v>
      </c>
      <c r="O40" s="70">
        <f>IF($K$12="MENSUAL",         VLOOKUP($F$12, MALLA_MENSUAL!$F$9:$QT$31, DATA!O40, 0),"ERROR")</f>
        <v>6</v>
      </c>
      <c r="P40" s="70">
        <f>IF($K$12="MENSUAL",         VLOOKUP($F$12, MALLA_MENSUAL!$F$9:$QT$31, DATA!P40, 0),"ERROR")</f>
        <v>11</v>
      </c>
      <c r="Q40" s="70">
        <f>IF($K$12="MENSUAL",         VLOOKUP($F$12, MALLA_MENSUAL!$F$9:$QT$31, DATA!Q40, 0),"ERROR")</f>
        <v>1</v>
      </c>
      <c r="R40" s="75">
        <f>IF($K$12="MENSUAL",         VLOOKUP($F$12, MALLA_MENSUAL!$F$9:$QT$31, DATA!R40, 0),"ERROR")</f>
        <v>23</v>
      </c>
    </row>
    <row r="41" spans="1:19" s="8" customFormat="1" ht="15" customHeight="1" x14ac:dyDescent="0.25">
      <c r="A41" s="138"/>
      <c r="B41" s="139"/>
      <c r="C41" s="140"/>
      <c r="D41" s="16" t="s">
        <v>53</v>
      </c>
      <c r="E41" s="122" t="s">
        <v>63</v>
      </c>
      <c r="F41" s="123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5" t="s">
        <v>64</v>
      </c>
      <c r="B42" s="136"/>
      <c r="C42" s="137"/>
      <c r="D42" s="16" t="s">
        <v>52</v>
      </c>
      <c r="E42" s="122" t="s">
        <v>63</v>
      </c>
      <c r="F42" s="123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2</v>
      </c>
      <c r="N42" s="70">
        <f>IF($K$12="MENSUAL",         VLOOKUP($F$12, MALLA_MENSUAL!$F$9:$QT$31, DATA!N42, 0),"ERROR")</f>
        <v>4</v>
      </c>
      <c r="O42" s="70">
        <f>IF($K$12="MENSUAL",         VLOOKUP($F$12, MALLA_MENSUAL!$F$9:$QT$31, DATA!O42, 0),"ERROR")</f>
        <v>3</v>
      </c>
      <c r="P42" s="70">
        <f>IF($K$12="MENSUAL",         VLOOKUP($F$12, MALLA_MENSUAL!$F$9:$QT$31, DATA!P42, 0),"ERROR")</f>
        <v>3</v>
      </c>
      <c r="Q42" s="70">
        <f>IF($K$12="MENSUAL",         VLOOKUP($F$12, MALLA_MENSUAL!$F$9:$QT$31, DATA!Q42, 0),"ERROR")</f>
        <v>1</v>
      </c>
      <c r="R42" s="75">
        <f>IF($K$12="MENSUAL",         VLOOKUP($F$12, MALLA_MENSUAL!$F$9:$QT$31, DATA!R42, 0),"ERROR")</f>
        <v>13</v>
      </c>
    </row>
    <row r="43" spans="1:19" s="8" customFormat="1" ht="15" customHeight="1" x14ac:dyDescent="0.25">
      <c r="A43" s="138"/>
      <c r="B43" s="139"/>
      <c r="C43" s="140"/>
      <c r="D43" s="16" t="s">
        <v>53</v>
      </c>
      <c r="E43" s="122" t="s">
        <v>63</v>
      </c>
      <c r="F43" s="123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5" t="s">
        <v>65</v>
      </c>
      <c r="B44" s="136"/>
      <c r="C44" s="137"/>
      <c r="D44" s="16" t="s">
        <v>52</v>
      </c>
      <c r="E44" s="122" t="s">
        <v>63</v>
      </c>
      <c r="F44" s="123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2</v>
      </c>
      <c r="M44" s="70">
        <f>IF($K$12="MENSUAL",         VLOOKUP($F$12, MALLA_MENSUAL!$F$9:$QT$31, DATA!M44, 0),"ERROR")</f>
        <v>12</v>
      </c>
      <c r="N44" s="70">
        <f>IF($K$12="MENSUAL",         VLOOKUP($F$12, MALLA_MENSUAL!$F$9:$QT$31, DATA!N44, 0),"ERROR")</f>
        <v>9</v>
      </c>
      <c r="O44" s="70">
        <f>IF($K$12="MENSUAL",         VLOOKUP($F$12, MALLA_MENSUAL!$F$9:$QT$31, DATA!O44, 0),"ERROR")</f>
        <v>11</v>
      </c>
      <c r="P44" s="70">
        <f>IF($K$12="MENSUAL",         VLOOKUP($F$12, MALLA_MENSUAL!$F$9:$QT$31, DATA!P44, 0),"ERROR")</f>
        <v>19</v>
      </c>
      <c r="Q44" s="70">
        <f>IF($K$12="MENSUAL",         VLOOKUP($F$12, MALLA_MENSUAL!$F$9:$QT$31, DATA!Q44, 0),"ERROR")</f>
        <v>5</v>
      </c>
      <c r="R44" s="75">
        <f>IF($K$12="MENSUAL",         VLOOKUP($F$12, MALLA_MENSUAL!$F$9:$QT$31, DATA!R44, 0),"ERROR")</f>
        <v>58</v>
      </c>
    </row>
    <row r="45" spans="1:19" s="8" customFormat="1" ht="15" customHeight="1" x14ac:dyDescent="0.25">
      <c r="A45" s="138"/>
      <c r="B45" s="139"/>
      <c r="C45" s="140"/>
      <c r="D45" s="16" t="s">
        <v>53</v>
      </c>
      <c r="E45" s="122" t="s">
        <v>63</v>
      </c>
      <c r="F45" s="123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5" t="s">
        <v>66</v>
      </c>
      <c r="B46" s="136"/>
      <c r="C46" s="137"/>
      <c r="D46" s="16" t="s">
        <v>52</v>
      </c>
      <c r="E46" s="122" t="s">
        <v>63</v>
      </c>
      <c r="F46" s="123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0</v>
      </c>
      <c r="M46" s="70">
        <f>IF($K$12="MENSUAL",         VLOOKUP($F$12, MALLA_MENSUAL!$F$9:$QT$31, DATA!M46, 0),"ERROR")</f>
        <v>21</v>
      </c>
      <c r="N46" s="70">
        <f>IF($K$12="MENSUAL",         VLOOKUP($F$12, MALLA_MENSUAL!$F$9:$QT$31, DATA!N46, 0),"ERROR")</f>
        <v>5</v>
      </c>
      <c r="O46" s="70">
        <f>IF($K$12="MENSUAL",         VLOOKUP($F$12, MALLA_MENSUAL!$F$9:$QT$31, DATA!O46, 0),"ERROR")</f>
        <v>10</v>
      </c>
      <c r="P46" s="70">
        <f>IF($K$12="MENSUAL",         VLOOKUP($F$12, MALLA_MENSUAL!$F$9:$QT$31, DATA!P46, 0),"ERROR")</f>
        <v>14</v>
      </c>
      <c r="Q46" s="70">
        <f>IF($K$12="MENSUAL",         VLOOKUP($F$12, MALLA_MENSUAL!$F$9:$QT$31, DATA!Q46, 0),"ERROR")</f>
        <v>10</v>
      </c>
      <c r="R46" s="75">
        <f>IF($K$12="MENSUAL",         VLOOKUP($F$12, MALLA_MENSUAL!$F$9:$QT$31, DATA!R46, 0),"ERROR")</f>
        <v>60</v>
      </c>
    </row>
    <row r="47" spans="1:19" s="8" customFormat="1" ht="15" customHeight="1" x14ac:dyDescent="0.25">
      <c r="A47" s="138"/>
      <c r="B47" s="139"/>
      <c r="C47" s="140"/>
      <c r="D47" s="16" t="s">
        <v>53</v>
      </c>
      <c r="E47" s="122" t="s">
        <v>63</v>
      </c>
      <c r="F47" s="123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5" t="s">
        <v>67</v>
      </c>
      <c r="B48" s="136"/>
      <c r="C48" s="137"/>
      <c r="D48" s="16" t="s">
        <v>52</v>
      </c>
      <c r="E48" s="122" t="s">
        <v>63</v>
      </c>
      <c r="F48" s="123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2</v>
      </c>
      <c r="L48" s="70">
        <f>IF($K$12="MENSUAL",         VLOOKUP($F$12, MALLA_MENSUAL!$F$9:$QT$31, DATA!L48, 0),"ERROR")</f>
        <v>23</v>
      </c>
      <c r="M48" s="70">
        <f>IF($K$12="MENSUAL",         VLOOKUP($F$12, MALLA_MENSUAL!$F$9:$QT$31, DATA!M48, 0),"ERROR")</f>
        <v>45</v>
      </c>
      <c r="N48" s="70">
        <f>IF($K$12="MENSUAL",         VLOOKUP($F$12, MALLA_MENSUAL!$F$9:$QT$31, DATA!N48, 0),"ERROR")</f>
        <v>18</v>
      </c>
      <c r="O48" s="70">
        <f>IF($K$12="MENSUAL",         VLOOKUP($F$12, MALLA_MENSUAL!$F$9:$QT$31, DATA!O48, 0),"ERROR")</f>
        <v>24</v>
      </c>
      <c r="P48" s="70">
        <f>IF($K$12="MENSUAL",         VLOOKUP($F$12, MALLA_MENSUAL!$F$9:$QT$31, DATA!P48, 0),"ERROR")</f>
        <v>19</v>
      </c>
      <c r="Q48" s="70">
        <f>IF($K$12="MENSUAL",         VLOOKUP($F$12, MALLA_MENSUAL!$F$9:$QT$31, DATA!Q48, 0),"ERROR")</f>
        <v>3</v>
      </c>
      <c r="R48" s="75">
        <f>IF($K$12="MENSUAL",         VLOOKUP($F$12, MALLA_MENSUAL!$F$9:$QT$31, DATA!R48, 0),"ERROR")</f>
        <v>134</v>
      </c>
      <c r="S48" s="72"/>
    </row>
    <row r="49" spans="1:19" s="8" customFormat="1" ht="15" customHeight="1" x14ac:dyDescent="0.25">
      <c r="A49" s="138"/>
      <c r="B49" s="139"/>
      <c r="C49" s="140"/>
      <c r="D49" s="16" t="s">
        <v>53</v>
      </c>
      <c r="E49" s="122" t="s">
        <v>63</v>
      </c>
      <c r="F49" s="123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5" t="s">
        <v>68</v>
      </c>
      <c r="B50" s="136"/>
      <c r="C50" s="137"/>
      <c r="D50" s="16" t="s">
        <v>52</v>
      </c>
      <c r="E50" s="122" t="s">
        <v>63</v>
      </c>
      <c r="F50" s="123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1</v>
      </c>
      <c r="L50" s="70">
        <f>IF($K$12="MENSUAL",         VLOOKUP($F$12, MALLA_MENSUAL!$F$9:$QT$31, DATA!L50, 0),"ERROR")</f>
        <v>42</v>
      </c>
      <c r="M50" s="70">
        <f>IF($K$12="MENSUAL",         VLOOKUP($F$12, MALLA_MENSUAL!$F$9:$QT$31, DATA!M50, 0),"ERROR")</f>
        <v>64</v>
      </c>
      <c r="N50" s="70">
        <f>IF($K$12="MENSUAL",         VLOOKUP($F$12, MALLA_MENSUAL!$F$9:$QT$31, DATA!N50, 0),"ERROR")</f>
        <v>58</v>
      </c>
      <c r="O50" s="70">
        <f>IF($K$12="MENSUAL",         VLOOKUP($F$12, MALLA_MENSUAL!$F$9:$QT$31, DATA!O50, 0),"ERROR")</f>
        <v>66</v>
      </c>
      <c r="P50" s="70">
        <f>IF($K$12="MENSUAL",         VLOOKUP($F$12, MALLA_MENSUAL!$F$9:$QT$31, DATA!P50, 0),"ERROR")</f>
        <v>63</v>
      </c>
      <c r="Q50" s="70">
        <f>IF($K$12="MENSUAL",         VLOOKUP($F$12, MALLA_MENSUAL!$F$9:$QT$31, DATA!Q50, 0),"ERROR")</f>
        <v>9</v>
      </c>
      <c r="R50" s="75">
        <f>IF($K$12="MENSUAL",         VLOOKUP($F$12, MALLA_MENSUAL!$F$9:$QT$31, DATA!R50, 0),"ERROR")</f>
        <v>303</v>
      </c>
      <c r="S50" s="72"/>
    </row>
    <row r="51" spans="1:19" s="8" customFormat="1" ht="15" customHeight="1" x14ac:dyDescent="0.25">
      <c r="A51" s="138"/>
      <c r="B51" s="139"/>
      <c r="C51" s="140"/>
      <c r="D51" s="16" t="s">
        <v>53</v>
      </c>
      <c r="E51" s="122" t="s">
        <v>63</v>
      </c>
      <c r="F51" s="123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24" t="s">
        <v>69</v>
      </c>
      <c r="B53" s="124"/>
      <c r="C53" s="124"/>
      <c r="D53" s="124"/>
      <c r="E53" s="124"/>
      <c r="F53" s="124"/>
      <c r="G53" s="124"/>
      <c r="H53" s="124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25" t="s">
        <v>34</v>
      </c>
      <c r="B55" s="126"/>
      <c r="C55" s="126"/>
      <c r="D55" s="127"/>
      <c r="E55" s="128" t="s">
        <v>61</v>
      </c>
      <c r="F55" s="129"/>
      <c r="G55" s="10">
        <f>SUM(R58:R69)</f>
        <v>12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0" t="s">
        <v>36</v>
      </c>
      <c r="B57" s="131"/>
      <c r="C57" s="132"/>
      <c r="D57" s="36" t="s">
        <v>37</v>
      </c>
      <c r="E57" s="133" t="s">
        <v>38</v>
      </c>
      <c r="F57" s="134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6" t="s">
        <v>70</v>
      </c>
      <c r="B58" s="117"/>
      <c r="C58" s="118"/>
      <c r="D58" s="16" t="s">
        <v>52</v>
      </c>
      <c r="E58" s="122" t="s">
        <v>63</v>
      </c>
      <c r="F58" s="123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1</v>
      </c>
      <c r="M58" s="70">
        <f>IF($K$12="MENSUAL",         VLOOKUP($F$12, MALLA_MENSUAL!$F$9:$QT$31, DATA!M58, 0),"ERROR")</f>
        <v>3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4</v>
      </c>
    </row>
    <row r="59" spans="1:19" s="8" customFormat="1" ht="15" customHeight="1" x14ac:dyDescent="0.25">
      <c r="A59" s="119"/>
      <c r="B59" s="120"/>
      <c r="C59" s="121"/>
      <c r="D59" s="16" t="s">
        <v>53</v>
      </c>
      <c r="E59" s="122" t="s">
        <v>63</v>
      </c>
      <c r="F59" s="123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6" t="s">
        <v>71</v>
      </c>
      <c r="B60" s="117"/>
      <c r="C60" s="118"/>
      <c r="D60" s="16" t="s">
        <v>52</v>
      </c>
      <c r="E60" s="122" t="s">
        <v>63</v>
      </c>
      <c r="F60" s="123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2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2</v>
      </c>
      <c r="R60" s="75">
        <f>IF($K$12="MENSUAL",         VLOOKUP($F$12, MALLA_MENSUAL!$F$9:$QT$31, DATA!R60, 0),"ERROR")</f>
        <v>4</v>
      </c>
    </row>
    <row r="61" spans="1:19" s="8" customFormat="1" ht="15" customHeight="1" x14ac:dyDescent="0.25">
      <c r="A61" s="119"/>
      <c r="B61" s="120"/>
      <c r="C61" s="121"/>
      <c r="D61" s="16" t="s">
        <v>53</v>
      </c>
      <c r="E61" s="122" t="s">
        <v>63</v>
      </c>
      <c r="F61" s="123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6" t="s">
        <v>72</v>
      </c>
      <c r="B62" s="117"/>
      <c r="C62" s="118"/>
      <c r="D62" s="16" t="s">
        <v>52</v>
      </c>
      <c r="E62" s="122" t="s">
        <v>63</v>
      </c>
      <c r="F62" s="123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53</v>
      </c>
      <c r="E63" s="122" t="s">
        <v>63</v>
      </c>
      <c r="F63" s="123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6" t="s">
        <v>73</v>
      </c>
      <c r="B64" s="117"/>
      <c r="C64" s="118"/>
      <c r="D64" s="16" t="s">
        <v>52</v>
      </c>
      <c r="E64" s="122" t="s">
        <v>63</v>
      </c>
      <c r="F64" s="123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53</v>
      </c>
      <c r="E65" s="122" t="s">
        <v>63</v>
      </c>
      <c r="F65" s="123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6" t="s">
        <v>74</v>
      </c>
      <c r="B66" s="117"/>
      <c r="C66" s="118"/>
      <c r="D66" s="16" t="s">
        <v>52</v>
      </c>
      <c r="E66" s="122" t="s">
        <v>63</v>
      </c>
      <c r="F66" s="123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1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1</v>
      </c>
    </row>
    <row r="67" spans="1:18" s="8" customFormat="1" ht="15" customHeight="1" x14ac:dyDescent="0.25">
      <c r="A67" s="119"/>
      <c r="B67" s="120"/>
      <c r="C67" s="121"/>
      <c r="D67" s="16" t="s">
        <v>53</v>
      </c>
      <c r="E67" s="122" t="s">
        <v>63</v>
      </c>
      <c r="F67" s="123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6" t="s">
        <v>75</v>
      </c>
      <c r="B68" s="117"/>
      <c r="C68" s="118"/>
      <c r="D68" s="16" t="s">
        <v>52</v>
      </c>
      <c r="E68" s="122" t="s">
        <v>63</v>
      </c>
      <c r="F68" s="123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3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3</v>
      </c>
    </row>
    <row r="69" spans="1:18" s="8" customFormat="1" ht="15" customHeight="1" x14ac:dyDescent="0.25">
      <c r="A69" s="119"/>
      <c r="B69" s="120"/>
      <c r="C69" s="121"/>
      <c r="D69" s="16" t="s">
        <v>53</v>
      </c>
      <c r="E69" s="122" t="s">
        <v>63</v>
      </c>
      <c r="F69" s="123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8" t="s">
        <v>76</v>
      </c>
      <c r="F6" s="98"/>
      <c r="G6" s="98"/>
      <c r="H6" s="98"/>
      <c r="I6" s="98"/>
      <c r="J6" s="98"/>
      <c r="K6" s="98"/>
      <c r="L6" s="98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8"/>
      <c r="F7" s="98"/>
      <c r="G7" s="98"/>
      <c r="H7" s="98"/>
      <c r="I7" s="98"/>
      <c r="J7" s="98"/>
      <c r="K7" s="98"/>
      <c r="L7" s="98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2"/>
      <c r="F8" s="102"/>
      <c r="G8" s="102"/>
      <c r="H8" s="102"/>
      <c r="I8" s="102"/>
      <c r="J8" s="102"/>
      <c r="K8" s="102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1" t="s">
        <v>6</v>
      </c>
      <c r="C11" s="101"/>
      <c r="D11" s="101"/>
      <c r="E11" s="101"/>
      <c r="F11" s="147"/>
      <c r="G11" s="148"/>
      <c r="H11" s="149"/>
      <c r="I11" s="21"/>
      <c r="J11" s="20"/>
      <c r="K11" s="150" t="s">
        <v>16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99" t="s">
        <v>100</v>
      </c>
      <c r="C12" s="99"/>
      <c r="D12" s="99"/>
      <c r="E12" s="99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5"/>
      <c r="K13" s="115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33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5" t="s">
        <v>34</v>
      </c>
      <c r="B17" s="126"/>
      <c r="C17" s="126"/>
      <c r="D17" s="127"/>
      <c r="E17" s="128" t="s">
        <v>35</v>
      </c>
      <c r="F17" s="129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0" t="s">
        <v>36</v>
      </c>
      <c r="B19" s="131"/>
      <c r="C19" s="132"/>
      <c r="D19" s="36" t="s">
        <v>37</v>
      </c>
      <c r="E19" s="133" t="s">
        <v>38</v>
      </c>
      <c r="F19" s="134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5" t="s">
        <v>51</v>
      </c>
      <c r="B20" s="136"/>
      <c r="C20" s="137"/>
      <c r="D20" s="16" t="s">
        <v>52</v>
      </c>
      <c r="E20" s="122" t="s">
        <v>35</v>
      </c>
      <c r="F20" s="123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8"/>
      <c r="B21" s="139"/>
      <c r="C21" s="140"/>
      <c r="D21" s="16" t="s">
        <v>53</v>
      </c>
      <c r="E21" s="122" t="s">
        <v>35</v>
      </c>
      <c r="F21" s="123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5" t="s">
        <v>54</v>
      </c>
      <c r="B22" s="136"/>
      <c r="C22" s="137"/>
      <c r="D22" s="16" t="s">
        <v>52</v>
      </c>
      <c r="E22" s="122" t="s">
        <v>35</v>
      </c>
      <c r="F22" s="123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8"/>
      <c r="B23" s="139"/>
      <c r="C23" s="140"/>
      <c r="D23" s="16" t="s">
        <v>53</v>
      </c>
      <c r="E23" s="122" t="s">
        <v>35</v>
      </c>
      <c r="F23" s="123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5" t="s">
        <v>55</v>
      </c>
      <c r="B24" s="136"/>
      <c r="C24" s="137"/>
      <c r="D24" s="16" t="s">
        <v>52</v>
      </c>
      <c r="E24" s="122" t="s">
        <v>35</v>
      </c>
      <c r="F24" s="123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8"/>
      <c r="B25" s="139"/>
      <c r="C25" s="140"/>
      <c r="D25" s="16" t="s">
        <v>53</v>
      </c>
      <c r="E25" s="122" t="s">
        <v>35</v>
      </c>
      <c r="F25" s="123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5" t="s">
        <v>56</v>
      </c>
      <c r="B26" s="136"/>
      <c r="C26" s="137"/>
      <c r="D26" s="16" t="s">
        <v>52</v>
      </c>
      <c r="E26" s="122" t="s">
        <v>35</v>
      </c>
      <c r="F26" s="123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8"/>
      <c r="B27" s="139"/>
      <c r="C27" s="140"/>
      <c r="D27" s="16" t="s">
        <v>53</v>
      </c>
      <c r="E27" s="122" t="s">
        <v>35</v>
      </c>
      <c r="F27" s="123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5" t="s">
        <v>57</v>
      </c>
      <c r="B28" s="136"/>
      <c r="C28" s="137"/>
      <c r="D28" s="16" t="s">
        <v>52</v>
      </c>
      <c r="E28" s="122" t="s">
        <v>35</v>
      </c>
      <c r="F28" s="123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8"/>
      <c r="B29" s="139"/>
      <c r="C29" s="140"/>
      <c r="D29" s="16" t="s">
        <v>53</v>
      </c>
      <c r="E29" s="122" t="s">
        <v>35</v>
      </c>
      <c r="F29" s="123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5" t="s">
        <v>58</v>
      </c>
      <c r="B30" s="136"/>
      <c r="C30" s="137"/>
      <c r="D30" s="16" t="s">
        <v>52</v>
      </c>
      <c r="E30" s="122" t="s">
        <v>35</v>
      </c>
      <c r="F30" s="123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8"/>
      <c r="B31" s="139"/>
      <c r="C31" s="140"/>
      <c r="D31" s="16" t="s">
        <v>53</v>
      </c>
      <c r="E31" s="122" t="s">
        <v>35</v>
      </c>
      <c r="F31" s="123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5" t="s">
        <v>59</v>
      </c>
      <c r="B32" s="136"/>
      <c r="C32" s="137"/>
      <c r="D32" s="16" t="s">
        <v>52</v>
      </c>
      <c r="E32" s="122" t="s">
        <v>35</v>
      </c>
      <c r="F32" s="123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8"/>
      <c r="B33" s="139"/>
      <c r="C33" s="140"/>
      <c r="D33" s="16" t="s">
        <v>53</v>
      </c>
      <c r="E33" s="122" t="s">
        <v>35</v>
      </c>
      <c r="F33" s="123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60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5" t="s">
        <v>34</v>
      </c>
      <c r="B37" s="126"/>
      <c r="C37" s="126"/>
      <c r="D37" s="127"/>
      <c r="E37" s="128" t="s">
        <v>61</v>
      </c>
      <c r="F37" s="129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0" t="s">
        <v>36</v>
      </c>
      <c r="B39" s="131"/>
      <c r="C39" s="132"/>
      <c r="D39" s="36" t="s">
        <v>37</v>
      </c>
      <c r="E39" s="133" t="s">
        <v>38</v>
      </c>
      <c r="F39" s="134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5" t="s">
        <v>62</v>
      </c>
      <c r="B40" s="136"/>
      <c r="C40" s="137"/>
      <c r="D40" s="16" t="s">
        <v>52</v>
      </c>
      <c r="E40" s="122" t="s">
        <v>63</v>
      </c>
      <c r="F40" s="123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8"/>
      <c r="B41" s="139"/>
      <c r="C41" s="140"/>
      <c r="D41" s="16" t="s">
        <v>53</v>
      </c>
      <c r="E41" s="122" t="s">
        <v>63</v>
      </c>
      <c r="F41" s="123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5" t="s">
        <v>64</v>
      </c>
      <c r="B42" s="136"/>
      <c r="C42" s="137"/>
      <c r="D42" s="16" t="s">
        <v>52</v>
      </c>
      <c r="E42" s="122" t="s">
        <v>63</v>
      </c>
      <c r="F42" s="123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8"/>
      <c r="B43" s="139"/>
      <c r="C43" s="140"/>
      <c r="D43" s="16" t="s">
        <v>53</v>
      </c>
      <c r="E43" s="122" t="s">
        <v>63</v>
      </c>
      <c r="F43" s="123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5" t="s">
        <v>65</v>
      </c>
      <c r="B44" s="136"/>
      <c r="C44" s="137"/>
      <c r="D44" s="16" t="s">
        <v>52</v>
      </c>
      <c r="E44" s="122" t="s">
        <v>63</v>
      </c>
      <c r="F44" s="123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8"/>
      <c r="B45" s="139"/>
      <c r="C45" s="140"/>
      <c r="D45" s="16" t="s">
        <v>53</v>
      </c>
      <c r="E45" s="122" t="s">
        <v>63</v>
      </c>
      <c r="F45" s="123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5" t="s">
        <v>66</v>
      </c>
      <c r="B46" s="136"/>
      <c r="C46" s="137"/>
      <c r="D46" s="16" t="s">
        <v>52</v>
      </c>
      <c r="E46" s="122" t="s">
        <v>63</v>
      </c>
      <c r="F46" s="123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8"/>
      <c r="B47" s="139"/>
      <c r="C47" s="140"/>
      <c r="D47" s="16" t="s">
        <v>53</v>
      </c>
      <c r="E47" s="122" t="s">
        <v>63</v>
      </c>
      <c r="F47" s="123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5" t="s">
        <v>67</v>
      </c>
      <c r="B48" s="136"/>
      <c r="C48" s="137"/>
      <c r="D48" s="16" t="s">
        <v>52</v>
      </c>
      <c r="E48" s="122" t="s">
        <v>63</v>
      </c>
      <c r="F48" s="123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8"/>
      <c r="B49" s="139"/>
      <c r="C49" s="140"/>
      <c r="D49" s="16" t="s">
        <v>53</v>
      </c>
      <c r="E49" s="122" t="s">
        <v>63</v>
      </c>
      <c r="F49" s="123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5" t="s">
        <v>68</v>
      </c>
      <c r="B50" s="136"/>
      <c r="C50" s="137"/>
      <c r="D50" s="16" t="s">
        <v>52</v>
      </c>
      <c r="E50" s="122" t="s">
        <v>63</v>
      </c>
      <c r="F50" s="123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8"/>
      <c r="B51" s="139"/>
      <c r="C51" s="140"/>
      <c r="D51" s="16" t="s">
        <v>53</v>
      </c>
      <c r="E51" s="122" t="s">
        <v>63</v>
      </c>
      <c r="F51" s="123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4" t="s">
        <v>69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5" t="s">
        <v>34</v>
      </c>
      <c r="B55" s="126"/>
      <c r="C55" s="126"/>
      <c r="D55" s="127"/>
      <c r="E55" s="128" t="s">
        <v>61</v>
      </c>
      <c r="F55" s="129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6" t="s">
        <v>70</v>
      </c>
      <c r="B58" s="117"/>
      <c r="C58" s="118"/>
      <c r="D58" s="16" t="s">
        <v>52</v>
      </c>
      <c r="E58" s="122" t="s">
        <v>63</v>
      </c>
      <c r="F58" s="123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53</v>
      </c>
      <c r="E59" s="122" t="s">
        <v>63</v>
      </c>
      <c r="F59" s="123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71</v>
      </c>
      <c r="B60" s="117"/>
      <c r="C60" s="118"/>
      <c r="D60" s="16" t="s">
        <v>52</v>
      </c>
      <c r="E60" s="122" t="s">
        <v>63</v>
      </c>
      <c r="F60" s="123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53</v>
      </c>
      <c r="E61" s="122" t="s">
        <v>63</v>
      </c>
      <c r="F61" s="123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72</v>
      </c>
      <c r="B62" s="117"/>
      <c r="C62" s="118"/>
      <c r="D62" s="16" t="s">
        <v>52</v>
      </c>
      <c r="E62" s="122" t="s">
        <v>63</v>
      </c>
      <c r="F62" s="123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53</v>
      </c>
      <c r="E63" s="122" t="s">
        <v>63</v>
      </c>
      <c r="F63" s="123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73</v>
      </c>
      <c r="B64" s="117"/>
      <c r="C64" s="118"/>
      <c r="D64" s="16" t="s">
        <v>52</v>
      </c>
      <c r="E64" s="122" t="s">
        <v>63</v>
      </c>
      <c r="F64" s="123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53</v>
      </c>
      <c r="E65" s="122" t="s">
        <v>63</v>
      </c>
      <c r="F65" s="123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74</v>
      </c>
      <c r="B66" s="117"/>
      <c r="C66" s="118"/>
      <c r="D66" s="16" t="s">
        <v>52</v>
      </c>
      <c r="E66" s="122" t="s">
        <v>63</v>
      </c>
      <c r="F66" s="123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53</v>
      </c>
      <c r="E67" s="122" t="s">
        <v>63</v>
      </c>
      <c r="F67" s="123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75</v>
      </c>
      <c r="B68" s="117"/>
      <c r="C68" s="118"/>
      <c r="D68" s="16" t="s">
        <v>52</v>
      </c>
      <c r="E68" s="122" t="s">
        <v>63</v>
      </c>
      <c r="F68" s="123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53</v>
      </c>
      <c r="E69" s="122" t="s">
        <v>63</v>
      </c>
      <c r="F69" s="123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2026-05-28T20:37:15Z</dcterms:modified>
</cp:coreProperties>
</file>