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E2E5C89B-BF09-4136-8B4A-53C3D3018226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<sst xmlns="http://schemas.openxmlformats.org/spreadsheetml/2006/main" count="915" uniqueCount="106">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</sst>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3" t="s">
        <v>101</v>
      </c>
      <c r="B2" s="93"/>
      <c r="C2" s="93"/>
      <c r="D2" s="93"/>
      <c r="E2" s="93"/>
      <c r="F2" s="9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4" t="s">
        <v>102</v>
      </c>
      <c r="B3" s="94"/>
      <c r="C3" s="94"/>
      <c r="D3" s="94"/>
      <c r="E3" s="94"/>
      <c r="F3" s="9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4" t="s">
        <v>31</v>
      </c>
      <c r="B4" s="84" t="s">
        <v>32</v>
      </c>
      <c r="C4" s="84" t="s">
        <v>14</v>
      </c>
      <c r="D4" s="84" t="s">
        <v>13</v>
      </c>
      <c r="E4" s="87" t="s">
        <v>6</v>
      </c>
      <c r="F4" s="95" t="s">
        <v>8</v>
      </c>
      <c r="G4" s="79" t="s">
        <v>85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1"/>
      <c r="FS4" s="79" t="s">
        <v>92</v>
      </c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1"/>
      <c r="LG4" s="79" t="s">
        <v>99</v>
      </c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  <c r="OO4" s="80"/>
      <c r="OP4" s="80"/>
      <c r="OQ4" s="80"/>
      <c r="OR4" s="80"/>
      <c r="OS4" s="80"/>
      <c r="OT4" s="80"/>
      <c r="OU4" s="80"/>
      <c r="OV4" s="80"/>
      <c r="OW4" s="80"/>
      <c r="OX4" s="80"/>
      <c r="OY4" s="80"/>
      <c r="OZ4" s="80"/>
      <c r="PA4" s="80"/>
      <c r="PB4" s="80"/>
      <c r="PC4" s="80"/>
      <c r="PD4" s="80"/>
      <c r="PE4" s="80"/>
      <c r="PF4" s="80"/>
      <c r="PG4" s="80"/>
      <c r="PH4" s="80"/>
      <c r="PI4" s="80"/>
      <c r="PJ4" s="80"/>
      <c r="PK4" s="80"/>
      <c r="PL4" s="80"/>
      <c r="PM4" s="80"/>
      <c r="PN4" s="80"/>
      <c r="PO4" s="80"/>
      <c r="PP4" s="80"/>
      <c r="PQ4" s="80"/>
      <c r="PR4" s="80"/>
      <c r="PS4" s="80"/>
      <c r="PT4" s="80"/>
      <c r="PU4" s="80"/>
      <c r="PV4" s="80"/>
      <c r="PW4" s="80"/>
      <c r="PX4" s="80"/>
      <c r="PY4" s="80"/>
      <c r="PZ4" s="80"/>
      <c r="QA4" s="80"/>
      <c r="QB4" s="80"/>
      <c r="QC4" s="80"/>
      <c r="QD4" s="80"/>
      <c r="QE4" s="80"/>
      <c r="QF4" s="80"/>
      <c r="QG4" s="80"/>
      <c r="QH4" s="80"/>
      <c r="QI4" s="80"/>
      <c r="QJ4" s="80"/>
      <c r="QK4" s="80"/>
      <c r="QL4" s="80"/>
      <c r="QM4" s="80"/>
      <c r="QN4" s="80"/>
      <c r="QO4" s="80"/>
      <c r="QP4" s="80"/>
      <c r="QQ4" s="80"/>
      <c r="QR4" s="80"/>
      <c r="QS4" s="80"/>
      <c r="QT4" s="81"/>
    </row>
    <row r="5" spans="1:462" ht="27.75" customHeight="1" x14ac:dyDescent="0.25">
      <c r="A5" s="85"/>
      <c r="B5" s="85"/>
      <c r="C5" s="85"/>
      <c r="D5" s="85"/>
      <c r="E5" s="88"/>
      <c r="F5" s="96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85"/>
      <c r="B6" s="85"/>
      <c r="C6" s="85"/>
      <c r="D6" s="85"/>
      <c r="E6" s="88"/>
      <c r="F6" s="96"/>
      <c r="G6" s="82" t="s">
        <v>52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78" t="s">
        <v>53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82" t="s">
        <v>52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78" t="s">
        <v>53</v>
      </c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82" t="s">
        <v>52</v>
      </c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78" t="s">
        <v>53</v>
      </c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82" t="s">
        <v>52</v>
      </c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78" t="s">
        <v>53</v>
      </c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82" t="s">
        <v>52</v>
      </c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78" t="s">
        <v>53</v>
      </c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82" t="s">
        <v>52</v>
      </c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78" t="s">
        <v>53</v>
      </c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82" t="s">
        <v>52</v>
      </c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78" t="s">
        <v>53</v>
      </c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82" t="s">
        <v>52</v>
      </c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78" t="s">
        <v>53</v>
      </c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82" t="s">
        <v>52</v>
      </c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78" t="s">
        <v>53</v>
      </c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82" t="s">
        <v>52</v>
      </c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78" t="s">
        <v>53</v>
      </c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82" t="s">
        <v>52</v>
      </c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78" t="s">
        <v>53</v>
      </c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82" t="s">
        <v>52</v>
      </c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78" t="s">
        <v>53</v>
      </c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82" t="s">
        <v>52</v>
      </c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78" t="s">
        <v>53</v>
      </c>
      <c r="KV6" s="78"/>
      <c r="KW6" s="78"/>
      <c r="KX6" s="78"/>
      <c r="KY6" s="78"/>
      <c r="KZ6" s="78"/>
      <c r="LA6" s="78"/>
      <c r="LB6" s="78"/>
      <c r="LC6" s="78"/>
      <c r="LD6" s="78"/>
      <c r="LE6" s="78"/>
      <c r="LF6" s="78"/>
      <c r="LG6" s="82" t="s">
        <v>52</v>
      </c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78" t="s">
        <v>53</v>
      </c>
      <c r="LT6" s="78"/>
      <c r="LU6" s="78"/>
      <c r="LV6" s="78"/>
      <c r="LW6" s="78"/>
      <c r="LX6" s="78"/>
      <c r="LY6" s="78"/>
      <c r="LZ6" s="78"/>
      <c r="MA6" s="78"/>
      <c r="MB6" s="78"/>
      <c r="MC6" s="78"/>
      <c r="MD6" s="78"/>
      <c r="ME6" s="82" t="s">
        <v>52</v>
      </c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78" t="s">
        <v>53</v>
      </c>
      <c r="MR6" s="78"/>
      <c r="MS6" s="78"/>
      <c r="MT6" s="78"/>
      <c r="MU6" s="78"/>
      <c r="MV6" s="78"/>
      <c r="MW6" s="78"/>
      <c r="MX6" s="78"/>
      <c r="MY6" s="78"/>
      <c r="MZ6" s="78"/>
      <c r="NA6" s="78"/>
      <c r="NB6" s="78"/>
      <c r="NC6" s="82" t="s">
        <v>52</v>
      </c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78" t="s">
        <v>53</v>
      </c>
      <c r="NP6" s="78"/>
      <c r="NQ6" s="78"/>
      <c r="NR6" s="78"/>
      <c r="NS6" s="78"/>
      <c r="NT6" s="78"/>
      <c r="NU6" s="78"/>
      <c r="NV6" s="78"/>
      <c r="NW6" s="78"/>
      <c r="NX6" s="78"/>
      <c r="NY6" s="78"/>
      <c r="NZ6" s="78"/>
      <c r="OA6" s="82" t="s">
        <v>52</v>
      </c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78" t="s">
        <v>53</v>
      </c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8"/>
      <c r="OY6" s="82" t="s">
        <v>52</v>
      </c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78" t="s">
        <v>53</v>
      </c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82" t="s">
        <v>52</v>
      </c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78" t="s">
        <v>53</v>
      </c>
      <c r="QJ6" s="78"/>
      <c r="QK6" s="78"/>
      <c r="QL6" s="78"/>
      <c r="QM6" s="78"/>
      <c r="QN6" s="78"/>
      <c r="QO6" s="78"/>
      <c r="QP6" s="78"/>
      <c r="QQ6" s="78"/>
      <c r="QR6" s="78"/>
      <c r="QS6" s="78"/>
      <c r="QT6" s="78"/>
    </row>
    <row r="7" spans="1:462" ht="45" customHeight="1" x14ac:dyDescent="0.25">
      <c r="A7" s="85"/>
      <c r="B7" s="85"/>
      <c r="C7" s="85"/>
      <c r="D7" s="85"/>
      <c r="E7" s="88"/>
      <c r="F7" s="96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85"/>
      <c r="B8" s="85"/>
      <c r="C8" s="85"/>
      <c r="D8" s="85"/>
      <c r="E8" s="88"/>
      <c r="F8" s="97"/>
      <c r="G8" s="2">
        <f>G9</f>
        <v>0</v>
      </c>
      <c r="H8" s="2">
        <f t="shared" ref="H8:BS8" si="0">H9</f>
        <v>0</v>
      </c>
      <c r="I8" s="2">
        <f t="shared" si="0"/>
        <v>1</v>
      </c>
      <c r="J8" s="2">
        <f t="shared" si="0"/>
        <v>4</v>
      </c>
      <c r="K8" s="2">
        <f t="shared" si="0"/>
        <v>4</v>
      </c>
      <c r="L8" s="2">
        <f t="shared" si="0"/>
        <v>28</v>
      </c>
      <c r="M8" s="2">
        <f t="shared" si="0"/>
        <v>19</v>
      </c>
      <c r="N8" s="2">
        <f t="shared" si="0"/>
        <v>17</v>
      </c>
      <c r="O8" s="2">
        <f t="shared" si="0"/>
        <v>12</v>
      </c>
      <c r="P8" s="2">
        <f t="shared" si="0"/>
        <v>20</v>
      </c>
      <c r="Q8" s="2">
        <f t="shared" si="0"/>
        <v>2</v>
      </c>
      <c r="R8" s="2">
        <f t="shared" si="0"/>
        <v>107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2</v>
      </c>
      <c r="AG8" s="2">
        <f t="shared" si="0"/>
        <v>8</v>
      </c>
      <c r="AH8" s="2">
        <f t="shared" si="0"/>
        <v>16</v>
      </c>
      <c r="AI8" s="2">
        <f t="shared" si="0"/>
        <v>12</v>
      </c>
      <c r="AJ8" s="2">
        <f t="shared" si="0"/>
        <v>34</v>
      </c>
      <c r="AK8" s="2">
        <f t="shared" si="0"/>
        <v>49</v>
      </c>
      <c r="AL8" s="2">
        <f t="shared" si="0"/>
        <v>35</v>
      </c>
      <c r="AM8" s="2">
        <f t="shared" si="0"/>
        <v>34</v>
      </c>
      <c r="AN8" s="2">
        <f t="shared" si="0"/>
        <v>57</v>
      </c>
      <c r="AO8" s="2">
        <f t="shared" si="0"/>
        <v>5</v>
      </c>
      <c r="AP8" s="2">
        <f t="shared" si="0"/>
        <v>252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</v>
      </c>
      <c r="BF8" s="2">
        <f t="shared" si="0"/>
        <v>4</v>
      </c>
      <c r="BG8" s="2">
        <f t="shared" si="0"/>
        <v>4</v>
      </c>
      <c r="BH8" s="2">
        <f t="shared" si="0"/>
        <v>28</v>
      </c>
      <c r="BI8" s="2">
        <f t="shared" si="0"/>
        <v>19</v>
      </c>
      <c r="BJ8" s="2">
        <f t="shared" si="0"/>
        <v>17</v>
      </c>
      <c r="BK8" s="2">
        <f t="shared" si="0"/>
        <v>12</v>
      </c>
      <c r="BL8" s="2">
        <f t="shared" si="0"/>
        <v>20</v>
      </c>
      <c r="BM8" s="2">
        <f t="shared" si="0"/>
        <v>2</v>
      </c>
      <c r="BN8" s="2">
        <f t="shared" si="0"/>
        <v>107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</v>
      </c>
      <c r="CF8" s="2">
        <f t="shared" si="1"/>
        <v>25</v>
      </c>
      <c r="CG8" s="2">
        <f t="shared" si="1"/>
        <v>11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38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4</v>
      </c>
      <c r="DC8" s="2">
        <f t="shared" si="1"/>
        <v>4</v>
      </c>
      <c r="DD8" s="2">
        <f t="shared" si="1"/>
        <v>27</v>
      </c>
      <c r="DE8" s="2">
        <f t="shared" si="1"/>
        <v>18</v>
      </c>
      <c r="DF8" s="2">
        <f t="shared" si="1"/>
        <v>17</v>
      </c>
      <c r="DG8" s="2">
        <f t="shared" si="1"/>
        <v>12</v>
      </c>
      <c r="DH8" s="2">
        <f t="shared" si="1"/>
        <v>0</v>
      </c>
      <c r="DI8" s="2">
        <f t="shared" si="1"/>
        <v>0</v>
      </c>
      <c r="DJ8" s="2">
        <f t="shared" si="1"/>
        <v>82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19</v>
      </c>
      <c r="EG8" s="2">
        <f t="shared" si="2"/>
        <v>2</v>
      </c>
      <c r="EH8" s="2">
        <f t="shared" si="2"/>
        <v>21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6</v>
      </c>
      <c r="ES8" s="2">
        <f t="shared" si="2"/>
        <v>0</v>
      </c>
      <c r="ET8" s="2">
        <f t="shared" si="2"/>
        <v>6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3</v>
      </c>
      <c r="EY8" s="2">
        <f t="shared" si="2"/>
        <v>4</v>
      </c>
      <c r="EZ8" s="2">
        <f t="shared" si="2"/>
        <v>23</v>
      </c>
      <c r="FA8" s="2">
        <f t="shared" si="2"/>
        <v>14</v>
      </c>
      <c r="FB8" s="2">
        <f t="shared" si="2"/>
        <v>15</v>
      </c>
      <c r="FC8" s="2">
        <f t="shared" si="2"/>
        <v>10</v>
      </c>
      <c r="FD8" s="2">
        <f t="shared" si="2"/>
        <v>24</v>
      </c>
      <c r="FE8" s="2">
        <f t="shared" si="2"/>
        <v>2</v>
      </c>
      <c r="FF8" s="2">
        <f t="shared" si="2"/>
        <v>89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1</v>
      </c>
      <c r="FZ8" s="2">
        <f t="shared" si="2"/>
        <v>4</v>
      </c>
      <c r="GA8" s="2">
        <f t="shared" si="2"/>
        <v>13</v>
      </c>
      <c r="GB8" s="2">
        <f t="shared" si="2"/>
        <v>23</v>
      </c>
      <c r="GC8" s="2">
        <f t="shared" si="2"/>
        <v>4</v>
      </c>
      <c r="GD8" s="2">
        <f t="shared" si="2"/>
        <v>46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3</v>
      </c>
      <c r="GW8" s="2">
        <f t="shared" si="3"/>
        <v>3</v>
      </c>
      <c r="GX8" s="2">
        <f t="shared" si="3"/>
        <v>2</v>
      </c>
      <c r="GY8" s="2">
        <f t="shared" si="3"/>
        <v>1</v>
      </c>
      <c r="GZ8" s="2">
        <f t="shared" si="3"/>
        <v>4</v>
      </c>
      <c r="HA8" s="2">
        <f t="shared" si="3"/>
        <v>2</v>
      </c>
      <c r="HB8" s="2">
        <f t="shared" si="3"/>
        <v>15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5</v>
      </c>
      <c r="HU8" s="2">
        <f t="shared" si="3"/>
        <v>8</v>
      </c>
      <c r="HV8" s="2">
        <f t="shared" si="3"/>
        <v>8</v>
      </c>
      <c r="HW8" s="2">
        <f t="shared" si="3"/>
        <v>9</v>
      </c>
      <c r="HX8" s="2">
        <f t="shared" si="3"/>
        <v>15</v>
      </c>
      <c r="HY8" s="2">
        <f t="shared" si="3"/>
        <v>4</v>
      </c>
      <c r="HZ8" s="2">
        <f t="shared" si="3"/>
        <v>50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19</v>
      </c>
      <c r="IT8" s="2">
        <f t="shared" si="3"/>
        <v>5</v>
      </c>
      <c r="IU8" s="2">
        <f t="shared" si="3"/>
        <v>2</v>
      </c>
      <c r="IV8" s="2">
        <f t="shared" si="3"/>
        <v>11</v>
      </c>
      <c r="IW8" s="2">
        <f t="shared" si="3"/>
        <v>3</v>
      </c>
      <c r="IX8" s="2">
        <f t="shared" si="3"/>
        <v>41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5</v>
      </c>
      <c r="JP8" s="2">
        <f t="shared" si="4"/>
        <v>30</v>
      </c>
      <c r="JQ8" s="2">
        <f t="shared" si="4"/>
        <v>21</v>
      </c>
      <c r="JR8" s="2">
        <f t="shared" si="4"/>
        <v>21</v>
      </c>
      <c r="JS8" s="2">
        <f t="shared" si="4"/>
        <v>13</v>
      </c>
      <c r="JT8" s="2">
        <f t="shared" si="4"/>
        <v>18</v>
      </c>
      <c r="JU8" s="2">
        <f t="shared" si="4"/>
        <v>1</v>
      </c>
      <c r="JV8" s="2">
        <f t="shared" si="4"/>
        <v>110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1</v>
      </c>
      <c r="KF8" s="2">
        <f t="shared" si="4"/>
        <v>0</v>
      </c>
      <c r="KG8" s="2">
        <f t="shared" si="4"/>
        <v>0</v>
      </c>
      <c r="KH8" s="2">
        <f t="shared" si="4"/>
        <v>1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1</v>
      </c>
      <c r="KM8" s="2">
        <f t="shared" si="4"/>
        <v>1</v>
      </c>
      <c r="KN8" s="2">
        <f t="shared" si="4"/>
        <v>23</v>
      </c>
      <c r="KO8" s="2">
        <f t="shared" si="4"/>
        <v>25</v>
      </c>
      <c r="KP8" s="2">
        <f t="shared" si="4"/>
        <v>50</v>
      </c>
      <c r="KQ8" s="2">
        <f t="shared" si="4"/>
        <v>28</v>
      </c>
      <c r="KR8" s="2">
        <f t="shared" si="4"/>
        <v>50</v>
      </c>
      <c r="KS8" s="2">
        <f t="shared" si="4"/>
        <v>2</v>
      </c>
      <c r="KT8" s="2">
        <f t="shared" si="4"/>
        <v>180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1</v>
      </c>
      <c r="LE8" s="2">
        <f t="shared" si="4"/>
        <v>0</v>
      </c>
      <c r="LF8" s="2">
        <f t="shared" si="4"/>
        <v>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2</v>
      </c>
      <c r="QH8" s="2">
        <f t="shared" si="6"/>
        <v>2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6"/>
      <c r="B9" s="86"/>
      <c r="C9" s="86"/>
      <c r="D9" s="86"/>
      <c r="E9" s="89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1</v>
      </c>
      <c r="J9" s="1">
        <f t="shared" si="8"/>
        <v>4</v>
      </c>
      <c r="K9" s="1">
        <f t="shared" si="8"/>
        <v>4</v>
      </c>
      <c r="L9" s="1">
        <f t="shared" si="8"/>
        <v>28</v>
      </c>
      <c r="M9" s="1">
        <f t="shared" si="8"/>
        <v>19</v>
      </c>
      <c r="N9" s="1">
        <f t="shared" si="8"/>
        <v>17</v>
      </c>
      <c r="O9" s="1">
        <f t="shared" si="8"/>
        <v>12</v>
      </c>
      <c r="P9" s="1">
        <f t="shared" si="8"/>
        <v>20</v>
      </c>
      <c r="Q9" s="1">
        <f t="shared" si="8"/>
        <v>2</v>
      </c>
      <c r="R9" s="1">
        <f t="shared" si="8"/>
        <v>107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2</v>
      </c>
      <c r="AG9" s="1">
        <f t="shared" si="8"/>
        <v>8</v>
      </c>
      <c r="AH9" s="1">
        <f t="shared" si="8"/>
        <v>16</v>
      </c>
      <c r="AI9" s="1">
        <f t="shared" si="8"/>
        <v>12</v>
      </c>
      <c r="AJ9" s="1">
        <f t="shared" si="8"/>
        <v>34</v>
      </c>
      <c r="AK9" s="1">
        <f t="shared" si="8"/>
        <v>49</v>
      </c>
      <c r="AL9" s="1">
        <f t="shared" si="8"/>
        <v>35</v>
      </c>
      <c r="AM9" s="1">
        <f t="shared" si="8"/>
        <v>34</v>
      </c>
      <c r="AN9" s="1">
        <f t="shared" si="8"/>
        <v>57</v>
      </c>
      <c r="AO9" s="1">
        <f t="shared" si="8"/>
        <v>5</v>
      </c>
      <c r="AP9" s="1">
        <f t="shared" si="8"/>
        <v>252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</v>
      </c>
      <c r="BF9" s="1">
        <f t="shared" si="8"/>
        <v>4</v>
      </c>
      <c r="BG9" s="1">
        <f t="shared" si="8"/>
        <v>4</v>
      </c>
      <c r="BH9" s="1">
        <f t="shared" si="8"/>
        <v>28</v>
      </c>
      <c r="BI9" s="1">
        <f t="shared" si="8"/>
        <v>19</v>
      </c>
      <c r="BJ9" s="1">
        <f t="shared" si="8"/>
        <v>17</v>
      </c>
      <c r="BK9" s="1">
        <f t="shared" si="8"/>
        <v>12</v>
      </c>
      <c r="BL9" s="1">
        <f t="shared" si="8"/>
        <v>20</v>
      </c>
      <c r="BM9" s="1">
        <f t="shared" si="8"/>
        <v>2</v>
      </c>
      <c r="BN9" s="1">
        <f t="shared" si="8"/>
        <v>107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</v>
      </c>
      <c r="CF9" s="1">
        <f t="shared" si="9"/>
        <v>25</v>
      </c>
      <c r="CG9" s="1">
        <f t="shared" si="9"/>
        <v>11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38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4</v>
      </c>
      <c r="DC9" s="1">
        <f t="shared" si="9"/>
        <v>4</v>
      </c>
      <c r="DD9" s="1">
        <f t="shared" si="9"/>
        <v>27</v>
      </c>
      <c r="DE9" s="1">
        <f t="shared" si="9"/>
        <v>18</v>
      </c>
      <c r="DF9" s="1">
        <f t="shared" si="9"/>
        <v>17</v>
      </c>
      <c r="DG9" s="1">
        <f t="shared" si="9"/>
        <v>12</v>
      </c>
      <c r="DH9" s="1">
        <f t="shared" si="9"/>
        <v>0</v>
      </c>
      <c r="DI9" s="1">
        <f t="shared" si="9"/>
        <v>0</v>
      </c>
      <c r="DJ9" s="1">
        <f t="shared" si="9"/>
        <v>82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19</v>
      </c>
      <c r="EG9" s="1">
        <f t="shared" si="10"/>
        <v>2</v>
      </c>
      <c r="EH9" s="1">
        <f t="shared" si="10"/>
        <v>21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6</v>
      </c>
      <c r="ES9" s="1">
        <f t="shared" si="10"/>
        <v>0</v>
      </c>
      <c r="ET9" s="1">
        <f t="shared" si="10"/>
        <v>6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3</v>
      </c>
      <c r="EY9" s="1">
        <f t="shared" si="10"/>
        <v>4</v>
      </c>
      <c r="EZ9" s="1">
        <f t="shared" si="10"/>
        <v>23</v>
      </c>
      <c r="FA9" s="1">
        <f t="shared" si="10"/>
        <v>14</v>
      </c>
      <c r="FB9" s="1">
        <f t="shared" si="10"/>
        <v>15</v>
      </c>
      <c r="FC9" s="1">
        <f t="shared" si="10"/>
        <v>10</v>
      </c>
      <c r="FD9" s="1">
        <f t="shared" si="10"/>
        <v>24</v>
      </c>
      <c r="FE9" s="1">
        <f t="shared" si="10"/>
        <v>2</v>
      </c>
      <c r="FF9" s="1">
        <f t="shared" si="10"/>
        <v>89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1</v>
      </c>
      <c r="FZ9" s="1">
        <f t="shared" si="10"/>
        <v>4</v>
      </c>
      <c r="GA9" s="1">
        <f t="shared" si="10"/>
        <v>13</v>
      </c>
      <c r="GB9" s="1">
        <f t="shared" si="10"/>
        <v>23</v>
      </c>
      <c r="GC9" s="1">
        <f t="shared" si="10"/>
        <v>4</v>
      </c>
      <c r="GD9" s="1">
        <f t="shared" si="10"/>
        <v>46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3</v>
      </c>
      <c r="GW9" s="1">
        <f t="shared" si="11"/>
        <v>3</v>
      </c>
      <c r="GX9" s="1">
        <f t="shared" si="11"/>
        <v>2</v>
      </c>
      <c r="GY9" s="1">
        <f t="shared" si="11"/>
        <v>1</v>
      </c>
      <c r="GZ9" s="1">
        <f t="shared" si="11"/>
        <v>4</v>
      </c>
      <c r="HA9" s="1">
        <f t="shared" si="11"/>
        <v>2</v>
      </c>
      <c r="HB9" s="1">
        <f t="shared" si="11"/>
        <v>15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5</v>
      </c>
      <c r="HU9" s="1">
        <f t="shared" si="11"/>
        <v>8</v>
      </c>
      <c r="HV9" s="1">
        <f t="shared" si="11"/>
        <v>8</v>
      </c>
      <c r="HW9" s="1">
        <f t="shared" si="11"/>
        <v>9</v>
      </c>
      <c r="HX9" s="1">
        <f t="shared" si="11"/>
        <v>15</v>
      </c>
      <c r="HY9" s="1">
        <f t="shared" si="11"/>
        <v>4</v>
      </c>
      <c r="HZ9" s="1">
        <f t="shared" si="11"/>
        <v>50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19</v>
      </c>
      <c r="IT9" s="1">
        <f t="shared" si="11"/>
        <v>5</v>
      </c>
      <c r="IU9" s="1">
        <f t="shared" si="11"/>
        <v>2</v>
      </c>
      <c r="IV9" s="1">
        <f t="shared" si="11"/>
        <v>11</v>
      </c>
      <c r="IW9" s="1">
        <f t="shared" si="11"/>
        <v>3</v>
      </c>
      <c r="IX9" s="1">
        <f t="shared" si="11"/>
        <v>41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5</v>
      </c>
      <c r="JP9" s="1">
        <f t="shared" si="12"/>
        <v>30</v>
      </c>
      <c r="JQ9" s="1">
        <f t="shared" si="12"/>
        <v>21</v>
      </c>
      <c r="JR9" s="1">
        <f t="shared" si="12"/>
        <v>21</v>
      </c>
      <c r="JS9" s="1">
        <f t="shared" si="12"/>
        <v>13</v>
      </c>
      <c r="JT9" s="1">
        <f t="shared" si="12"/>
        <v>18</v>
      </c>
      <c r="JU9" s="1">
        <f t="shared" si="12"/>
        <v>1</v>
      </c>
      <c r="JV9" s="1">
        <f t="shared" si="12"/>
        <v>110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1</v>
      </c>
      <c r="KF9" s="1">
        <f t="shared" si="12"/>
        <v>0</v>
      </c>
      <c r="KG9" s="1">
        <f t="shared" si="12"/>
        <v>0</v>
      </c>
      <c r="KH9" s="1">
        <f t="shared" si="12"/>
        <v>1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1</v>
      </c>
      <c r="KM9" s="1">
        <f t="shared" si="12"/>
        <v>1</v>
      </c>
      <c r="KN9" s="1">
        <f t="shared" si="12"/>
        <v>23</v>
      </c>
      <c r="KO9" s="1">
        <f t="shared" si="12"/>
        <v>25</v>
      </c>
      <c r="KP9" s="1">
        <f t="shared" si="12"/>
        <v>50</v>
      </c>
      <c r="KQ9" s="1">
        <f t="shared" si="12"/>
        <v>28</v>
      </c>
      <c r="KR9" s="1">
        <f t="shared" si="12"/>
        <v>50</v>
      </c>
      <c r="KS9" s="1">
        <f t="shared" si="12"/>
        <v>2</v>
      </c>
      <c r="KT9" s="1">
        <f t="shared" si="12"/>
        <v>180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1</v>
      </c>
      <c r="LE9" s="1">
        <f t="shared" si="12"/>
        <v>0</v>
      </c>
      <c r="LF9" s="1">
        <f t="shared" si="12"/>
        <v>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2</v>
      </c>
      <c r="QH9" s="1">
        <f t="shared" si="14"/>
        <v>2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5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1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1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1</v>
      </c>
      <c r="ES10" s="7">
        <v>0</v>
      </c>
      <c r="ET10" s="7">
        <v>1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1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5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5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9</v>
      </c>
      <c r="O12" s="7">
        <v>7</v>
      </c>
      <c r="P12" s="7">
        <v>9</v>
      </c>
      <c r="Q12" s="7">
        <v>0</v>
      </c>
      <c r="R12" s="7">
        <v>25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1</v>
      </c>
      <c r="AI12" s="7">
        <v>0</v>
      </c>
      <c r="AJ12" s="7">
        <v>4</v>
      </c>
      <c r="AK12" s="7">
        <v>3</v>
      </c>
      <c r="AL12" s="7">
        <v>7</v>
      </c>
      <c r="AM12" s="7">
        <v>6</v>
      </c>
      <c r="AN12" s="7">
        <v>7</v>
      </c>
      <c r="AO12" s="7">
        <v>1</v>
      </c>
      <c r="AP12" s="7">
        <v>29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9</v>
      </c>
      <c r="BK12" s="7">
        <v>7</v>
      </c>
      <c r="BL12" s="7">
        <v>9</v>
      </c>
      <c r="BM12" s="7">
        <v>0</v>
      </c>
      <c r="BN12" s="7">
        <v>25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1</v>
      </c>
      <c r="CH12" s="7">
        <v>0</v>
      </c>
      <c r="CI12" s="7">
        <v>0</v>
      </c>
      <c r="CJ12" s="7">
        <v>0</v>
      </c>
      <c r="CK12" s="7">
        <v>0</v>
      </c>
      <c r="CL12" s="7">
        <v>1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9</v>
      </c>
      <c r="DG12" s="7">
        <v>7</v>
      </c>
      <c r="DH12" s="7">
        <v>0</v>
      </c>
      <c r="DI12" s="7">
        <v>0</v>
      </c>
      <c r="DJ12" s="7">
        <v>16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9</v>
      </c>
      <c r="EG12" s="7">
        <v>0</v>
      </c>
      <c r="EH12" s="7">
        <v>9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9</v>
      </c>
      <c r="FC12" s="7">
        <v>7</v>
      </c>
      <c r="FD12" s="7">
        <v>9</v>
      </c>
      <c r="FE12" s="7">
        <v>0</v>
      </c>
      <c r="FF12" s="7">
        <v>25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2</v>
      </c>
      <c r="GC12" s="7">
        <v>1</v>
      </c>
      <c r="GD12" s="7">
        <v>3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1</v>
      </c>
      <c r="GZ12" s="7">
        <v>1</v>
      </c>
      <c r="HA12" s="7">
        <v>0</v>
      </c>
      <c r="HB12" s="7">
        <v>2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1</v>
      </c>
      <c r="HV12" s="7">
        <v>1</v>
      </c>
      <c r="HW12" s="7">
        <v>5</v>
      </c>
      <c r="HX12" s="7">
        <v>3</v>
      </c>
      <c r="HY12" s="7">
        <v>2</v>
      </c>
      <c r="HZ12" s="7">
        <v>13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1</v>
      </c>
      <c r="IT12" s="7">
        <v>0</v>
      </c>
      <c r="IU12" s="7">
        <v>1</v>
      </c>
      <c r="IV12" s="7">
        <v>0</v>
      </c>
      <c r="IW12" s="7">
        <v>1</v>
      </c>
      <c r="IX12" s="7">
        <v>3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3</v>
      </c>
      <c r="JQ12" s="7">
        <v>6</v>
      </c>
      <c r="JR12" s="7">
        <v>7</v>
      </c>
      <c r="JS12" s="7">
        <v>3</v>
      </c>
      <c r="JT12" s="7">
        <v>3</v>
      </c>
      <c r="JU12" s="7">
        <v>0</v>
      </c>
      <c r="JV12" s="7">
        <v>22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4</v>
      </c>
      <c r="KP12" s="7">
        <v>13</v>
      </c>
      <c r="KQ12" s="7">
        <v>3</v>
      </c>
      <c r="KR12" s="7">
        <v>8</v>
      </c>
      <c r="KS12" s="7">
        <v>0</v>
      </c>
      <c r="KT12" s="7">
        <v>28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5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5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5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5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5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5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0</v>
      </c>
      <c r="J18" s="7">
        <v>3</v>
      </c>
      <c r="K18" s="7">
        <v>4</v>
      </c>
      <c r="L18" s="7">
        <v>23</v>
      </c>
      <c r="M18" s="7">
        <v>13</v>
      </c>
      <c r="N18" s="7">
        <v>6</v>
      </c>
      <c r="O18" s="7">
        <v>0</v>
      </c>
      <c r="P18" s="7">
        <v>8</v>
      </c>
      <c r="Q18" s="7">
        <v>0</v>
      </c>
      <c r="R18" s="7">
        <v>57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2</v>
      </c>
      <c r="AG18" s="7">
        <v>7</v>
      </c>
      <c r="AH18" s="7">
        <v>14</v>
      </c>
      <c r="AI18" s="7">
        <v>11</v>
      </c>
      <c r="AJ18" s="7">
        <v>25</v>
      </c>
      <c r="AK18" s="7">
        <v>34</v>
      </c>
      <c r="AL18" s="7">
        <v>23</v>
      </c>
      <c r="AM18" s="7">
        <v>25</v>
      </c>
      <c r="AN18" s="7">
        <v>45</v>
      </c>
      <c r="AO18" s="7">
        <v>4</v>
      </c>
      <c r="AP18" s="7">
        <v>190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3</v>
      </c>
      <c r="BG18" s="7">
        <v>4</v>
      </c>
      <c r="BH18" s="7">
        <v>23</v>
      </c>
      <c r="BI18" s="7">
        <v>13</v>
      </c>
      <c r="BJ18" s="7">
        <v>6</v>
      </c>
      <c r="BK18" s="7">
        <v>0</v>
      </c>
      <c r="BL18" s="7">
        <v>8</v>
      </c>
      <c r="BM18" s="7">
        <v>0</v>
      </c>
      <c r="BN18" s="7">
        <v>57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2</v>
      </c>
      <c r="CF18" s="7">
        <v>22</v>
      </c>
      <c r="CG18" s="7">
        <v>8</v>
      </c>
      <c r="CH18" s="7">
        <v>0</v>
      </c>
      <c r="CI18" s="7">
        <v>0</v>
      </c>
      <c r="CJ18" s="7">
        <v>0</v>
      </c>
      <c r="CK18" s="7">
        <v>0</v>
      </c>
      <c r="CL18" s="7">
        <v>32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3</v>
      </c>
      <c r="DC18" s="7">
        <v>4</v>
      </c>
      <c r="DD18" s="7">
        <v>22</v>
      </c>
      <c r="DE18" s="7">
        <v>12</v>
      </c>
      <c r="DF18" s="7">
        <v>6</v>
      </c>
      <c r="DG18" s="7">
        <v>0</v>
      </c>
      <c r="DH18" s="7">
        <v>0</v>
      </c>
      <c r="DI18" s="7">
        <v>0</v>
      </c>
      <c r="DJ18" s="7">
        <v>47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7</v>
      </c>
      <c r="EG18" s="7">
        <v>0</v>
      </c>
      <c r="EH18" s="7">
        <v>7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5</v>
      </c>
      <c r="ES18" s="7">
        <v>0</v>
      </c>
      <c r="ET18" s="7">
        <v>5</v>
      </c>
      <c r="EU18" s="7">
        <v>0</v>
      </c>
      <c r="EV18" s="7">
        <v>0</v>
      </c>
      <c r="EW18" s="7">
        <v>0</v>
      </c>
      <c r="EX18" s="7">
        <v>3</v>
      </c>
      <c r="EY18" s="7">
        <v>4</v>
      </c>
      <c r="EZ18" s="7">
        <v>23</v>
      </c>
      <c r="FA18" s="7">
        <v>13</v>
      </c>
      <c r="FB18" s="7">
        <v>6</v>
      </c>
      <c r="FC18" s="7">
        <v>1</v>
      </c>
      <c r="FD18" s="7">
        <v>12</v>
      </c>
      <c r="FE18" s="7">
        <v>0</v>
      </c>
      <c r="FF18" s="7">
        <v>57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1</v>
      </c>
      <c r="FY18" s="7">
        <v>1</v>
      </c>
      <c r="FZ18" s="7">
        <v>4</v>
      </c>
      <c r="GA18" s="7">
        <v>11</v>
      </c>
      <c r="GB18" s="7">
        <v>17</v>
      </c>
      <c r="GC18" s="7">
        <v>1</v>
      </c>
      <c r="GD18" s="7">
        <v>35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3</v>
      </c>
      <c r="GW18" s="7">
        <v>3</v>
      </c>
      <c r="GX18" s="7">
        <v>2</v>
      </c>
      <c r="GY18" s="7">
        <v>0</v>
      </c>
      <c r="GZ18" s="7">
        <v>3</v>
      </c>
      <c r="HA18" s="7">
        <v>2</v>
      </c>
      <c r="HB18" s="7">
        <v>13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1</v>
      </c>
      <c r="HT18" s="7">
        <v>4</v>
      </c>
      <c r="HU18" s="7">
        <v>7</v>
      </c>
      <c r="HV18" s="7">
        <v>7</v>
      </c>
      <c r="HW18" s="7">
        <v>4</v>
      </c>
      <c r="HX18" s="7">
        <v>12</v>
      </c>
      <c r="HY18" s="7">
        <v>2</v>
      </c>
      <c r="HZ18" s="7">
        <v>37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1</v>
      </c>
      <c r="IS18" s="7">
        <v>14</v>
      </c>
      <c r="IT18" s="7">
        <v>2</v>
      </c>
      <c r="IU18" s="7">
        <v>1</v>
      </c>
      <c r="IV18" s="7">
        <v>10</v>
      </c>
      <c r="IW18" s="7">
        <v>1</v>
      </c>
      <c r="IX18" s="7">
        <v>29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1</v>
      </c>
      <c r="JO18" s="7">
        <v>5</v>
      </c>
      <c r="JP18" s="7">
        <v>20</v>
      </c>
      <c r="JQ18" s="7">
        <v>9</v>
      </c>
      <c r="JR18" s="7">
        <v>14</v>
      </c>
      <c r="JS18" s="7">
        <v>8</v>
      </c>
      <c r="JT18" s="7">
        <v>15</v>
      </c>
      <c r="JU18" s="7">
        <v>1</v>
      </c>
      <c r="JV18" s="7">
        <v>73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1</v>
      </c>
      <c r="KF18" s="7">
        <v>0</v>
      </c>
      <c r="KG18" s="7">
        <v>0</v>
      </c>
      <c r="KH18" s="7">
        <v>1</v>
      </c>
      <c r="KI18" s="7">
        <v>0</v>
      </c>
      <c r="KJ18" s="7">
        <v>0</v>
      </c>
      <c r="KK18" s="7">
        <v>0</v>
      </c>
      <c r="KL18" s="7">
        <v>1</v>
      </c>
      <c r="KM18" s="7">
        <v>1</v>
      </c>
      <c r="KN18" s="7">
        <v>23</v>
      </c>
      <c r="KO18" s="7">
        <v>19</v>
      </c>
      <c r="KP18" s="7">
        <v>33</v>
      </c>
      <c r="KQ18" s="7">
        <v>21</v>
      </c>
      <c r="KR18" s="7">
        <v>42</v>
      </c>
      <c r="KS18" s="7">
        <v>2</v>
      </c>
      <c r="KT18" s="7">
        <v>142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1</v>
      </c>
      <c r="LE18" s="7">
        <v>0</v>
      </c>
      <c r="LF18" s="7">
        <v>1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2</v>
      </c>
      <c r="QH18" s="7">
        <v>2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5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5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5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5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5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5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5</v>
      </c>
      <c r="M24" s="7">
        <v>6</v>
      </c>
      <c r="N24" s="7">
        <v>2</v>
      </c>
      <c r="O24" s="7">
        <v>5</v>
      </c>
      <c r="P24" s="7">
        <v>3</v>
      </c>
      <c r="Q24" s="7">
        <v>2</v>
      </c>
      <c r="R24" s="7">
        <v>24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1</v>
      </c>
      <c r="AH24" s="7">
        <v>1</v>
      </c>
      <c r="AI24" s="7">
        <v>1</v>
      </c>
      <c r="AJ24" s="7">
        <v>5</v>
      </c>
      <c r="AK24" s="7">
        <v>12</v>
      </c>
      <c r="AL24" s="7">
        <v>5</v>
      </c>
      <c r="AM24" s="7">
        <v>3</v>
      </c>
      <c r="AN24" s="7">
        <v>5</v>
      </c>
      <c r="AO24" s="7">
        <v>0</v>
      </c>
      <c r="AP24" s="7">
        <v>33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1</v>
      </c>
      <c r="BG24" s="7">
        <v>0</v>
      </c>
      <c r="BH24" s="7">
        <v>5</v>
      </c>
      <c r="BI24" s="7">
        <v>6</v>
      </c>
      <c r="BJ24" s="7">
        <v>2</v>
      </c>
      <c r="BK24" s="7">
        <v>5</v>
      </c>
      <c r="BL24" s="7">
        <v>3</v>
      </c>
      <c r="BM24" s="7">
        <v>2</v>
      </c>
      <c r="BN24" s="7">
        <v>24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3</v>
      </c>
      <c r="CG24" s="7">
        <v>2</v>
      </c>
      <c r="CH24" s="7">
        <v>0</v>
      </c>
      <c r="CI24" s="7">
        <v>0</v>
      </c>
      <c r="CJ24" s="7">
        <v>0</v>
      </c>
      <c r="CK24" s="7">
        <v>0</v>
      </c>
      <c r="CL24" s="7">
        <v>5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1</v>
      </c>
      <c r="DC24" s="7">
        <v>0</v>
      </c>
      <c r="DD24" s="7">
        <v>5</v>
      </c>
      <c r="DE24" s="7">
        <v>6</v>
      </c>
      <c r="DF24" s="7">
        <v>2</v>
      </c>
      <c r="DG24" s="7">
        <v>5</v>
      </c>
      <c r="DH24" s="7">
        <v>0</v>
      </c>
      <c r="DI24" s="7">
        <v>0</v>
      </c>
      <c r="DJ24" s="7">
        <v>19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3</v>
      </c>
      <c r="EG24" s="7">
        <v>2</v>
      </c>
      <c r="EH24" s="7">
        <v>5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1</v>
      </c>
      <c r="FB24" s="7">
        <v>0</v>
      </c>
      <c r="FC24" s="7">
        <v>2</v>
      </c>
      <c r="FD24" s="7">
        <v>2</v>
      </c>
      <c r="FE24" s="7">
        <v>2</v>
      </c>
      <c r="FF24" s="7">
        <v>7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2</v>
      </c>
      <c r="GB24" s="7">
        <v>4</v>
      </c>
      <c r="GC24" s="7">
        <v>2</v>
      </c>
      <c r="GD24" s="7">
        <v>8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4</v>
      </c>
      <c r="IT24" s="7">
        <v>3</v>
      </c>
      <c r="IU24" s="7">
        <v>0</v>
      </c>
      <c r="IV24" s="7">
        <v>1</v>
      </c>
      <c r="IW24" s="7">
        <v>1</v>
      </c>
      <c r="IX24" s="7">
        <v>9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7</v>
      </c>
      <c r="JQ24" s="7">
        <v>6</v>
      </c>
      <c r="JR24" s="7">
        <v>0</v>
      </c>
      <c r="JS24" s="7">
        <v>2</v>
      </c>
      <c r="JT24" s="7">
        <v>0</v>
      </c>
      <c r="JU24" s="7">
        <v>0</v>
      </c>
      <c r="JV24" s="7">
        <v>15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2</v>
      </c>
      <c r="KP24" s="7">
        <v>4</v>
      </c>
      <c r="KQ24" s="7">
        <v>4</v>
      </c>
      <c r="KR24" s="7">
        <v>0</v>
      </c>
      <c r="KS24" s="7">
        <v>0</v>
      </c>
      <c r="KT24" s="7">
        <v>10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90" t="s">
        <v>9</v>
      </c>
      <c r="B28" s="91"/>
      <c r="C28" s="91"/>
      <c r="D28" s="91"/>
      <c r="E28" s="91"/>
      <c r="F28" s="92"/>
      <c r="G28" s="59">
        <f t="shared" ref="G28:BR28" si="16">SUM(G29:G29)</f>
        <v>0</v>
      </c>
      <c r="H28" s="59">
        <f t="shared" si="16"/>
        <v>0</v>
      </c>
      <c r="I28" s="59">
        <f t="shared" si="16"/>
        <v>1</v>
      </c>
      <c r="J28" s="59">
        <f t="shared" si="16"/>
        <v>4</v>
      </c>
      <c r="K28" s="59">
        <f t="shared" si="16"/>
        <v>4</v>
      </c>
      <c r="L28" s="59">
        <f t="shared" si="16"/>
        <v>28</v>
      </c>
      <c r="M28" s="59">
        <f t="shared" si="16"/>
        <v>19</v>
      </c>
      <c r="N28" s="59">
        <f t="shared" si="16"/>
        <v>17</v>
      </c>
      <c r="O28" s="59">
        <f t="shared" si="16"/>
        <v>12</v>
      </c>
      <c r="P28" s="59">
        <f t="shared" si="16"/>
        <v>20</v>
      </c>
      <c r="Q28" s="59">
        <f t="shared" si="16"/>
        <v>2</v>
      </c>
      <c r="R28" s="59">
        <f t="shared" si="16"/>
        <v>107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2</v>
      </c>
      <c r="AG28" s="59">
        <f t="shared" si="16"/>
        <v>8</v>
      </c>
      <c r="AH28" s="59">
        <f t="shared" si="16"/>
        <v>16</v>
      </c>
      <c r="AI28" s="59">
        <f t="shared" si="16"/>
        <v>12</v>
      </c>
      <c r="AJ28" s="59">
        <f t="shared" si="16"/>
        <v>34</v>
      </c>
      <c r="AK28" s="59">
        <f t="shared" si="16"/>
        <v>49</v>
      </c>
      <c r="AL28" s="59">
        <f t="shared" si="16"/>
        <v>35</v>
      </c>
      <c r="AM28" s="59">
        <f t="shared" si="16"/>
        <v>34</v>
      </c>
      <c r="AN28" s="59">
        <f t="shared" si="16"/>
        <v>57</v>
      </c>
      <c r="AO28" s="59">
        <f t="shared" si="16"/>
        <v>5</v>
      </c>
      <c r="AP28" s="59">
        <f t="shared" si="16"/>
        <v>252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1</v>
      </c>
      <c r="BF28" s="59">
        <f t="shared" si="16"/>
        <v>4</v>
      </c>
      <c r="BG28" s="59">
        <f t="shared" si="16"/>
        <v>4</v>
      </c>
      <c r="BH28" s="59">
        <f t="shared" si="16"/>
        <v>28</v>
      </c>
      <c r="BI28" s="59">
        <f t="shared" si="16"/>
        <v>19</v>
      </c>
      <c r="BJ28" s="59">
        <f t="shared" si="16"/>
        <v>17</v>
      </c>
      <c r="BK28" s="59">
        <f t="shared" si="16"/>
        <v>12</v>
      </c>
      <c r="BL28" s="59">
        <f t="shared" si="16"/>
        <v>20</v>
      </c>
      <c r="BM28" s="59">
        <f t="shared" si="16"/>
        <v>2</v>
      </c>
      <c r="BN28" s="59">
        <f t="shared" si="16"/>
        <v>107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2</v>
      </c>
      <c r="CF28" s="59">
        <f t="shared" si="17"/>
        <v>25</v>
      </c>
      <c r="CG28" s="59">
        <f t="shared" si="17"/>
        <v>11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38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4</v>
      </c>
      <c r="DC28" s="59">
        <f t="shared" si="17"/>
        <v>4</v>
      </c>
      <c r="DD28" s="59">
        <f t="shared" si="17"/>
        <v>27</v>
      </c>
      <c r="DE28" s="59">
        <f t="shared" si="17"/>
        <v>18</v>
      </c>
      <c r="DF28" s="59">
        <f t="shared" si="17"/>
        <v>17</v>
      </c>
      <c r="DG28" s="59">
        <f t="shared" si="17"/>
        <v>12</v>
      </c>
      <c r="DH28" s="59">
        <f t="shared" si="17"/>
        <v>0</v>
      </c>
      <c r="DI28" s="59">
        <f t="shared" si="17"/>
        <v>0</v>
      </c>
      <c r="DJ28" s="59">
        <f t="shared" si="17"/>
        <v>82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19</v>
      </c>
      <c r="EG28" s="59">
        <f t="shared" si="18"/>
        <v>2</v>
      </c>
      <c r="EH28" s="59">
        <f t="shared" si="18"/>
        <v>21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6</v>
      </c>
      <c r="ES28" s="59">
        <f t="shared" si="18"/>
        <v>0</v>
      </c>
      <c r="ET28" s="59">
        <f t="shared" si="18"/>
        <v>6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3</v>
      </c>
      <c r="EY28" s="59">
        <f t="shared" si="18"/>
        <v>4</v>
      </c>
      <c r="EZ28" s="59">
        <f t="shared" si="18"/>
        <v>23</v>
      </c>
      <c r="FA28" s="59">
        <f t="shared" si="18"/>
        <v>14</v>
      </c>
      <c r="FB28" s="59">
        <f t="shared" si="18"/>
        <v>15</v>
      </c>
      <c r="FC28" s="59">
        <f t="shared" si="18"/>
        <v>10</v>
      </c>
      <c r="FD28" s="59">
        <f t="shared" si="18"/>
        <v>24</v>
      </c>
      <c r="FE28" s="59">
        <f t="shared" si="18"/>
        <v>2</v>
      </c>
      <c r="FF28" s="59">
        <f t="shared" si="18"/>
        <v>89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1</v>
      </c>
      <c r="FY28" s="59">
        <f t="shared" si="18"/>
        <v>1</v>
      </c>
      <c r="FZ28" s="59">
        <f t="shared" si="18"/>
        <v>4</v>
      </c>
      <c r="GA28" s="59">
        <f t="shared" si="18"/>
        <v>13</v>
      </c>
      <c r="GB28" s="59">
        <f t="shared" si="18"/>
        <v>23</v>
      </c>
      <c r="GC28" s="59">
        <f t="shared" si="18"/>
        <v>4</v>
      </c>
      <c r="GD28" s="59">
        <f t="shared" si="18"/>
        <v>46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3</v>
      </c>
      <c r="GW28" s="59">
        <f t="shared" si="19"/>
        <v>3</v>
      </c>
      <c r="GX28" s="59">
        <f t="shared" si="19"/>
        <v>2</v>
      </c>
      <c r="GY28" s="59">
        <f t="shared" si="19"/>
        <v>1</v>
      </c>
      <c r="GZ28" s="59">
        <f t="shared" si="19"/>
        <v>4</v>
      </c>
      <c r="HA28" s="59">
        <f t="shared" si="19"/>
        <v>2</v>
      </c>
      <c r="HB28" s="59">
        <f t="shared" si="19"/>
        <v>15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1</v>
      </c>
      <c r="HT28" s="59">
        <f t="shared" si="19"/>
        <v>5</v>
      </c>
      <c r="HU28" s="59">
        <f t="shared" si="19"/>
        <v>8</v>
      </c>
      <c r="HV28" s="59">
        <f t="shared" si="19"/>
        <v>8</v>
      </c>
      <c r="HW28" s="59">
        <f t="shared" si="19"/>
        <v>9</v>
      </c>
      <c r="HX28" s="59">
        <f t="shared" si="19"/>
        <v>15</v>
      </c>
      <c r="HY28" s="59">
        <f t="shared" si="19"/>
        <v>4</v>
      </c>
      <c r="HZ28" s="59">
        <f t="shared" si="19"/>
        <v>50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1</v>
      </c>
      <c r="IS28" s="59">
        <f t="shared" si="19"/>
        <v>19</v>
      </c>
      <c r="IT28" s="59">
        <f t="shared" si="19"/>
        <v>5</v>
      </c>
      <c r="IU28" s="59">
        <f t="shared" si="19"/>
        <v>2</v>
      </c>
      <c r="IV28" s="59">
        <f t="shared" si="19"/>
        <v>11</v>
      </c>
      <c r="IW28" s="59">
        <f t="shared" si="19"/>
        <v>3</v>
      </c>
      <c r="IX28" s="59">
        <f t="shared" si="19"/>
        <v>41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1</v>
      </c>
      <c r="JO28" s="59">
        <f t="shared" si="20"/>
        <v>5</v>
      </c>
      <c r="JP28" s="59">
        <f t="shared" si="20"/>
        <v>30</v>
      </c>
      <c r="JQ28" s="59">
        <f t="shared" si="20"/>
        <v>21</v>
      </c>
      <c r="JR28" s="59">
        <f t="shared" si="20"/>
        <v>21</v>
      </c>
      <c r="JS28" s="59">
        <f t="shared" si="20"/>
        <v>13</v>
      </c>
      <c r="JT28" s="59">
        <f t="shared" si="20"/>
        <v>18</v>
      </c>
      <c r="JU28" s="59">
        <f t="shared" si="20"/>
        <v>1</v>
      </c>
      <c r="JV28" s="59">
        <f t="shared" si="20"/>
        <v>110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1</v>
      </c>
      <c r="KF28" s="59">
        <f t="shared" si="20"/>
        <v>0</v>
      </c>
      <c r="KG28" s="59">
        <f t="shared" si="20"/>
        <v>0</v>
      </c>
      <c r="KH28" s="59">
        <f t="shared" si="20"/>
        <v>1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1</v>
      </c>
      <c r="KM28" s="59">
        <f t="shared" si="20"/>
        <v>1</v>
      </c>
      <c r="KN28" s="59">
        <f t="shared" si="20"/>
        <v>23</v>
      </c>
      <c r="KO28" s="59">
        <f t="shared" si="20"/>
        <v>25</v>
      </c>
      <c r="KP28" s="59">
        <f t="shared" si="20"/>
        <v>50</v>
      </c>
      <c r="KQ28" s="59">
        <f t="shared" si="20"/>
        <v>28</v>
      </c>
      <c r="KR28" s="59">
        <f t="shared" si="20"/>
        <v>50</v>
      </c>
      <c r="KS28" s="59">
        <f t="shared" si="20"/>
        <v>2</v>
      </c>
      <c r="KT28" s="59">
        <f t="shared" si="20"/>
        <v>180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1</v>
      </c>
      <c r="LE28" s="59">
        <f t="shared" si="20"/>
        <v>0</v>
      </c>
      <c r="LF28" s="59">
        <f t="shared" si="20"/>
        <v>1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2</v>
      </c>
      <c r="QH28" s="59">
        <f t="shared" si="22"/>
        <v>2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1</v>
      </c>
      <c r="J29" s="60">
        <f t="shared" si="24"/>
        <v>4</v>
      </c>
      <c r="K29" s="60">
        <f t="shared" si="24"/>
        <v>4</v>
      </c>
      <c r="L29" s="60">
        <f t="shared" si="24"/>
        <v>28</v>
      </c>
      <c r="M29" s="60">
        <f t="shared" si="24"/>
        <v>19</v>
      </c>
      <c r="N29" s="60">
        <f t="shared" si="24"/>
        <v>17</v>
      </c>
      <c r="O29" s="60">
        <f t="shared" si="24"/>
        <v>12</v>
      </c>
      <c r="P29" s="60">
        <f t="shared" si="24"/>
        <v>20</v>
      </c>
      <c r="Q29" s="60">
        <f t="shared" si="24"/>
        <v>2</v>
      </c>
      <c r="R29" s="60">
        <f t="shared" si="24"/>
        <v>107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2</v>
      </c>
      <c r="AG29" s="60">
        <f t="shared" si="24"/>
        <v>8</v>
      </c>
      <c r="AH29" s="60">
        <f t="shared" si="24"/>
        <v>16</v>
      </c>
      <c r="AI29" s="60">
        <f t="shared" si="24"/>
        <v>12</v>
      </c>
      <c r="AJ29" s="60">
        <f t="shared" si="24"/>
        <v>34</v>
      </c>
      <c r="AK29" s="60">
        <f t="shared" si="24"/>
        <v>49</v>
      </c>
      <c r="AL29" s="60">
        <f t="shared" si="24"/>
        <v>35</v>
      </c>
      <c r="AM29" s="60">
        <f t="shared" si="24"/>
        <v>34</v>
      </c>
      <c r="AN29" s="60">
        <f t="shared" si="24"/>
        <v>57</v>
      </c>
      <c r="AO29" s="60">
        <f t="shared" si="24"/>
        <v>5</v>
      </c>
      <c r="AP29" s="60">
        <f t="shared" si="24"/>
        <v>252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1</v>
      </c>
      <c r="BF29" s="60">
        <f t="shared" si="24"/>
        <v>4</v>
      </c>
      <c r="BG29" s="60">
        <f t="shared" si="24"/>
        <v>4</v>
      </c>
      <c r="BH29" s="60">
        <f t="shared" si="24"/>
        <v>28</v>
      </c>
      <c r="BI29" s="60">
        <f t="shared" si="24"/>
        <v>19</v>
      </c>
      <c r="BJ29" s="60">
        <f t="shared" si="24"/>
        <v>17</v>
      </c>
      <c r="BK29" s="60">
        <f t="shared" si="24"/>
        <v>12</v>
      </c>
      <c r="BL29" s="60">
        <f t="shared" si="24"/>
        <v>20</v>
      </c>
      <c r="BM29" s="60">
        <f t="shared" si="24"/>
        <v>2</v>
      </c>
      <c r="BN29" s="60">
        <f t="shared" si="24"/>
        <v>107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2</v>
      </c>
      <c r="CF29" s="60">
        <f t="shared" si="25"/>
        <v>25</v>
      </c>
      <c r="CG29" s="60">
        <f t="shared" si="25"/>
        <v>11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38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4</v>
      </c>
      <c r="DC29" s="60">
        <f t="shared" si="25"/>
        <v>4</v>
      </c>
      <c r="DD29" s="60">
        <f t="shared" si="25"/>
        <v>27</v>
      </c>
      <c r="DE29" s="60">
        <f t="shared" si="25"/>
        <v>18</v>
      </c>
      <c r="DF29" s="60">
        <f t="shared" si="25"/>
        <v>17</v>
      </c>
      <c r="DG29" s="60">
        <f t="shared" si="25"/>
        <v>12</v>
      </c>
      <c r="DH29" s="60">
        <f t="shared" si="25"/>
        <v>0</v>
      </c>
      <c r="DI29" s="60">
        <f t="shared" si="25"/>
        <v>0</v>
      </c>
      <c r="DJ29" s="60">
        <f t="shared" si="25"/>
        <v>82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19</v>
      </c>
      <c r="EG29" s="60">
        <f t="shared" si="26"/>
        <v>2</v>
      </c>
      <c r="EH29" s="60">
        <f t="shared" si="26"/>
        <v>21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6</v>
      </c>
      <c r="ES29" s="60">
        <f t="shared" si="26"/>
        <v>0</v>
      </c>
      <c r="ET29" s="60">
        <f t="shared" si="26"/>
        <v>6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3</v>
      </c>
      <c r="EY29" s="60">
        <f t="shared" si="26"/>
        <v>4</v>
      </c>
      <c r="EZ29" s="60">
        <f t="shared" si="26"/>
        <v>23</v>
      </c>
      <c r="FA29" s="60">
        <f t="shared" si="26"/>
        <v>14</v>
      </c>
      <c r="FB29" s="60">
        <f t="shared" si="26"/>
        <v>15</v>
      </c>
      <c r="FC29" s="60">
        <f t="shared" si="26"/>
        <v>10</v>
      </c>
      <c r="FD29" s="60">
        <f t="shared" si="26"/>
        <v>24</v>
      </c>
      <c r="FE29" s="60">
        <f t="shared" si="26"/>
        <v>2</v>
      </c>
      <c r="FF29" s="60">
        <f t="shared" si="26"/>
        <v>89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1</v>
      </c>
      <c r="FY29" s="60">
        <f t="shared" si="26"/>
        <v>1</v>
      </c>
      <c r="FZ29" s="60">
        <f t="shared" si="26"/>
        <v>4</v>
      </c>
      <c r="GA29" s="60">
        <f t="shared" si="26"/>
        <v>13</v>
      </c>
      <c r="GB29" s="60">
        <f t="shared" si="26"/>
        <v>23</v>
      </c>
      <c r="GC29" s="60">
        <f t="shared" si="26"/>
        <v>4</v>
      </c>
      <c r="GD29" s="60">
        <f t="shared" si="26"/>
        <v>46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3</v>
      </c>
      <c r="GW29" s="60">
        <f t="shared" si="27"/>
        <v>3</v>
      </c>
      <c r="GX29" s="60">
        <f t="shared" si="27"/>
        <v>2</v>
      </c>
      <c r="GY29" s="60">
        <f t="shared" si="27"/>
        <v>1</v>
      </c>
      <c r="GZ29" s="60">
        <f t="shared" si="27"/>
        <v>4</v>
      </c>
      <c r="HA29" s="60">
        <f t="shared" si="27"/>
        <v>2</v>
      </c>
      <c r="HB29" s="60">
        <f t="shared" si="27"/>
        <v>15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1</v>
      </c>
      <c r="HT29" s="60">
        <f t="shared" si="27"/>
        <v>5</v>
      </c>
      <c r="HU29" s="60">
        <f t="shared" si="27"/>
        <v>8</v>
      </c>
      <c r="HV29" s="60">
        <f t="shared" si="27"/>
        <v>8</v>
      </c>
      <c r="HW29" s="60">
        <f t="shared" si="27"/>
        <v>9</v>
      </c>
      <c r="HX29" s="60">
        <f t="shared" si="27"/>
        <v>15</v>
      </c>
      <c r="HY29" s="60">
        <f t="shared" si="27"/>
        <v>4</v>
      </c>
      <c r="HZ29" s="60">
        <f t="shared" si="27"/>
        <v>50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1</v>
      </c>
      <c r="IS29" s="60">
        <f t="shared" si="27"/>
        <v>19</v>
      </c>
      <c r="IT29" s="60">
        <f t="shared" si="27"/>
        <v>5</v>
      </c>
      <c r="IU29" s="60">
        <f t="shared" si="27"/>
        <v>2</v>
      </c>
      <c r="IV29" s="60">
        <f t="shared" si="27"/>
        <v>11</v>
      </c>
      <c r="IW29" s="60">
        <f t="shared" si="27"/>
        <v>3</v>
      </c>
      <c r="IX29" s="60">
        <f t="shared" si="27"/>
        <v>41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1</v>
      </c>
      <c r="JO29" s="60">
        <f t="shared" si="28"/>
        <v>5</v>
      </c>
      <c r="JP29" s="60">
        <f t="shared" si="28"/>
        <v>30</v>
      </c>
      <c r="JQ29" s="60">
        <f t="shared" si="28"/>
        <v>21</v>
      </c>
      <c r="JR29" s="60">
        <f t="shared" si="28"/>
        <v>21</v>
      </c>
      <c r="JS29" s="60">
        <f t="shared" si="28"/>
        <v>13</v>
      </c>
      <c r="JT29" s="60">
        <f t="shared" si="28"/>
        <v>18</v>
      </c>
      <c r="JU29" s="60">
        <f t="shared" si="28"/>
        <v>1</v>
      </c>
      <c r="JV29" s="60">
        <f t="shared" si="28"/>
        <v>110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1</v>
      </c>
      <c r="KF29" s="60">
        <f t="shared" si="28"/>
        <v>0</v>
      </c>
      <c r="KG29" s="60">
        <f t="shared" si="28"/>
        <v>0</v>
      </c>
      <c r="KH29" s="60">
        <f t="shared" si="28"/>
        <v>1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1</v>
      </c>
      <c r="KM29" s="60">
        <f t="shared" si="28"/>
        <v>1</v>
      </c>
      <c r="KN29" s="60">
        <f t="shared" si="28"/>
        <v>23</v>
      </c>
      <c r="KO29" s="60">
        <f t="shared" si="28"/>
        <v>25</v>
      </c>
      <c r="KP29" s="60">
        <f t="shared" si="28"/>
        <v>50</v>
      </c>
      <c r="KQ29" s="60">
        <f t="shared" si="28"/>
        <v>28</v>
      </c>
      <c r="KR29" s="60">
        <f t="shared" si="28"/>
        <v>50</v>
      </c>
      <c r="KS29" s="60">
        <f t="shared" si="28"/>
        <v>2</v>
      </c>
      <c r="KT29" s="60">
        <f t="shared" si="28"/>
        <v>180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1</v>
      </c>
      <c r="LE29" s="60">
        <f t="shared" si="28"/>
        <v>0</v>
      </c>
      <c r="LF29" s="60">
        <f t="shared" si="28"/>
        <v>1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2</v>
      </c>
      <c r="QH29" s="60">
        <f t="shared" si="30"/>
        <v>2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27" t="s">
        <v>3</v>
      </c>
      <c r="C9" s="127"/>
      <c r="D9" s="127"/>
      <c r="E9" s="127"/>
      <c r="F9" s="130" t="s">
        <v>0</v>
      </c>
      <c r="G9" s="131"/>
      <c r="H9" s="132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7" t="s">
        <v>4</v>
      </c>
      <c r="C10" s="127"/>
      <c r="D10" s="127"/>
      <c r="E10" s="127"/>
      <c r="F10" s="130" t="s">
        <v>10</v>
      </c>
      <c r="G10" s="131"/>
      <c r="H10" s="132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33" t="str">
        <f>IFERROR(INDEX(MALLA_MENSUAL!$E$10:$E$24, MATCH($F$12, MALLA_MENSUAL!$F$10:$F$24, 0)), "")</f>
        <v/>
      </c>
      <c r="G11" s="134"/>
      <c r="H11" s="135"/>
      <c r="I11" s="21"/>
      <c r="J11" s="20"/>
      <c r="K11" s="139" t="s">
        <v>16</v>
      </c>
      <c r="L11" s="140"/>
      <c r="M11" s="98" t="str">
        <f>TEXT(DATE(2026, MALLA_MENSUAL!B10, 1), "mmmm")</f>
        <v>Mayo</v>
      </c>
      <c r="N11" s="99"/>
      <c r="AG11"/>
      <c r="AH11"/>
      <c r="AI11"/>
      <c r="AJ11"/>
      <c r="AK11"/>
      <c r="AL11"/>
      <c r="AM11"/>
    </row>
    <row r="12" spans="1:39" ht="18.75" x14ac:dyDescent="0.25">
      <c r="B12" s="126" t="s">
        <v>100</v>
      </c>
      <c r="C12" s="126"/>
      <c r="D12" s="126"/>
      <c r="E12" s="126"/>
      <c r="F12" s="136" t="s">
        <v>17</v>
      </c>
      <c r="G12" s="137"/>
      <c r="H12" s="138"/>
      <c r="I12" s="21"/>
      <c r="J12" s="23"/>
      <c r="K12" s="141" t="s">
        <v>77</v>
      </c>
      <c r="L12" s="141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27" t="s">
        <v>7</v>
      </c>
      <c r="C13" s="127"/>
      <c r="D13" s="127"/>
      <c r="E13" s="127"/>
      <c r="F13" s="130" t="str">
        <f>IFERROR(INDEX(MALLA_MENSUAL!$C$10:$C$24, MATCH($F$12, MALLA_MENSUAL!$F$10:$F$24, 0)), "")</f>
        <v/>
      </c>
      <c r="G13" s="131"/>
      <c r="H13" s="132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252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1</v>
      </c>
      <c r="J20" s="70">
        <f>IF($K$12="MENSUAL",         VLOOKUP($F$12, MALLA_MENSUAL!$F$9:$QT$31, DATA!J20, 0),"ERROR")</f>
        <v>4</v>
      </c>
      <c r="K20" s="70">
        <f>IF($K$12="MENSUAL",         VLOOKUP($F$12, MALLA_MENSUAL!$F$9:$QT$31, DATA!K20, 0),"ERROR")</f>
        <v>4</v>
      </c>
      <c r="L20" s="70">
        <f>IF($K$12="MENSUAL",         VLOOKUP($F$12, MALLA_MENSUAL!$F$9:$QT$31, DATA!L20, 0),"ERROR")</f>
        <v>28</v>
      </c>
      <c r="M20" s="70">
        <f>IF($K$12="MENSUAL",         VLOOKUP($F$12, MALLA_MENSUAL!$F$9:$QT$31, DATA!M20, 0),"ERROR")</f>
        <v>19</v>
      </c>
      <c r="N20" s="70">
        <f>IF($K$12="MENSUAL",         VLOOKUP($F$12, MALLA_MENSUAL!$F$9:$QT$31, DATA!N20, 0),"ERROR")</f>
        <v>17</v>
      </c>
      <c r="O20" s="70">
        <f>IF($K$12="MENSUAL",         VLOOKUP($F$12, MALLA_MENSUAL!$F$9:$QT$31, DATA!O20, 0),"ERROR")</f>
        <v>12</v>
      </c>
      <c r="P20" s="70">
        <f>IF($K$12="MENSUAL",         VLOOKUP($F$12, MALLA_MENSUAL!$F$9:$QT$31, DATA!P20, 0),"ERROR")</f>
        <v>20</v>
      </c>
      <c r="Q20" s="70">
        <f>IF($K$12="MENSUAL",         VLOOKUP($F$12, MALLA_MENSUAL!$F$9:$QT$31, DATA!Q20, 0),"ERROR")</f>
        <v>2</v>
      </c>
      <c r="R20" s="75">
        <f>IF($K$12="MENSUAL",         VLOOKUP($F$12, MALLA_MENSUAL!$F$9:$QT$31, DATA!R20, 0),"ERROR")</f>
        <v>107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2</v>
      </c>
      <c r="I22" s="71">
        <f>IF($K$12="MENSUAL",         VLOOKUP($F$12, MALLA_MENSUAL!$F$9:$QT$31, DATA!I22, 0),"ERROR")</f>
        <v>8</v>
      </c>
      <c r="J22" s="71">
        <f>IF($K$12="MENSUAL",         VLOOKUP($F$12, MALLA_MENSUAL!$F$9:$QT$31, DATA!J22, 0),"ERROR")</f>
        <v>16</v>
      </c>
      <c r="K22" s="71">
        <f>IF($K$12="MENSUAL",         VLOOKUP($F$12, MALLA_MENSUAL!$F$9:$QT$31, DATA!K22, 0),"ERROR")</f>
        <v>12</v>
      </c>
      <c r="L22" s="71">
        <f>IF($K$12="MENSUAL",         VLOOKUP($F$12, MALLA_MENSUAL!$F$9:$QT$31, DATA!L22, 0),"ERROR")</f>
        <v>34</v>
      </c>
      <c r="M22" s="71">
        <f>IF($K$12="MENSUAL",         VLOOKUP($F$12, MALLA_MENSUAL!$F$9:$QT$31, DATA!M22, 0),"ERROR")</f>
        <v>49</v>
      </c>
      <c r="N22" s="71">
        <f>IF($K$12="MENSUAL",         VLOOKUP($F$12, MALLA_MENSUAL!$F$9:$QT$31, DATA!N22, 0),"ERROR")</f>
        <v>35</v>
      </c>
      <c r="O22" s="71">
        <f>IF($K$12="MENSUAL",         VLOOKUP($F$12, MALLA_MENSUAL!$F$9:$QT$31, DATA!O22, 0),"ERROR")</f>
        <v>34</v>
      </c>
      <c r="P22" s="71">
        <f>IF($K$12="MENSUAL",         VLOOKUP($F$12, MALLA_MENSUAL!$F$9:$QT$31, DATA!P22, 0),"ERROR")</f>
        <v>57</v>
      </c>
      <c r="Q22" s="71">
        <f>IF($K$12="MENSUAL",         VLOOKUP($F$12, MALLA_MENSUAL!$F$9:$QT$31, DATA!Q22, 0),"ERROR")</f>
        <v>5</v>
      </c>
      <c r="R22" s="76">
        <f>IF($K$12="MENSUAL",         VLOOKUP($F$12, MALLA_MENSUAL!$F$9:$QT$31, DATA!R22, 0),"ERROR")</f>
        <v>252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1</v>
      </c>
      <c r="J24" s="71">
        <f>IF($K$12="MENSUAL",         VLOOKUP($F$12, MALLA_MENSUAL!$F$9:$QT$31, DATA!J24, 0),"ERROR")</f>
        <v>4</v>
      </c>
      <c r="K24" s="71">
        <f>IF($K$12="MENSUAL",         VLOOKUP($F$12, MALLA_MENSUAL!$F$9:$QT$31, DATA!K24, 0),"ERROR")</f>
        <v>4</v>
      </c>
      <c r="L24" s="71">
        <f>IF($K$12="MENSUAL",         VLOOKUP($F$12, MALLA_MENSUAL!$F$9:$QT$31, DATA!L24, 0),"ERROR")</f>
        <v>28</v>
      </c>
      <c r="M24" s="71">
        <f>IF($K$12="MENSUAL",         VLOOKUP($F$12, MALLA_MENSUAL!$F$9:$QT$31, DATA!M24, 0),"ERROR")</f>
        <v>19</v>
      </c>
      <c r="N24" s="71">
        <f>IF($K$12="MENSUAL",         VLOOKUP($F$12, MALLA_MENSUAL!$F$9:$QT$31, DATA!N24, 0),"ERROR")</f>
        <v>17</v>
      </c>
      <c r="O24" s="71">
        <f>IF($K$12="MENSUAL",         VLOOKUP($F$12, MALLA_MENSUAL!$F$9:$QT$31, DATA!O24, 0),"ERROR")</f>
        <v>12</v>
      </c>
      <c r="P24" s="71">
        <f>IF($K$12="MENSUAL",         VLOOKUP($F$12, MALLA_MENSUAL!$F$9:$QT$31, DATA!P24, 0),"ERROR")</f>
        <v>20</v>
      </c>
      <c r="Q24" s="71">
        <f>IF($K$12="MENSUAL",         VLOOKUP($F$12, MALLA_MENSUAL!$F$9:$QT$31, DATA!Q24, 0),"ERROR")</f>
        <v>2</v>
      </c>
      <c r="R24" s="76">
        <f>IF($K$12="MENSUAL",         VLOOKUP($F$12, MALLA_MENSUAL!$F$9:$QT$31, DATA!R24, 0),"ERROR")</f>
        <v>107</v>
      </c>
      <c r="S24" s="72"/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2</v>
      </c>
      <c r="L26" s="70">
        <f>IF($K$12="MENSUAL",         VLOOKUP($F$12, MALLA_MENSUAL!$F$9:$QT$31, DATA!L26, 0),"ERROR")</f>
        <v>25</v>
      </c>
      <c r="M26" s="70">
        <f>IF($K$12="MENSUAL",         VLOOKUP($F$12, MALLA_MENSUAL!$F$9:$QT$31, DATA!M26, 0),"ERROR")</f>
        <v>11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38</v>
      </c>
      <c r="S26" s="72"/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4</v>
      </c>
      <c r="K28" s="70">
        <f>IF($K$12="MENSUAL",         VLOOKUP($F$12, MALLA_MENSUAL!$F$9:$QT$31, DATA!K28, 0),"ERROR")</f>
        <v>4</v>
      </c>
      <c r="L28" s="70">
        <f>IF($K$12="MENSUAL",         VLOOKUP($F$12, MALLA_MENSUAL!$F$9:$QT$31, DATA!L28, 0),"ERROR")</f>
        <v>27</v>
      </c>
      <c r="M28" s="70">
        <f>IF($K$12="MENSUAL",         VLOOKUP($F$12, MALLA_MENSUAL!$F$9:$QT$31, DATA!M28, 0),"ERROR")</f>
        <v>18</v>
      </c>
      <c r="N28" s="70">
        <f>IF($K$12="MENSUAL",         VLOOKUP($F$12, MALLA_MENSUAL!$F$9:$QT$31, DATA!N28, 0),"ERROR")</f>
        <v>17</v>
      </c>
      <c r="O28" s="70">
        <f>IF($K$12="MENSUAL",         VLOOKUP($F$12, MALLA_MENSUAL!$F$9:$QT$31, DATA!O28, 0),"ERROR")</f>
        <v>12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82</v>
      </c>
      <c r="S28" s="72"/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19</v>
      </c>
      <c r="Q30" s="70">
        <f>IF($K$12="MENSUAL",         VLOOKUP($F$12, MALLA_MENSUAL!$F$9:$QT$31, DATA!Q30, 0),"ERROR")</f>
        <v>2</v>
      </c>
      <c r="R30" s="75">
        <f>IF($K$12="MENSUAL",         VLOOKUP($F$12, MALLA_MENSUAL!$F$9:$QT$31, DATA!R30, 0),"ERROR")</f>
        <v>21</v>
      </c>
      <c r="S30" s="72"/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6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6</v>
      </c>
      <c r="S31" s="72"/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3</v>
      </c>
      <c r="K32" s="70">
        <f>IF($K$12="MENSUAL",         VLOOKUP($F$12, MALLA_MENSUAL!$F$9:$QT$31, DATA!K32, 0),"ERROR")</f>
        <v>4</v>
      </c>
      <c r="L32" s="70">
        <f>IF($K$12="MENSUAL",         VLOOKUP($F$12, MALLA_MENSUAL!$F$9:$QT$31, DATA!L32, 0),"ERROR")</f>
        <v>23</v>
      </c>
      <c r="M32" s="70">
        <f>IF($K$12="MENSUAL",         VLOOKUP($F$12, MALLA_MENSUAL!$F$9:$QT$31, DATA!M32, 0),"ERROR")</f>
        <v>14</v>
      </c>
      <c r="N32" s="70">
        <f>IF($K$12="MENSUAL",         VLOOKUP($F$12, MALLA_MENSUAL!$F$9:$QT$31, DATA!N32, 0),"ERROR")</f>
        <v>15</v>
      </c>
      <c r="O32" s="70">
        <f>IF($K$12="MENSUAL",         VLOOKUP($F$12, MALLA_MENSUAL!$F$9:$QT$31, DATA!O32, 0),"ERROR")</f>
        <v>10</v>
      </c>
      <c r="P32" s="70">
        <f>IF($K$12="MENSUAL",         VLOOKUP($F$12, MALLA_MENSUAL!$F$9:$QT$31, DATA!P32, 0),"ERROR")</f>
        <v>24</v>
      </c>
      <c r="Q32" s="70">
        <f>IF($K$12="MENSUAL",         VLOOKUP($F$12, MALLA_MENSUAL!$F$9:$QT$31, DATA!Q32, 0),"ERROR")</f>
        <v>2</v>
      </c>
      <c r="R32" s="75">
        <f>IF($K$12="MENSUAL",         VLOOKUP($F$12, MALLA_MENSUAL!$F$9:$QT$31, DATA!R32, 0),"ERROR")</f>
        <v>89</v>
      </c>
      <c r="S32" s="72"/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444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1</v>
      </c>
      <c r="M40" s="70">
        <f>IF($K$12="MENSUAL",         VLOOKUP($F$12, MALLA_MENSUAL!$F$9:$QT$31, DATA!M40, 0),"ERROR")</f>
        <v>1</v>
      </c>
      <c r="N40" s="70">
        <f>IF($K$12="MENSUAL",         VLOOKUP($F$12, MALLA_MENSUAL!$F$9:$QT$31, DATA!N40, 0),"ERROR")</f>
        <v>4</v>
      </c>
      <c r="O40" s="70">
        <f>IF($K$12="MENSUAL",         VLOOKUP($F$12, MALLA_MENSUAL!$F$9:$QT$31, DATA!O40, 0),"ERROR")</f>
        <v>13</v>
      </c>
      <c r="P40" s="70">
        <f>IF($K$12="MENSUAL",         VLOOKUP($F$12, MALLA_MENSUAL!$F$9:$QT$31, DATA!P40, 0),"ERROR")</f>
        <v>23</v>
      </c>
      <c r="Q40" s="70">
        <f>IF($K$12="MENSUAL",         VLOOKUP($F$12, MALLA_MENSUAL!$F$9:$QT$31, DATA!Q40, 0),"ERROR")</f>
        <v>4</v>
      </c>
      <c r="R40" s="75">
        <f>IF($K$12="MENSUAL",         VLOOKUP($F$12, MALLA_MENSUAL!$F$9:$QT$31, DATA!R40, 0),"ERROR")</f>
        <v>46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3</v>
      </c>
      <c r="M42" s="70">
        <f>IF($K$12="MENSUAL",         VLOOKUP($F$12, MALLA_MENSUAL!$F$9:$QT$31, DATA!M42, 0),"ERROR")</f>
        <v>3</v>
      </c>
      <c r="N42" s="70">
        <f>IF($K$12="MENSUAL",         VLOOKUP($F$12, MALLA_MENSUAL!$F$9:$QT$31, DATA!N42, 0),"ERROR")</f>
        <v>2</v>
      </c>
      <c r="O42" s="70">
        <f>IF($K$12="MENSUAL",         VLOOKUP($F$12, MALLA_MENSUAL!$F$9:$QT$31, DATA!O42, 0),"ERROR")</f>
        <v>1</v>
      </c>
      <c r="P42" s="70">
        <f>IF($K$12="MENSUAL",         VLOOKUP($F$12, MALLA_MENSUAL!$F$9:$QT$31, DATA!P42, 0),"ERROR")</f>
        <v>4</v>
      </c>
      <c r="Q42" s="70">
        <f>IF($K$12="MENSUAL",         VLOOKUP($F$12, MALLA_MENSUAL!$F$9:$QT$31, DATA!Q42, 0),"ERROR")</f>
        <v>2</v>
      </c>
      <c r="R42" s="75">
        <f>IF($K$12="MENSUAL",         VLOOKUP($F$12, MALLA_MENSUAL!$F$9:$QT$31, DATA!R42, 0),"ERROR")</f>
        <v>15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1</v>
      </c>
      <c r="L44" s="70">
        <f>IF($K$12="MENSUAL",         VLOOKUP($F$12, MALLA_MENSUAL!$F$9:$QT$31, DATA!L44, 0),"ERROR")</f>
        <v>5</v>
      </c>
      <c r="M44" s="70">
        <f>IF($K$12="MENSUAL",         VLOOKUP($F$12, MALLA_MENSUAL!$F$9:$QT$31, DATA!M44, 0),"ERROR")</f>
        <v>8</v>
      </c>
      <c r="N44" s="70">
        <f>IF($K$12="MENSUAL",         VLOOKUP($F$12, MALLA_MENSUAL!$F$9:$QT$31, DATA!N44, 0),"ERROR")</f>
        <v>8</v>
      </c>
      <c r="O44" s="70">
        <f>IF($K$12="MENSUAL",         VLOOKUP($F$12, MALLA_MENSUAL!$F$9:$QT$31, DATA!O44, 0),"ERROR")</f>
        <v>9</v>
      </c>
      <c r="P44" s="70">
        <f>IF($K$12="MENSUAL",         VLOOKUP($F$12, MALLA_MENSUAL!$F$9:$QT$31, DATA!P44, 0),"ERROR")</f>
        <v>15</v>
      </c>
      <c r="Q44" s="70">
        <f>IF($K$12="MENSUAL",         VLOOKUP($F$12, MALLA_MENSUAL!$F$9:$QT$31, DATA!Q44, 0),"ERROR")</f>
        <v>4</v>
      </c>
      <c r="R44" s="75">
        <f>IF($K$12="MENSUAL",         VLOOKUP($F$12, MALLA_MENSUAL!$F$9:$QT$31, DATA!R44, 0),"ERROR")</f>
        <v>50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1</v>
      </c>
      <c r="M46" s="70">
        <f>IF($K$12="MENSUAL",         VLOOKUP($F$12, MALLA_MENSUAL!$F$9:$QT$31, DATA!M46, 0),"ERROR")</f>
        <v>19</v>
      </c>
      <c r="N46" s="70">
        <f>IF($K$12="MENSUAL",         VLOOKUP($F$12, MALLA_MENSUAL!$F$9:$QT$31, DATA!N46, 0),"ERROR")</f>
        <v>5</v>
      </c>
      <c r="O46" s="70">
        <f>IF($K$12="MENSUAL",         VLOOKUP($F$12, MALLA_MENSUAL!$F$9:$QT$31, DATA!O46, 0),"ERROR")</f>
        <v>2</v>
      </c>
      <c r="P46" s="70">
        <f>IF($K$12="MENSUAL",         VLOOKUP($F$12, MALLA_MENSUAL!$F$9:$QT$31, DATA!P46, 0),"ERROR")</f>
        <v>11</v>
      </c>
      <c r="Q46" s="70">
        <f>IF($K$12="MENSUAL",         VLOOKUP($F$12, MALLA_MENSUAL!$F$9:$QT$31, DATA!Q46, 0),"ERROR")</f>
        <v>3</v>
      </c>
      <c r="R46" s="75">
        <f>IF($K$12="MENSUAL",         VLOOKUP($F$12, MALLA_MENSUAL!$F$9:$QT$31, DATA!R46, 0),"ERROR")</f>
        <v>41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1</v>
      </c>
      <c r="K48" s="70">
        <f>IF($K$12="MENSUAL",         VLOOKUP($F$12, MALLA_MENSUAL!$F$9:$QT$31, DATA!K48, 0),"ERROR")</f>
        <v>5</v>
      </c>
      <c r="L48" s="70">
        <f>IF($K$12="MENSUAL",         VLOOKUP($F$12, MALLA_MENSUAL!$F$9:$QT$31, DATA!L48, 0),"ERROR")</f>
        <v>30</v>
      </c>
      <c r="M48" s="70">
        <f>IF($K$12="MENSUAL",         VLOOKUP($F$12, MALLA_MENSUAL!$F$9:$QT$31, DATA!M48, 0),"ERROR")</f>
        <v>21</v>
      </c>
      <c r="N48" s="70">
        <f>IF($K$12="MENSUAL",         VLOOKUP($F$12, MALLA_MENSUAL!$F$9:$QT$31, DATA!N48, 0),"ERROR")</f>
        <v>21</v>
      </c>
      <c r="O48" s="70">
        <f>IF($K$12="MENSUAL",         VLOOKUP($F$12, MALLA_MENSUAL!$F$9:$QT$31, DATA!O48, 0),"ERROR")</f>
        <v>13</v>
      </c>
      <c r="P48" s="70">
        <f>IF($K$12="MENSUAL",         VLOOKUP($F$12, MALLA_MENSUAL!$F$9:$QT$31, DATA!P48, 0),"ERROR")</f>
        <v>18</v>
      </c>
      <c r="Q48" s="70">
        <f>IF($K$12="MENSUAL",         VLOOKUP($F$12, MALLA_MENSUAL!$F$9:$QT$31, DATA!Q48, 0),"ERROR")</f>
        <v>1</v>
      </c>
      <c r="R48" s="75">
        <f>IF($K$12="MENSUAL",         VLOOKUP($F$12, MALLA_MENSUAL!$F$9:$QT$31, DATA!R48, 0),"ERROR")</f>
        <v>110</v>
      </c>
      <c r="S48" s="72"/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1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1</v>
      </c>
      <c r="S49" s="72"/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1</v>
      </c>
      <c r="K50" s="70">
        <f>IF($K$12="MENSUAL",         VLOOKUP($F$12, MALLA_MENSUAL!$F$9:$QT$31, DATA!K50, 0),"ERROR")</f>
        <v>1</v>
      </c>
      <c r="L50" s="70">
        <f>IF($K$12="MENSUAL",         VLOOKUP($F$12, MALLA_MENSUAL!$F$9:$QT$31, DATA!L50, 0),"ERROR")</f>
        <v>23</v>
      </c>
      <c r="M50" s="70">
        <f>IF($K$12="MENSUAL",         VLOOKUP($F$12, MALLA_MENSUAL!$F$9:$QT$31, DATA!M50, 0),"ERROR")</f>
        <v>25</v>
      </c>
      <c r="N50" s="70">
        <f>IF($K$12="MENSUAL",         VLOOKUP($F$12, MALLA_MENSUAL!$F$9:$QT$31, DATA!N50, 0),"ERROR")</f>
        <v>50</v>
      </c>
      <c r="O50" s="70">
        <f>IF($K$12="MENSUAL",         VLOOKUP($F$12, MALLA_MENSUAL!$F$9:$QT$31, DATA!O50, 0),"ERROR")</f>
        <v>28</v>
      </c>
      <c r="P50" s="70">
        <f>IF($K$12="MENSUAL",         VLOOKUP($F$12, MALLA_MENSUAL!$F$9:$QT$31, DATA!P50, 0),"ERROR")</f>
        <v>50</v>
      </c>
      <c r="Q50" s="70">
        <f>IF($K$12="MENSUAL",         VLOOKUP($F$12, MALLA_MENSUAL!$F$9:$QT$31, DATA!Q50, 0),"ERROR")</f>
        <v>2</v>
      </c>
      <c r="R50" s="75">
        <f>IF($K$12="MENSUAL",         VLOOKUP($F$12, MALLA_MENSUAL!$F$9:$QT$31, DATA!R50, 0),"ERROR")</f>
        <v>180</v>
      </c>
      <c r="S50" s="72"/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1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1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6" t="s">
        <v>36</v>
      </c>
      <c r="B57" s="107"/>
      <c r="C57" s="108"/>
      <c r="D57" s="36" t="s">
        <v>37</v>
      </c>
      <c r="E57" s="115" t="s">
        <v>38</v>
      </c>
      <c r="F57" s="11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2</v>
      </c>
      <c r="R68" s="75">
        <f>IF($K$12="MENSUAL",         VLOOKUP($F$12, MALLA_MENSUAL!$F$9:$QT$31, DATA!R68, 0),"ERROR")</f>
        <v>2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48" t="s">
        <v>3</v>
      </c>
      <c r="C9" s="148"/>
      <c r="D9" s="148"/>
      <c r="E9" s="148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8" t="s">
        <v>4</v>
      </c>
      <c r="C10" s="148"/>
      <c r="D10" s="148"/>
      <c r="E10" s="148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49"/>
      <c r="G11" s="150"/>
      <c r="H11" s="151"/>
      <c r="I11" s="21"/>
      <c r="J11" s="20"/>
      <c r="K11" s="152" t="s">
        <v>16</v>
      </c>
      <c r="L11" s="153"/>
      <c r="M11" s="19"/>
      <c r="AG11"/>
      <c r="AH11"/>
      <c r="AI11"/>
      <c r="AJ11"/>
      <c r="AK11"/>
      <c r="AL11"/>
      <c r="AM11"/>
    </row>
    <row r="12" spans="1:39" x14ac:dyDescent="0.25">
      <c r="B12" s="126" t="s">
        <v>100</v>
      </c>
      <c r="C12" s="126"/>
      <c r="D12" s="126"/>
      <c r="E12" s="126"/>
      <c r="F12" s="149"/>
      <c r="G12" s="150"/>
      <c r="H12" s="151"/>
      <c r="I12" s="21"/>
      <c r="J12" s="23"/>
      <c r="K12" s="154"/>
      <c r="L12" s="15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8" t="s">
        <v>7</v>
      </c>
      <c r="C13" s="148"/>
      <c r="D13" s="148"/>
      <c r="E13" s="148"/>
      <c r="F13" s="149"/>
      <c r="G13" s="150"/>
      <c r="H13" s="151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36</v>
      </c>
      <c r="B57" s="144"/>
      <c r="C57" s="145"/>
      <c r="D57" s="11" t="s">
        <v>37</v>
      </c>
      <c r="E57" s="146" t="s">
        <v>38</v>
      </c>
      <c r="F57" s="14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2026-06-11T22:20:03Z</dcterms:modified>
</cp:coreProperties>
</file>